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214829\Box\Dissertation\Excel Exports\"/>
    </mc:Choice>
  </mc:AlternateContent>
  <bookViews>
    <workbookView xWindow="-120" yWindow="-120" windowWidth="20640" windowHeight="11160"/>
  </bookViews>
  <sheets>
    <sheet name="Sheet1" sheetId="1" r:id="rId1"/>
    <sheet name="Blocs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292" i="1" l="1"/>
  <c r="DP291" i="1"/>
  <c r="DP288" i="1"/>
  <c r="DP293" i="1" s="1"/>
  <c r="DQ287" i="1"/>
  <c r="DQ292" i="1" s="1"/>
  <c r="DP287" i="1"/>
  <c r="DP292" i="1" s="1"/>
  <c r="DO287" i="1"/>
  <c r="DQ286" i="1"/>
  <c r="DQ291" i="1" s="1"/>
  <c r="DP286" i="1"/>
  <c r="DO286" i="1"/>
  <c r="DO291" i="1" s="1"/>
  <c r="DQ285" i="1"/>
  <c r="DQ290" i="1" s="1"/>
  <c r="DP285" i="1"/>
  <c r="DP290" i="1" s="1"/>
  <c r="DO285" i="1"/>
  <c r="DO290" i="1" s="1"/>
  <c r="DO288" i="1" l="1"/>
  <c r="DO293" i="1" s="1"/>
  <c r="DQ288" i="1"/>
  <c r="DQ293" i="1" s="1"/>
  <c r="DB328" i="1"/>
  <c r="DC328" i="1"/>
  <c r="DA328" i="1"/>
  <c r="CX328" i="1"/>
  <c r="CY328" i="1"/>
  <c r="CW328" i="1"/>
  <c r="CT328" i="1"/>
  <c r="CU328" i="1"/>
  <c r="CS328" i="1"/>
  <c r="CO332" i="1"/>
  <c r="CN332" i="1"/>
  <c r="CM332" i="1"/>
  <c r="CO331" i="1"/>
  <c r="CN331" i="1"/>
  <c r="CM331" i="1"/>
  <c r="CN330" i="1"/>
  <c r="CO330" i="1"/>
  <c r="CM330" i="1"/>
  <c r="CN329" i="1"/>
  <c r="CO329" i="1"/>
  <c r="CM329" i="1"/>
  <c r="DB327" i="1"/>
  <c r="DC327" i="1"/>
  <c r="DA327" i="1"/>
  <c r="CX327" i="1"/>
  <c r="CY327" i="1"/>
  <c r="CW327" i="1"/>
  <c r="CT327" i="1"/>
  <c r="CU327" i="1"/>
  <c r="CS327" i="1"/>
  <c r="CO327" i="1"/>
  <c r="CN327" i="1"/>
  <c r="CM327" i="1"/>
  <c r="CO326" i="1"/>
  <c r="CN326" i="1"/>
  <c r="CM326" i="1"/>
  <c r="CN325" i="1"/>
  <c r="CO325" i="1"/>
  <c r="CM325" i="1"/>
  <c r="CN324" i="1"/>
  <c r="CO324" i="1"/>
  <c r="CM324" i="1"/>
  <c r="DL291" i="1"/>
  <c r="DN287" i="1"/>
  <c r="DN292" i="1" s="1"/>
  <c r="DM287" i="1"/>
  <c r="DM292" i="1" s="1"/>
  <c r="DL287" i="1"/>
  <c r="DL292" i="1" s="1"/>
  <c r="DN286" i="1"/>
  <c r="DN291" i="1" s="1"/>
  <c r="DM286" i="1"/>
  <c r="DM291" i="1" s="1"/>
  <c r="DL286" i="1"/>
  <c r="DN285" i="1"/>
  <c r="DN288" i="1" s="1"/>
  <c r="DN293" i="1" s="1"/>
  <c r="DM285" i="1"/>
  <c r="DM290" i="1" s="1"/>
  <c r="DL285" i="1"/>
  <c r="DL290" i="1" s="1"/>
  <c r="DN290" i="1" l="1"/>
  <c r="DL288" i="1"/>
  <c r="DL293" i="1" s="1"/>
  <c r="DM288" i="1"/>
  <c r="DM293" i="1" s="1"/>
  <c r="DK287" i="1" l="1"/>
  <c r="DK292" i="1" s="1"/>
  <c r="DJ287" i="1"/>
  <c r="DJ292" i="1" s="1"/>
  <c r="DI287" i="1"/>
  <c r="DI292" i="1" s="1"/>
  <c r="DK286" i="1"/>
  <c r="DK291" i="1" s="1"/>
  <c r="DJ286" i="1"/>
  <c r="DJ291" i="1" s="1"/>
  <c r="DI286" i="1"/>
  <c r="DI291" i="1" s="1"/>
  <c r="DK285" i="1"/>
  <c r="DK290" i="1" s="1"/>
  <c r="DJ285" i="1"/>
  <c r="DJ290" i="1" s="1"/>
  <c r="DI285" i="1"/>
  <c r="DI290" i="1" s="1"/>
  <c r="DI288" i="1" l="1"/>
  <c r="DI293" i="1" s="1"/>
  <c r="DJ288" i="1"/>
  <c r="DJ293" i="1" s="1"/>
  <c r="DK288" i="1"/>
  <c r="DK293" i="1" s="1"/>
  <c r="DH287" i="1"/>
  <c r="DH292" i="1" s="1"/>
  <c r="DG287" i="1"/>
  <c r="DG292" i="1" s="1"/>
  <c r="DF287" i="1"/>
  <c r="DF292" i="1" s="1"/>
  <c r="DH286" i="1"/>
  <c r="DH291" i="1" s="1"/>
  <c r="DG286" i="1"/>
  <c r="DG291" i="1" s="1"/>
  <c r="DF286" i="1"/>
  <c r="DF291" i="1" s="1"/>
  <c r="DH285" i="1"/>
  <c r="DG285" i="1"/>
  <c r="DG290" i="1" s="1"/>
  <c r="DF285" i="1"/>
  <c r="DF290" i="1" s="1"/>
  <c r="DH288" i="1" l="1"/>
  <c r="DH293" i="1" s="1"/>
  <c r="DH290" i="1"/>
  <c r="DF288" i="1"/>
  <c r="DF293" i="1" s="1"/>
  <c r="DG288" i="1"/>
  <c r="DG293" i="1" s="1"/>
  <c r="DE287" i="1"/>
  <c r="DE292" i="1" s="1"/>
  <c r="DD287" i="1"/>
  <c r="DD292" i="1" s="1"/>
  <c r="DC287" i="1"/>
  <c r="DC292" i="1" s="1"/>
  <c r="DE286" i="1"/>
  <c r="DE291" i="1" s="1"/>
  <c r="DD286" i="1"/>
  <c r="DD291" i="1" s="1"/>
  <c r="DC286" i="1"/>
  <c r="DC291" i="1" s="1"/>
  <c r="DE285" i="1"/>
  <c r="DE290" i="1" s="1"/>
  <c r="DD285" i="1"/>
  <c r="DD290" i="1" s="1"/>
  <c r="DC285" i="1"/>
  <c r="DC290" i="1" s="1"/>
  <c r="DC288" i="1" l="1"/>
  <c r="DC293" i="1" s="1"/>
  <c r="DD288" i="1"/>
  <c r="DD293" i="1" s="1"/>
  <c r="DE288" i="1"/>
  <c r="DE293" i="1" s="1"/>
  <c r="DB287" i="1"/>
  <c r="DB292" i="1" s="1"/>
  <c r="DA287" i="1"/>
  <c r="DA292" i="1" s="1"/>
  <c r="CZ287" i="1"/>
  <c r="CZ292" i="1" s="1"/>
  <c r="DB286" i="1"/>
  <c r="DB291" i="1" s="1"/>
  <c r="DA286" i="1"/>
  <c r="DA291" i="1" s="1"/>
  <c r="CZ286" i="1"/>
  <c r="CZ291" i="1" s="1"/>
  <c r="DB285" i="1"/>
  <c r="DB290" i="1" s="1"/>
  <c r="DA285" i="1"/>
  <c r="DA290" i="1" s="1"/>
  <c r="CZ285" i="1"/>
  <c r="CZ290" i="1" s="1"/>
  <c r="CZ288" i="1" l="1"/>
  <c r="CZ293" i="1" s="1"/>
  <c r="DA288" i="1"/>
  <c r="DA293" i="1" s="1"/>
  <c r="DB288" i="1"/>
  <c r="DB293" i="1" s="1"/>
  <c r="CY287" i="1"/>
  <c r="CY292" i="1" s="1"/>
  <c r="CX287" i="1"/>
  <c r="CX292" i="1" s="1"/>
  <c r="CW287" i="1"/>
  <c r="CW292" i="1" s="1"/>
  <c r="CY286" i="1"/>
  <c r="CY291" i="1" s="1"/>
  <c r="CX286" i="1"/>
  <c r="CX291" i="1" s="1"/>
  <c r="CW286" i="1"/>
  <c r="CW291" i="1" s="1"/>
  <c r="CY285" i="1"/>
  <c r="CY290" i="1" s="1"/>
  <c r="CX285" i="1"/>
  <c r="CX290" i="1" s="1"/>
  <c r="CW285" i="1"/>
  <c r="CW290" i="1" s="1"/>
  <c r="CW288" i="1" l="1"/>
  <c r="CW293" i="1" s="1"/>
  <c r="CX288" i="1"/>
  <c r="CX293" i="1" s="1"/>
  <c r="CY288" i="1"/>
  <c r="CY293" i="1" s="1"/>
  <c r="CV287" i="1"/>
  <c r="CV292" i="1" s="1"/>
  <c r="CU287" i="1"/>
  <c r="CU292" i="1" s="1"/>
  <c r="CT287" i="1"/>
  <c r="CT292" i="1" s="1"/>
  <c r="CV286" i="1"/>
  <c r="CV291" i="1" s="1"/>
  <c r="CU286" i="1"/>
  <c r="CU291" i="1" s="1"/>
  <c r="CT286" i="1"/>
  <c r="CT291" i="1" s="1"/>
  <c r="CV285" i="1"/>
  <c r="CV290" i="1" s="1"/>
  <c r="CU285" i="1"/>
  <c r="CU290" i="1" s="1"/>
  <c r="CT285" i="1"/>
  <c r="CT290" i="1" s="1"/>
  <c r="CT288" i="1" l="1"/>
  <c r="CT293" i="1" s="1"/>
  <c r="CU288" i="1"/>
  <c r="CU293" i="1" s="1"/>
  <c r="CV288" i="1"/>
  <c r="CV293" i="1" s="1"/>
  <c r="CS287" i="1"/>
  <c r="CS292" i="1" s="1"/>
  <c r="CR287" i="1"/>
  <c r="CR292" i="1" s="1"/>
  <c r="CQ287" i="1"/>
  <c r="CQ292" i="1" s="1"/>
  <c r="CS286" i="1"/>
  <c r="CS291" i="1" s="1"/>
  <c r="CR286" i="1"/>
  <c r="CR291" i="1" s="1"/>
  <c r="CQ286" i="1"/>
  <c r="CQ291" i="1" s="1"/>
  <c r="CS285" i="1"/>
  <c r="CS290" i="1" s="1"/>
  <c r="CR285" i="1"/>
  <c r="CR290" i="1" s="1"/>
  <c r="CQ285" i="1"/>
  <c r="CQ290" i="1" s="1"/>
  <c r="CQ288" i="1" l="1"/>
  <c r="CQ293" i="1" s="1"/>
  <c r="CR288" i="1"/>
  <c r="CR293" i="1" s="1"/>
  <c r="CS288" i="1"/>
  <c r="CS293" i="1" s="1"/>
  <c r="CP287" i="1"/>
  <c r="CP292" i="1" s="1"/>
  <c r="CO287" i="1"/>
  <c r="CO292" i="1" s="1"/>
  <c r="CN287" i="1"/>
  <c r="CN292" i="1" s="1"/>
  <c r="CP286" i="1"/>
  <c r="CP291" i="1" s="1"/>
  <c r="CO286" i="1"/>
  <c r="CO291" i="1" s="1"/>
  <c r="CN286" i="1"/>
  <c r="CN291" i="1" s="1"/>
  <c r="CP285" i="1"/>
  <c r="CP290" i="1" s="1"/>
  <c r="CO285" i="1"/>
  <c r="CO290" i="1" s="1"/>
  <c r="CN285" i="1"/>
  <c r="CN290" i="1" s="1"/>
  <c r="CM287" i="1"/>
  <c r="CM292" i="1" s="1"/>
  <c r="CL287" i="1"/>
  <c r="CL292" i="1" s="1"/>
  <c r="CK287" i="1"/>
  <c r="CK292" i="1" s="1"/>
  <c r="CM286" i="1"/>
  <c r="CM291" i="1" s="1"/>
  <c r="CL286" i="1"/>
  <c r="CL291" i="1" s="1"/>
  <c r="CK286" i="1"/>
  <c r="CK291" i="1" s="1"/>
  <c r="CM285" i="1"/>
  <c r="CM290" i="1" s="1"/>
  <c r="CL285" i="1"/>
  <c r="CL290" i="1" s="1"/>
  <c r="CK285" i="1"/>
  <c r="CK290" i="1" s="1"/>
  <c r="CN288" i="1" l="1"/>
  <c r="CN293" i="1" s="1"/>
  <c r="CO288" i="1"/>
  <c r="CO293" i="1" s="1"/>
  <c r="CP288" i="1"/>
  <c r="CP293" i="1" s="1"/>
  <c r="CK288" i="1"/>
  <c r="CK293" i="1" s="1"/>
  <c r="CL288" i="1"/>
  <c r="CL293" i="1" s="1"/>
  <c r="CM288" i="1"/>
  <c r="CM293" i="1" s="1"/>
  <c r="CJ287" i="1"/>
  <c r="CJ292" i="1" s="1"/>
  <c r="CI287" i="1"/>
  <c r="CI292" i="1" s="1"/>
  <c r="CH287" i="1"/>
  <c r="CH292" i="1" s="1"/>
  <c r="CJ286" i="1"/>
  <c r="CJ291" i="1" s="1"/>
  <c r="CI286" i="1"/>
  <c r="CI291" i="1" s="1"/>
  <c r="CH286" i="1"/>
  <c r="CH291" i="1" s="1"/>
  <c r="CJ285" i="1"/>
  <c r="CJ290" i="1" s="1"/>
  <c r="CI285" i="1"/>
  <c r="CI290" i="1" s="1"/>
  <c r="CH285" i="1"/>
  <c r="CH290" i="1" s="1"/>
  <c r="CH288" i="1" l="1"/>
  <c r="CH293" i="1" s="1"/>
  <c r="CI288" i="1"/>
  <c r="CI293" i="1" s="1"/>
  <c r="CJ288" i="1"/>
  <c r="CJ293" i="1" s="1"/>
  <c r="CG287" i="1"/>
  <c r="CG292" i="1" s="1"/>
  <c r="CF287" i="1"/>
  <c r="CF292" i="1" s="1"/>
  <c r="CE287" i="1"/>
  <c r="CE292" i="1" s="1"/>
  <c r="CG286" i="1"/>
  <c r="CG291" i="1" s="1"/>
  <c r="CF286" i="1"/>
  <c r="CF291" i="1" s="1"/>
  <c r="CE286" i="1"/>
  <c r="CE291" i="1" s="1"/>
  <c r="CG285" i="1"/>
  <c r="CG290" i="1" s="1"/>
  <c r="CF285" i="1"/>
  <c r="CF290" i="1" s="1"/>
  <c r="CE285" i="1"/>
  <c r="CE290" i="1" s="1"/>
  <c r="CE288" i="1" l="1"/>
  <c r="CE293" i="1" s="1"/>
  <c r="CF288" i="1"/>
  <c r="CF293" i="1" s="1"/>
  <c r="CG288" i="1"/>
  <c r="CG293" i="1" s="1"/>
  <c r="CD287" i="1"/>
  <c r="CD292" i="1" s="1"/>
  <c r="CC287" i="1"/>
  <c r="CC292" i="1" s="1"/>
  <c r="CB287" i="1"/>
  <c r="CB292" i="1" s="1"/>
  <c r="CD286" i="1"/>
  <c r="CD291" i="1" s="1"/>
  <c r="CC286" i="1"/>
  <c r="CC291" i="1" s="1"/>
  <c r="CB286" i="1"/>
  <c r="CB291" i="1" s="1"/>
  <c r="CD285" i="1"/>
  <c r="CD290" i="1" s="1"/>
  <c r="CC285" i="1"/>
  <c r="CC290" i="1" s="1"/>
  <c r="CB285" i="1"/>
  <c r="CB290" i="1" s="1"/>
  <c r="CB288" i="1" l="1"/>
  <c r="CB293" i="1" s="1"/>
  <c r="CC288" i="1"/>
  <c r="CC293" i="1" s="1"/>
  <c r="CD288" i="1"/>
  <c r="CD293" i="1" s="1"/>
  <c r="CA287" i="1"/>
  <c r="CA292" i="1" s="1"/>
  <c r="BZ287" i="1"/>
  <c r="BZ292" i="1" s="1"/>
  <c r="BY287" i="1"/>
  <c r="BY292" i="1" s="1"/>
  <c r="CA286" i="1"/>
  <c r="CA291" i="1" s="1"/>
  <c r="BZ286" i="1"/>
  <c r="BZ291" i="1" s="1"/>
  <c r="BY286" i="1"/>
  <c r="BY291" i="1" s="1"/>
  <c r="CA285" i="1"/>
  <c r="CA290" i="1" s="1"/>
  <c r="BZ285" i="1"/>
  <c r="BZ290" i="1" s="1"/>
  <c r="BY285" i="1"/>
  <c r="BY290" i="1" s="1"/>
  <c r="BY288" i="1" l="1"/>
  <c r="BY293" i="1" s="1"/>
  <c r="BZ288" i="1"/>
  <c r="BZ293" i="1" s="1"/>
  <c r="CA288" i="1"/>
  <c r="CA293" i="1" s="1"/>
  <c r="BX287" i="1"/>
  <c r="BX292" i="1" s="1"/>
  <c r="BW287" i="1"/>
  <c r="BW292" i="1" s="1"/>
  <c r="BV287" i="1"/>
  <c r="BV292" i="1" s="1"/>
  <c r="BX286" i="1"/>
  <c r="BX291" i="1" s="1"/>
  <c r="BW286" i="1"/>
  <c r="BW291" i="1" s="1"/>
  <c r="BV286" i="1"/>
  <c r="BV291" i="1" s="1"/>
  <c r="BX285" i="1"/>
  <c r="BX290" i="1" s="1"/>
  <c r="BW285" i="1"/>
  <c r="BV285" i="1"/>
  <c r="BV290" i="1" s="1"/>
  <c r="BW288" i="1" l="1"/>
  <c r="BW293" i="1" s="1"/>
  <c r="BV288" i="1"/>
  <c r="BV293" i="1" s="1"/>
  <c r="BX288" i="1"/>
  <c r="BX293" i="1" s="1"/>
  <c r="BW290" i="1"/>
  <c r="BS285" i="1"/>
  <c r="BS290" i="1" s="1"/>
  <c r="BU287" i="1"/>
  <c r="BU292" i="1" s="1"/>
  <c r="BT287" i="1"/>
  <c r="BT292" i="1" s="1"/>
  <c r="BS287" i="1"/>
  <c r="BS292" i="1" s="1"/>
  <c r="BU286" i="1"/>
  <c r="BU291" i="1" s="1"/>
  <c r="BT286" i="1"/>
  <c r="BT291" i="1" s="1"/>
  <c r="BS286" i="1"/>
  <c r="BS291" i="1" s="1"/>
  <c r="BU285" i="1"/>
  <c r="BU290" i="1" s="1"/>
  <c r="BT285" i="1"/>
  <c r="BT290" i="1" s="1"/>
  <c r="BS288" i="1" l="1"/>
  <c r="BS293" i="1" s="1"/>
  <c r="BT288" i="1"/>
  <c r="BT293" i="1" s="1"/>
  <c r="BU288" i="1"/>
  <c r="BU293" i="1" s="1"/>
  <c r="BR287" i="1"/>
  <c r="BR292" i="1" s="1"/>
  <c r="BQ287" i="1"/>
  <c r="BQ292" i="1" s="1"/>
  <c r="BP287" i="1"/>
  <c r="BP292" i="1" s="1"/>
  <c r="BR286" i="1"/>
  <c r="BR291" i="1" s="1"/>
  <c r="BQ286" i="1"/>
  <c r="BQ291" i="1" s="1"/>
  <c r="BP286" i="1"/>
  <c r="BP291" i="1" s="1"/>
  <c r="BR285" i="1"/>
  <c r="BR290" i="1" s="1"/>
  <c r="BQ285" i="1"/>
  <c r="BQ290" i="1" s="1"/>
  <c r="BP285" i="1"/>
  <c r="BP290" i="1" s="1"/>
  <c r="BO287" i="1"/>
  <c r="BO292" i="1" s="1"/>
  <c r="BN287" i="1"/>
  <c r="BN292" i="1" s="1"/>
  <c r="BM287" i="1"/>
  <c r="BM292" i="1" s="1"/>
  <c r="BO286" i="1"/>
  <c r="BO291" i="1" s="1"/>
  <c r="BN286" i="1"/>
  <c r="BN291" i="1" s="1"/>
  <c r="BM286" i="1"/>
  <c r="BM291" i="1" s="1"/>
  <c r="BO285" i="1"/>
  <c r="BO290" i="1" s="1"/>
  <c r="BN285" i="1"/>
  <c r="BN290" i="1" s="1"/>
  <c r="BM285" i="1"/>
  <c r="BM290" i="1" s="1"/>
  <c r="BP288" i="1" l="1"/>
  <c r="BP293" i="1" s="1"/>
  <c r="BQ288" i="1"/>
  <c r="BQ293" i="1" s="1"/>
  <c r="BR288" i="1"/>
  <c r="BR293" i="1" s="1"/>
  <c r="BM288" i="1"/>
  <c r="BM293" i="1" s="1"/>
  <c r="BN288" i="1"/>
  <c r="BN293" i="1" s="1"/>
  <c r="BO288" i="1"/>
  <c r="BO293" i="1" s="1"/>
  <c r="BL287" i="1"/>
  <c r="BL292" i="1" s="1"/>
  <c r="BK287" i="1"/>
  <c r="BK292" i="1" s="1"/>
  <c r="BJ287" i="1"/>
  <c r="BJ292" i="1" s="1"/>
  <c r="BL286" i="1"/>
  <c r="BL291" i="1" s="1"/>
  <c r="BK286" i="1"/>
  <c r="BK291" i="1" s="1"/>
  <c r="BJ286" i="1"/>
  <c r="BJ291" i="1" s="1"/>
  <c r="BL285" i="1"/>
  <c r="BL290" i="1" s="1"/>
  <c r="BK285" i="1"/>
  <c r="BJ285" i="1"/>
  <c r="BJ290" i="1" s="1"/>
  <c r="BI42" i="2"/>
  <c r="BI47" i="2" s="1"/>
  <c r="BH42" i="2"/>
  <c r="BH47" i="2" s="1"/>
  <c r="BG42" i="2"/>
  <c r="BG47" i="2" s="1"/>
  <c r="BF42" i="2"/>
  <c r="BF47" i="2" s="1"/>
  <c r="BE42" i="2"/>
  <c r="BE47" i="2" s="1"/>
  <c r="BD42" i="2"/>
  <c r="BD47" i="2" s="1"/>
  <c r="BC42" i="2"/>
  <c r="BC47" i="2" s="1"/>
  <c r="BB42" i="2"/>
  <c r="BB47" i="2" s="1"/>
  <c r="BA42" i="2"/>
  <c r="BA47" i="2" s="1"/>
  <c r="AZ42" i="2"/>
  <c r="AZ47" i="2" s="1"/>
  <c r="AY42" i="2"/>
  <c r="AY47" i="2" s="1"/>
  <c r="AX42" i="2"/>
  <c r="AX47" i="2" s="1"/>
  <c r="AW42" i="2"/>
  <c r="AW47" i="2" s="1"/>
  <c r="AV42" i="2"/>
  <c r="AV47" i="2" s="1"/>
  <c r="AU42" i="2"/>
  <c r="AU47" i="2" s="1"/>
  <c r="AT42" i="2"/>
  <c r="AT47" i="2" s="1"/>
  <c r="AS42" i="2"/>
  <c r="AS47" i="2" s="1"/>
  <c r="AR42" i="2"/>
  <c r="AR47" i="2" s="1"/>
  <c r="AQ42" i="2"/>
  <c r="AQ47" i="2" s="1"/>
  <c r="AP42" i="2"/>
  <c r="AP47" i="2" s="1"/>
  <c r="AO42" i="2"/>
  <c r="AO47" i="2" s="1"/>
  <c r="AN42" i="2"/>
  <c r="AN47" i="2" s="1"/>
  <c r="AM42" i="2"/>
  <c r="AM47" i="2" s="1"/>
  <c r="AL42" i="2"/>
  <c r="AL47" i="2" s="1"/>
  <c r="AK42" i="2"/>
  <c r="AK47" i="2" s="1"/>
  <c r="AJ42" i="2"/>
  <c r="AJ47" i="2" s="1"/>
  <c r="AI42" i="2"/>
  <c r="AI47" i="2" s="1"/>
  <c r="AH42" i="2"/>
  <c r="AH47" i="2" s="1"/>
  <c r="AG42" i="2"/>
  <c r="AG47" i="2" s="1"/>
  <c r="AF42" i="2"/>
  <c r="AF47" i="2" s="1"/>
  <c r="AE42" i="2"/>
  <c r="AE47" i="2" s="1"/>
  <c r="AD42" i="2"/>
  <c r="AD47" i="2" s="1"/>
  <c r="AC42" i="2"/>
  <c r="AC47" i="2" s="1"/>
  <c r="AB42" i="2"/>
  <c r="AB47" i="2" s="1"/>
  <c r="AA42" i="2"/>
  <c r="AA47" i="2" s="1"/>
  <c r="Z42" i="2"/>
  <c r="Z47" i="2" s="1"/>
  <c r="BI41" i="2"/>
  <c r="BI46" i="2" s="1"/>
  <c r="BH41" i="2"/>
  <c r="BH46" i="2" s="1"/>
  <c r="BG41" i="2"/>
  <c r="BG46" i="2" s="1"/>
  <c r="BF41" i="2"/>
  <c r="BF46" i="2" s="1"/>
  <c r="BE41" i="2"/>
  <c r="BE46" i="2" s="1"/>
  <c r="BD41" i="2"/>
  <c r="BD46" i="2" s="1"/>
  <c r="BC41" i="2"/>
  <c r="BC46" i="2" s="1"/>
  <c r="BB41" i="2"/>
  <c r="BB46" i="2" s="1"/>
  <c r="BA41" i="2"/>
  <c r="BA46" i="2" s="1"/>
  <c r="AZ41" i="2"/>
  <c r="AZ46" i="2" s="1"/>
  <c r="AY41" i="2"/>
  <c r="AY46" i="2" s="1"/>
  <c r="AX41" i="2"/>
  <c r="AX46" i="2" s="1"/>
  <c r="AW41" i="2"/>
  <c r="AW46" i="2" s="1"/>
  <c r="AV41" i="2"/>
  <c r="AV46" i="2" s="1"/>
  <c r="AU41" i="2"/>
  <c r="AU46" i="2" s="1"/>
  <c r="AT41" i="2"/>
  <c r="AT46" i="2" s="1"/>
  <c r="AS41" i="2"/>
  <c r="AS46" i="2" s="1"/>
  <c r="AR41" i="2"/>
  <c r="AR46" i="2" s="1"/>
  <c r="AQ41" i="2"/>
  <c r="AQ46" i="2" s="1"/>
  <c r="AP41" i="2"/>
  <c r="AP46" i="2" s="1"/>
  <c r="AO41" i="2"/>
  <c r="AO46" i="2" s="1"/>
  <c r="AN41" i="2"/>
  <c r="AN46" i="2" s="1"/>
  <c r="AM41" i="2"/>
  <c r="AM46" i="2" s="1"/>
  <c r="AL41" i="2"/>
  <c r="AL46" i="2" s="1"/>
  <c r="AK41" i="2"/>
  <c r="AK46" i="2" s="1"/>
  <c r="AJ41" i="2"/>
  <c r="AJ46" i="2" s="1"/>
  <c r="AI41" i="2"/>
  <c r="AI46" i="2" s="1"/>
  <c r="AH41" i="2"/>
  <c r="AH46" i="2" s="1"/>
  <c r="AG41" i="2"/>
  <c r="AG46" i="2" s="1"/>
  <c r="AF41" i="2"/>
  <c r="AF46" i="2" s="1"/>
  <c r="AE41" i="2"/>
  <c r="AE46" i="2" s="1"/>
  <c r="AD41" i="2"/>
  <c r="AD46" i="2" s="1"/>
  <c r="AC41" i="2"/>
  <c r="AC46" i="2" s="1"/>
  <c r="AB41" i="2"/>
  <c r="AB46" i="2" s="1"/>
  <c r="AA41" i="2"/>
  <c r="AA46" i="2" s="1"/>
  <c r="Z41" i="2"/>
  <c r="Z46" i="2" s="1"/>
  <c r="BI40" i="2"/>
  <c r="BI45" i="2" s="1"/>
  <c r="BH40" i="2"/>
  <c r="BH45" i="2" s="1"/>
  <c r="BG40" i="2"/>
  <c r="BG45" i="2" s="1"/>
  <c r="BF40" i="2"/>
  <c r="BF45" i="2" s="1"/>
  <c r="BE40" i="2"/>
  <c r="BE45" i="2" s="1"/>
  <c r="BD40" i="2"/>
  <c r="BD45" i="2" s="1"/>
  <c r="BC40" i="2"/>
  <c r="BC45" i="2" s="1"/>
  <c r="BB40" i="2"/>
  <c r="BB45" i="2" s="1"/>
  <c r="BA40" i="2"/>
  <c r="BA45" i="2" s="1"/>
  <c r="AZ40" i="2"/>
  <c r="AZ45" i="2" s="1"/>
  <c r="AY40" i="2"/>
  <c r="AY45" i="2" s="1"/>
  <c r="AX40" i="2"/>
  <c r="AX45" i="2" s="1"/>
  <c r="AW40" i="2"/>
  <c r="AW45" i="2" s="1"/>
  <c r="AV40" i="2"/>
  <c r="AV45" i="2" s="1"/>
  <c r="AU40" i="2"/>
  <c r="AU45" i="2" s="1"/>
  <c r="AT40" i="2"/>
  <c r="AT45" i="2" s="1"/>
  <c r="AS40" i="2"/>
  <c r="AS45" i="2" s="1"/>
  <c r="AR40" i="2"/>
  <c r="AR45" i="2" s="1"/>
  <c r="AQ40" i="2"/>
  <c r="AQ45" i="2" s="1"/>
  <c r="AP40" i="2"/>
  <c r="AP45" i="2" s="1"/>
  <c r="AO40" i="2"/>
  <c r="AO45" i="2" s="1"/>
  <c r="AN40" i="2"/>
  <c r="AN45" i="2" s="1"/>
  <c r="AM40" i="2"/>
  <c r="AM45" i="2" s="1"/>
  <c r="AL40" i="2"/>
  <c r="AL45" i="2" s="1"/>
  <c r="AK40" i="2"/>
  <c r="AK45" i="2" s="1"/>
  <c r="AJ40" i="2"/>
  <c r="AJ45" i="2" s="1"/>
  <c r="AI40" i="2"/>
  <c r="AI45" i="2" s="1"/>
  <c r="AH40" i="2"/>
  <c r="AH45" i="2" s="1"/>
  <c r="AG40" i="2"/>
  <c r="AG45" i="2" s="1"/>
  <c r="AF40" i="2"/>
  <c r="AF45" i="2" s="1"/>
  <c r="AE40" i="2"/>
  <c r="AE45" i="2" s="1"/>
  <c r="AD40" i="2"/>
  <c r="AD45" i="2" s="1"/>
  <c r="AC40" i="2"/>
  <c r="AC45" i="2" s="1"/>
  <c r="AB40" i="2"/>
  <c r="AB45" i="2" s="1"/>
  <c r="AA40" i="2"/>
  <c r="AA45" i="2" s="1"/>
  <c r="Z40" i="2"/>
  <c r="Z45" i="2" s="1"/>
  <c r="BI39" i="2"/>
  <c r="BI44" i="2" s="1"/>
  <c r="BH39" i="2"/>
  <c r="BH44" i="2" s="1"/>
  <c r="BG39" i="2"/>
  <c r="BG44" i="2" s="1"/>
  <c r="BF39" i="2"/>
  <c r="BF44" i="2" s="1"/>
  <c r="BE39" i="2"/>
  <c r="BE44" i="2" s="1"/>
  <c r="BD39" i="2"/>
  <c r="BD44" i="2" s="1"/>
  <c r="BC39" i="2"/>
  <c r="BC44" i="2" s="1"/>
  <c r="BB39" i="2"/>
  <c r="BB44" i="2" s="1"/>
  <c r="BA39" i="2"/>
  <c r="BA44" i="2" s="1"/>
  <c r="AZ39" i="2"/>
  <c r="AZ44" i="2" s="1"/>
  <c r="AY39" i="2"/>
  <c r="AY44" i="2" s="1"/>
  <c r="AX39" i="2"/>
  <c r="AX44" i="2" s="1"/>
  <c r="AW39" i="2"/>
  <c r="AW44" i="2" s="1"/>
  <c r="AV39" i="2"/>
  <c r="AV44" i="2" s="1"/>
  <c r="AU39" i="2"/>
  <c r="AU44" i="2" s="1"/>
  <c r="AT39" i="2"/>
  <c r="AT44" i="2" s="1"/>
  <c r="AS39" i="2"/>
  <c r="AS44" i="2" s="1"/>
  <c r="AR39" i="2"/>
  <c r="AR44" i="2" s="1"/>
  <c r="AQ39" i="2"/>
  <c r="AQ44" i="2" s="1"/>
  <c r="AP39" i="2"/>
  <c r="AP44" i="2" s="1"/>
  <c r="AO39" i="2"/>
  <c r="AO44" i="2" s="1"/>
  <c r="AN39" i="2"/>
  <c r="AN44" i="2" s="1"/>
  <c r="AM39" i="2"/>
  <c r="AM44" i="2" s="1"/>
  <c r="AL39" i="2"/>
  <c r="AL44" i="2" s="1"/>
  <c r="AK39" i="2"/>
  <c r="AK44" i="2" s="1"/>
  <c r="AJ39" i="2"/>
  <c r="AJ44" i="2" s="1"/>
  <c r="AI39" i="2"/>
  <c r="AI44" i="2" s="1"/>
  <c r="AH39" i="2"/>
  <c r="AH44" i="2" s="1"/>
  <c r="AG39" i="2"/>
  <c r="AG44" i="2" s="1"/>
  <c r="AF39" i="2"/>
  <c r="AF44" i="2" s="1"/>
  <c r="AE39" i="2"/>
  <c r="AE44" i="2" s="1"/>
  <c r="AD39" i="2"/>
  <c r="AD44" i="2" s="1"/>
  <c r="AC39" i="2"/>
  <c r="AC44" i="2" s="1"/>
  <c r="AB39" i="2"/>
  <c r="AB44" i="2" s="1"/>
  <c r="AA39" i="2"/>
  <c r="AA44" i="2" s="1"/>
  <c r="Z39" i="2"/>
  <c r="Z44" i="2" s="1"/>
  <c r="BI87" i="2"/>
  <c r="BI92" i="2" s="1"/>
  <c r="BH87" i="2"/>
  <c r="BH92" i="2" s="1"/>
  <c r="BG87" i="2"/>
  <c r="BG92" i="2" s="1"/>
  <c r="BF87" i="2"/>
  <c r="BF92" i="2" s="1"/>
  <c r="BE87" i="2"/>
  <c r="BE92" i="2" s="1"/>
  <c r="BD87" i="2"/>
  <c r="BD92" i="2" s="1"/>
  <c r="BC87" i="2"/>
  <c r="BC92" i="2" s="1"/>
  <c r="BB87" i="2"/>
  <c r="BB92" i="2" s="1"/>
  <c r="BA87" i="2"/>
  <c r="BA92" i="2" s="1"/>
  <c r="AZ87" i="2"/>
  <c r="AZ92" i="2" s="1"/>
  <c r="AY87" i="2"/>
  <c r="AY92" i="2" s="1"/>
  <c r="AX87" i="2"/>
  <c r="AX92" i="2" s="1"/>
  <c r="AW87" i="2"/>
  <c r="AW92" i="2" s="1"/>
  <c r="AV87" i="2"/>
  <c r="AV92" i="2" s="1"/>
  <c r="AU87" i="2"/>
  <c r="AU92" i="2" s="1"/>
  <c r="AT87" i="2"/>
  <c r="AT92" i="2" s="1"/>
  <c r="AS87" i="2"/>
  <c r="AS92" i="2" s="1"/>
  <c r="AR87" i="2"/>
  <c r="AR92" i="2" s="1"/>
  <c r="AQ87" i="2"/>
  <c r="AQ92" i="2" s="1"/>
  <c r="AP87" i="2"/>
  <c r="AP92" i="2" s="1"/>
  <c r="AO87" i="2"/>
  <c r="AO92" i="2" s="1"/>
  <c r="AN87" i="2"/>
  <c r="AN92" i="2" s="1"/>
  <c r="AM87" i="2"/>
  <c r="AM92" i="2" s="1"/>
  <c r="AL87" i="2"/>
  <c r="AL92" i="2" s="1"/>
  <c r="AK87" i="2"/>
  <c r="AK92" i="2" s="1"/>
  <c r="AJ87" i="2"/>
  <c r="AJ92" i="2" s="1"/>
  <c r="AI87" i="2"/>
  <c r="AI92" i="2" s="1"/>
  <c r="AH87" i="2"/>
  <c r="AH92" i="2" s="1"/>
  <c r="AG87" i="2"/>
  <c r="AG92" i="2" s="1"/>
  <c r="AF87" i="2"/>
  <c r="AF92" i="2" s="1"/>
  <c r="AE87" i="2"/>
  <c r="AE92" i="2" s="1"/>
  <c r="AD87" i="2"/>
  <c r="AD92" i="2" s="1"/>
  <c r="AC87" i="2"/>
  <c r="AC92" i="2" s="1"/>
  <c r="AB87" i="2"/>
  <c r="AB92" i="2" s="1"/>
  <c r="AA87" i="2"/>
  <c r="AA92" i="2" s="1"/>
  <c r="Z87" i="2"/>
  <c r="Z92" i="2" s="1"/>
  <c r="BI86" i="2"/>
  <c r="BI91" i="2" s="1"/>
  <c r="BH86" i="2"/>
  <c r="BH91" i="2" s="1"/>
  <c r="BG86" i="2"/>
  <c r="BG91" i="2" s="1"/>
  <c r="BF86" i="2"/>
  <c r="BF91" i="2" s="1"/>
  <c r="BE86" i="2"/>
  <c r="BE91" i="2" s="1"/>
  <c r="BD86" i="2"/>
  <c r="BD91" i="2" s="1"/>
  <c r="BC86" i="2"/>
  <c r="BC91" i="2" s="1"/>
  <c r="BB86" i="2"/>
  <c r="BB91" i="2" s="1"/>
  <c r="BA86" i="2"/>
  <c r="BA91" i="2" s="1"/>
  <c r="AZ86" i="2"/>
  <c r="AZ91" i="2" s="1"/>
  <c r="AY86" i="2"/>
  <c r="AY91" i="2" s="1"/>
  <c r="AX86" i="2"/>
  <c r="AX91" i="2" s="1"/>
  <c r="AW86" i="2"/>
  <c r="AW91" i="2" s="1"/>
  <c r="AV86" i="2"/>
  <c r="AV91" i="2" s="1"/>
  <c r="AU86" i="2"/>
  <c r="AU91" i="2" s="1"/>
  <c r="AT86" i="2"/>
  <c r="AT91" i="2" s="1"/>
  <c r="AS86" i="2"/>
  <c r="AS91" i="2" s="1"/>
  <c r="AR86" i="2"/>
  <c r="AR91" i="2" s="1"/>
  <c r="AQ86" i="2"/>
  <c r="AQ91" i="2" s="1"/>
  <c r="AP86" i="2"/>
  <c r="AP91" i="2" s="1"/>
  <c r="AO86" i="2"/>
  <c r="AO91" i="2" s="1"/>
  <c r="AN86" i="2"/>
  <c r="AN91" i="2" s="1"/>
  <c r="AM86" i="2"/>
  <c r="AM91" i="2" s="1"/>
  <c r="AL86" i="2"/>
  <c r="AL91" i="2" s="1"/>
  <c r="AK86" i="2"/>
  <c r="AK91" i="2" s="1"/>
  <c r="AJ86" i="2"/>
  <c r="AJ91" i="2" s="1"/>
  <c r="AI86" i="2"/>
  <c r="AI91" i="2" s="1"/>
  <c r="AH86" i="2"/>
  <c r="AH91" i="2" s="1"/>
  <c r="AG86" i="2"/>
  <c r="AG91" i="2" s="1"/>
  <c r="AF86" i="2"/>
  <c r="AF91" i="2" s="1"/>
  <c r="AE86" i="2"/>
  <c r="AE91" i="2" s="1"/>
  <c r="AD86" i="2"/>
  <c r="AD91" i="2" s="1"/>
  <c r="AC86" i="2"/>
  <c r="AC91" i="2" s="1"/>
  <c r="AB86" i="2"/>
  <c r="AB91" i="2" s="1"/>
  <c r="AA86" i="2"/>
  <c r="AA91" i="2" s="1"/>
  <c r="Z86" i="2"/>
  <c r="Z91" i="2" s="1"/>
  <c r="BI85" i="2"/>
  <c r="BI90" i="2" s="1"/>
  <c r="BH85" i="2"/>
  <c r="BH90" i="2" s="1"/>
  <c r="BG85" i="2"/>
  <c r="BG90" i="2" s="1"/>
  <c r="BF85" i="2"/>
  <c r="BF90" i="2" s="1"/>
  <c r="BE85" i="2"/>
  <c r="BE90" i="2" s="1"/>
  <c r="BD85" i="2"/>
  <c r="BD90" i="2" s="1"/>
  <c r="BC85" i="2"/>
  <c r="BC90" i="2" s="1"/>
  <c r="BB85" i="2"/>
  <c r="BB90" i="2" s="1"/>
  <c r="BA85" i="2"/>
  <c r="BA90" i="2" s="1"/>
  <c r="AZ85" i="2"/>
  <c r="AZ90" i="2" s="1"/>
  <c r="AY85" i="2"/>
  <c r="AY90" i="2" s="1"/>
  <c r="AX85" i="2"/>
  <c r="AX90" i="2" s="1"/>
  <c r="AW85" i="2"/>
  <c r="AW90" i="2" s="1"/>
  <c r="AV85" i="2"/>
  <c r="AV90" i="2" s="1"/>
  <c r="AU85" i="2"/>
  <c r="AU90" i="2" s="1"/>
  <c r="AT85" i="2"/>
  <c r="AT90" i="2" s="1"/>
  <c r="AS85" i="2"/>
  <c r="AS90" i="2" s="1"/>
  <c r="AR85" i="2"/>
  <c r="AR90" i="2" s="1"/>
  <c r="AQ85" i="2"/>
  <c r="AQ90" i="2" s="1"/>
  <c r="AP85" i="2"/>
  <c r="AP90" i="2" s="1"/>
  <c r="AO85" i="2"/>
  <c r="AO90" i="2" s="1"/>
  <c r="AN85" i="2"/>
  <c r="AN90" i="2" s="1"/>
  <c r="AM85" i="2"/>
  <c r="AM90" i="2" s="1"/>
  <c r="AL85" i="2"/>
  <c r="AL90" i="2" s="1"/>
  <c r="AK85" i="2"/>
  <c r="AK90" i="2" s="1"/>
  <c r="AJ85" i="2"/>
  <c r="AJ90" i="2" s="1"/>
  <c r="AI85" i="2"/>
  <c r="AI90" i="2" s="1"/>
  <c r="AH85" i="2"/>
  <c r="AH90" i="2" s="1"/>
  <c r="AG85" i="2"/>
  <c r="AG90" i="2" s="1"/>
  <c r="AF85" i="2"/>
  <c r="AF90" i="2" s="1"/>
  <c r="AE85" i="2"/>
  <c r="AE90" i="2" s="1"/>
  <c r="AD85" i="2"/>
  <c r="AD90" i="2" s="1"/>
  <c r="AC85" i="2"/>
  <c r="AC90" i="2" s="1"/>
  <c r="AB85" i="2"/>
  <c r="AB90" i="2" s="1"/>
  <c r="AA85" i="2"/>
  <c r="AA90" i="2" s="1"/>
  <c r="Z85" i="2"/>
  <c r="Z90" i="2" s="1"/>
  <c r="BI84" i="2"/>
  <c r="BI89" i="2" s="1"/>
  <c r="BH84" i="2"/>
  <c r="BH89" i="2" s="1"/>
  <c r="BG84" i="2"/>
  <c r="BG89" i="2" s="1"/>
  <c r="BF84" i="2"/>
  <c r="BF89" i="2" s="1"/>
  <c r="BE84" i="2"/>
  <c r="BE89" i="2" s="1"/>
  <c r="BD84" i="2"/>
  <c r="BD89" i="2" s="1"/>
  <c r="BC84" i="2"/>
  <c r="BC89" i="2" s="1"/>
  <c r="BB84" i="2"/>
  <c r="BB89" i="2" s="1"/>
  <c r="BA84" i="2"/>
  <c r="BA89" i="2" s="1"/>
  <c r="AZ84" i="2"/>
  <c r="AZ89" i="2" s="1"/>
  <c r="AY84" i="2"/>
  <c r="AY89" i="2" s="1"/>
  <c r="AX84" i="2"/>
  <c r="AX89" i="2" s="1"/>
  <c r="AW84" i="2"/>
  <c r="AW89" i="2" s="1"/>
  <c r="AV84" i="2"/>
  <c r="AV89" i="2" s="1"/>
  <c r="AU84" i="2"/>
  <c r="AU89" i="2" s="1"/>
  <c r="AT84" i="2"/>
  <c r="AT89" i="2" s="1"/>
  <c r="AS84" i="2"/>
  <c r="AS89" i="2" s="1"/>
  <c r="AR84" i="2"/>
  <c r="AR89" i="2" s="1"/>
  <c r="AQ84" i="2"/>
  <c r="AQ89" i="2" s="1"/>
  <c r="AP84" i="2"/>
  <c r="AP89" i="2" s="1"/>
  <c r="AO84" i="2"/>
  <c r="AO89" i="2" s="1"/>
  <c r="AN84" i="2"/>
  <c r="AN89" i="2" s="1"/>
  <c r="AM84" i="2"/>
  <c r="AM89" i="2" s="1"/>
  <c r="AL84" i="2"/>
  <c r="AL89" i="2" s="1"/>
  <c r="AK84" i="2"/>
  <c r="AK89" i="2" s="1"/>
  <c r="AJ84" i="2"/>
  <c r="AJ89" i="2" s="1"/>
  <c r="AI84" i="2"/>
  <c r="AI89" i="2" s="1"/>
  <c r="AH84" i="2"/>
  <c r="AH89" i="2" s="1"/>
  <c r="AG84" i="2"/>
  <c r="AG89" i="2" s="1"/>
  <c r="AF84" i="2"/>
  <c r="AF89" i="2" s="1"/>
  <c r="AE84" i="2"/>
  <c r="AE89" i="2" s="1"/>
  <c r="AD84" i="2"/>
  <c r="AD89" i="2" s="1"/>
  <c r="AC84" i="2"/>
  <c r="AC89" i="2" s="1"/>
  <c r="AB84" i="2"/>
  <c r="AB89" i="2" s="1"/>
  <c r="AA84" i="2"/>
  <c r="AA89" i="2" s="1"/>
  <c r="Z84" i="2"/>
  <c r="Z89" i="2" s="1"/>
  <c r="BI132" i="2"/>
  <c r="BI137" i="2" s="1"/>
  <c r="BH132" i="2"/>
  <c r="BH137" i="2" s="1"/>
  <c r="BG132" i="2"/>
  <c r="BG137" i="2" s="1"/>
  <c r="BF132" i="2"/>
  <c r="BF137" i="2" s="1"/>
  <c r="BE132" i="2"/>
  <c r="BE137" i="2" s="1"/>
  <c r="BD132" i="2"/>
  <c r="BD137" i="2" s="1"/>
  <c r="BC132" i="2"/>
  <c r="BC137" i="2" s="1"/>
  <c r="BB132" i="2"/>
  <c r="BB137" i="2" s="1"/>
  <c r="BA132" i="2"/>
  <c r="BA137" i="2" s="1"/>
  <c r="AZ132" i="2"/>
  <c r="AZ137" i="2" s="1"/>
  <c r="AY132" i="2"/>
  <c r="AY137" i="2" s="1"/>
  <c r="AX132" i="2"/>
  <c r="AX137" i="2" s="1"/>
  <c r="AW132" i="2"/>
  <c r="AW137" i="2" s="1"/>
  <c r="AV132" i="2"/>
  <c r="AV137" i="2" s="1"/>
  <c r="AU132" i="2"/>
  <c r="AU137" i="2" s="1"/>
  <c r="AT132" i="2"/>
  <c r="AT137" i="2" s="1"/>
  <c r="AS132" i="2"/>
  <c r="AS137" i="2" s="1"/>
  <c r="AR132" i="2"/>
  <c r="AR137" i="2" s="1"/>
  <c r="AQ132" i="2"/>
  <c r="AQ137" i="2" s="1"/>
  <c r="AP132" i="2"/>
  <c r="AP137" i="2" s="1"/>
  <c r="AO132" i="2"/>
  <c r="AO137" i="2" s="1"/>
  <c r="AN132" i="2"/>
  <c r="AN137" i="2" s="1"/>
  <c r="AM132" i="2"/>
  <c r="AM137" i="2" s="1"/>
  <c r="AL132" i="2"/>
  <c r="AL137" i="2" s="1"/>
  <c r="AK132" i="2"/>
  <c r="AK137" i="2" s="1"/>
  <c r="AJ132" i="2"/>
  <c r="AJ137" i="2" s="1"/>
  <c r="AI132" i="2"/>
  <c r="AI137" i="2" s="1"/>
  <c r="AH132" i="2"/>
  <c r="AH137" i="2" s="1"/>
  <c r="AG132" i="2"/>
  <c r="AG137" i="2" s="1"/>
  <c r="AF132" i="2"/>
  <c r="AF137" i="2" s="1"/>
  <c r="AE132" i="2"/>
  <c r="AE137" i="2" s="1"/>
  <c r="AD132" i="2"/>
  <c r="AD137" i="2" s="1"/>
  <c r="AC132" i="2"/>
  <c r="AC137" i="2" s="1"/>
  <c r="AB132" i="2"/>
  <c r="AB137" i="2" s="1"/>
  <c r="AA132" i="2"/>
  <c r="AA137" i="2" s="1"/>
  <c r="Z132" i="2"/>
  <c r="Z137" i="2" s="1"/>
  <c r="BI131" i="2"/>
  <c r="BI136" i="2" s="1"/>
  <c r="BH131" i="2"/>
  <c r="BH136" i="2" s="1"/>
  <c r="BG131" i="2"/>
  <c r="BG136" i="2" s="1"/>
  <c r="BF131" i="2"/>
  <c r="BF136" i="2" s="1"/>
  <c r="BE131" i="2"/>
  <c r="BE136" i="2" s="1"/>
  <c r="BD131" i="2"/>
  <c r="BD136" i="2" s="1"/>
  <c r="BC131" i="2"/>
  <c r="BC136" i="2" s="1"/>
  <c r="BB131" i="2"/>
  <c r="BB136" i="2" s="1"/>
  <c r="BA131" i="2"/>
  <c r="BA136" i="2" s="1"/>
  <c r="AZ131" i="2"/>
  <c r="AZ136" i="2" s="1"/>
  <c r="AY131" i="2"/>
  <c r="AY136" i="2" s="1"/>
  <c r="AX131" i="2"/>
  <c r="AX136" i="2" s="1"/>
  <c r="AW131" i="2"/>
  <c r="AW136" i="2" s="1"/>
  <c r="AV131" i="2"/>
  <c r="AV136" i="2" s="1"/>
  <c r="AU131" i="2"/>
  <c r="AU136" i="2" s="1"/>
  <c r="AT131" i="2"/>
  <c r="AT136" i="2" s="1"/>
  <c r="AS131" i="2"/>
  <c r="AS136" i="2" s="1"/>
  <c r="AR131" i="2"/>
  <c r="AR136" i="2" s="1"/>
  <c r="AQ131" i="2"/>
  <c r="AQ136" i="2" s="1"/>
  <c r="AP131" i="2"/>
  <c r="AP136" i="2" s="1"/>
  <c r="AO131" i="2"/>
  <c r="AO136" i="2" s="1"/>
  <c r="AN131" i="2"/>
  <c r="AN136" i="2" s="1"/>
  <c r="AM131" i="2"/>
  <c r="AM136" i="2" s="1"/>
  <c r="AL131" i="2"/>
  <c r="AL136" i="2" s="1"/>
  <c r="AK131" i="2"/>
  <c r="AK136" i="2" s="1"/>
  <c r="AJ131" i="2"/>
  <c r="AJ136" i="2" s="1"/>
  <c r="AI131" i="2"/>
  <c r="AI136" i="2" s="1"/>
  <c r="AH131" i="2"/>
  <c r="AH136" i="2" s="1"/>
  <c r="AG131" i="2"/>
  <c r="AG136" i="2" s="1"/>
  <c r="AF131" i="2"/>
  <c r="AF136" i="2" s="1"/>
  <c r="AE131" i="2"/>
  <c r="AE136" i="2" s="1"/>
  <c r="AD131" i="2"/>
  <c r="AD136" i="2" s="1"/>
  <c r="AC131" i="2"/>
  <c r="AC136" i="2" s="1"/>
  <c r="AB131" i="2"/>
  <c r="AB136" i="2" s="1"/>
  <c r="AA131" i="2"/>
  <c r="AA136" i="2" s="1"/>
  <c r="Z131" i="2"/>
  <c r="Z136" i="2" s="1"/>
  <c r="BI130" i="2"/>
  <c r="BI135" i="2" s="1"/>
  <c r="BH130" i="2"/>
  <c r="BH135" i="2" s="1"/>
  <c r="BG130" i="2"/>
  <c r="BG135" i="2" s="1"/>
  <c r="BF130" i="2"/>
  <c r="BF135" i="2" s="1"/>
  <c r="BE130" i="2"/>
  <c r="BE135" i="2" s="1"/>
  <c r="BD130" i="2"/>
  <c r="BD135" i="2" s="1"/>
  <c r="BC130" i="2"/>
  <c r="BC135" i="2" s="1"/>
  <c r="BB130" i="2"/>
  <c r="BB135" i="2" s="1"/>
  <c r="BA130" i="2"/>
  <c r="BA135" i="2" s="1"/>
  <c r="AZ130" i="2"/>
  <c r="AZ135" i="2" s="1"/>
  <c r="AY130" i="2"/>
  <c r="AY135" i="2" s="1"/>
  <c r="AX130" i="2"/>
  <c r="AX135" i="2" s="1"/>
  <c r="AW130" i="2"/>
  <c r="AW135" i="2" s="1"/>
  <c r="AV130" i="2"/>
  <c r="AV135" i="2" s="1"/>
  <c r="AU130" i="2"/>
  <c r="AU135" i="2" s="1"/>
  <c r="AT130" i="2"/>
  <c r="AT135" i="2" s="1"/>
  <c r="AS130" i="2"/>
  <c r="AS135" i="2" s="1"/>
  <c r="AR130" i="2"/>
  <c r="AR135" i="2" s="1"/>
  <c r="AQ130" i="2"/>
  <c r="AQ135" i="2" s="1"/>
  <c r="AP130" i="2"/>
  <c r="AP135" i="2" s="1"/>
  <c r="AO130" i="2"/>
  <c r="AO135" i="2" s="1"/>
  <c r="AN130" i="2"/>
  <c r="AN135" i="2" s="1"/>
  <c r="AM130" i="2"/>
  <c r="AM135" i="2" s="1"/>
  <c r="AL130" i="2"/>
  <c r="AL135" i="2" s="1"/>
  <c r="AK130" i="2"/>
  <c r="AK135" i="2" s="1"/>
  <c r="AJ130" i="2"/>
  <c r="AJ135" i="2" s="1"/>
  <c r="AI130" i="2"/>
  <c r="AI135" i="2" s="1"/>
  <c r="AH130" i="2"/>
  <c r="AH135" i="2" s="1"/>
  <c r="AG130" i="2"/>
  <c r="AG135" i="2" s="1"/>
  <c r="AF130" i="2"/>
  <c r="AF135" i="2" s="1"/>
  <c r="AE130" i="2"/>
  <c r="AE135" i="2" s="1"/>
  <c r="AD130" i="2"/>
  <c r="AD135" i="2" s="1"/>
  <c r="AC130" i="2"/>
  <c r="AC135" i="2" s="1"/>
  <c r="AB130" i="2"/>
  <c r="AB135" i="2" s="1"/>
  <c r="AA130" i="2"/>
  <c r="AA135" i="2" s="1"/>
  <c r="Z130" i="2"/>
  <c r="Z135" i="2" s="1"/>
  <c r="BI129" i="2"/>
  <c r="BI134" i="2" s="1"/>
  <c r="BH129" i="2"/>
  <c r="BH134" i="2" s="1"/>
  <c r="BG129" i="2"/>
  <c r="BG134" i="2" s="1"/>
  <c r="BF129" i="2"/>
  <c r="BF134" i="2" s="1"/>
  <c r="BE129" i="2"/>
  <c r="BE134" i="2" s="1"/>
  <c r="BD129" i="2"/>
  <c r="BD134" i="2" s="1"/>
  <c r="BC129" i="2"/>
  <c r="BC134" i="2" s="1"/>
  <c r="BB129" i="2"/>
  <c r="BB134" i="2" s="1"/>
  <c r="BA129" i="2"/>
  <c r="BA134" i="2" s="1"/>
  <c r="AZ129" i="2"/>
  <c r="AZ134" i="2" s="1"/>
  <c r="AY129" i="2"/>
  <c r="AY134" i="2" s="1"/>
  <c r="AX129" i="2"/>
  <c r="AX134" i="2" s="1"/>
  <c r="AW129" i="2"/>
  <c r="AW134" i="2" s="1"/>
  <c r="AV129" i="2"/>
  <c r="AV134" i="2" s="1"/>
  <c r="AU129" i="2"/>
  <c r="AU134" i="2" s="1"/>
  <c r="AT129" i="2"/>
  <c r="AT134" i="2" s="1"/>
  <c r="AS129" i="2"/>
  <c r="AS134" i="2" s="1"/>
  <c r="AR129" i="2"/>
  <c r="AR134" i="2" s="1"/>
  <c r="AQ129" i="2"/>
  <c r="AQ134" i="2" s="1"/>
  <c r="AP129" i="2"/>
  <c r="AP134" i="2" s="1"/>
  <c r="AO129" i="2"/>
  <c r="AO134" i="2" s="1"/>
  <c r="AN129" i="2"/>
  <c r="AN134" i="2" s="1"/>
  <c r="AM129" i="2"/>
  <c r="AM134" i="2" s="1"/>
  <c r="AL129" i="2"/>
  <c r="AL134" i="2" s="1"/>
  <c r="AK129" i="2"/>
  <c r="AK134" i="2" s="1"/>
  <c r="AJ129" i="2"/>
  <c r="AJ134" i="2" s="1"/>
  <c r="AI129" i="2"/>
  <c r="AI134" i="2" s="1"/>
  <c r="AH129" i="2"/>
  <c r="AH134" i="2" s="1"/>
  <c r="AG129" i="2"/>
  <c r="AG134" i="2" s="1"/>
  <c r="AF129" i="2"/>
  <c r="AF134" i="2" s="1"/>
  <c r="AE129" i="2"/>
  <c r="AE134" i="2" s="1"/>
  <c r="AD129" i="2"/>
  <c r="AD134" i="2" s="1"/>
  <c r="AC129" i="2"/>
  <c r="AC134" i="2" s="1"/>
  <c r="AB129" i="2"/>
  <c r="AB134" i="2" s="1"/>
  <c r="AA129" i="2"/>
  <c r="AA134" i="2" s="1"/>
  <c r="Z129" i="2"/>
  <c r="Z134" i="2" s="1"/>
  <c r="BI176" i="2"/>
  <c r="BI181" i="2" s="1"/>
  <c r="BH176" i="2"/>
  <c r="BH181" i="2" s="1"/>
  <c r="BG176" i="2"/>
  <c r="BG181" i="2" s="1"/>
  <c r="BF176" i="2"/>
  <c r="BF181" i="2" s="1"/>
  <c r="BE176" i="2"/>
  <c r="BE181" i="2" s="1"/>
  <c r="BD176" i="2"/>
  <c r="BD181" i="2" s="1"/>
  <c r="BC176" i="2"/>
  <c r="BC181" i="2" s="1"/>
  <c r="BB176" i="2"/>
  <c r="BB181" i="2" s="1"/>
  <c r="BA176" i="2"/>
  <c r="BA181" i="2" s="1"/>
  <c r="AZ176" i="2"/>
  <c r="AZ181" i="2" s="1"/>
  <c r="AY176" i="2"/>
  <c r="AY181" i="2" s="1"/>
  <c r="AX176" i="2"/>
  <c r="AX181" i="2" s="1"/>
  <c r="AW176" i="2"/>
  <c r="AW181" i="2" s="1"/>
  <c r="AV176" i="2"/>
  <c r="AV181" i="2" s="1"/>
  <c r="AU176" i="2"/>
  <c r="AU181" i="2" s="1"/>
  <c r="AT176" i="2"/>
  <c r="AT181" i="2" s="1"/>
  <c r="AS176" i="2"/>
  <c r="AS181" i="2" s="1"/>
  <c r="AR176" i="2"/>
  <c r="AR181" i="2" s="1"/>
  <c r="AQ176" i="2"/>
  <c r="AQ181" i="2" s="1"/>
  <c r="AP176" i="2"/>
  <c r="AP181" i="2" s="1"/>
  <c r="AO176" i="2"/>
  <c r="AO181" i="2" s="1"/>
  <c r="AN176" i="2"/>
  <c r="AN181" i="2" s="1"/>
  <c r="AM176" i="2"/>
  <c r="AM181" i="2" s="1"/>
  <c r="AL176" i="2"/>
  <c r="AL181" i="2" s="1"/>
  <c r="AK176" i="2"/>
  <c r="AK181" i="2" s="1"/>
  <c r="AJ176" i="2"/>
  <c r="AJ181" i="2" s="1"/>
  <c r="AI176" i="2"/>
  <c r="AI181" i="2" s="1"/>
  <c r="AH176" i="2"/>
  <c r="AH181" i="2" s="1"/>
  <c r="AG176" i="2"/>
  <c r="AG181" i="2" s="1"/>
  <c r="AF176" i="2"/>
  <c r="AF181" i="2" s="1"/>
  <c r="AE176" i="2"/>
  <c r="AE181" i="2" s="1"/>
  <c r="AD176" i="2"/>
  <c r="AD181" i="2" s="1"/>
  <c r="AC176" i="2"/>
  <c r="AC181" i="2" s="1"/>
  <c r="AB176" i="2"/>
  <c r="AB181" i="2" s="1"/>
  <c r="AA176" i="2"/>
  <c r="AA181" i="2" s="1"/>
  <c r="Z176" i="2"/>
  <c r="Z181" i="2" s="1"/>
  <c r="BI175" i="2"/>
  <c r="BI180" i="2" s="1"/>
  <c r="BH175" i="2"/>
  <c r="BH180" i="2" s="1"/>
  <c r="BG175" i="2"/>
  <c r="BG180" i="2" s="1"/>
  <c r="BF175" i="2"/>
  <c r="BF180" i="2" s="1"/>
  <c r="BE175" i="2"/>
  <c r="BE180" i="2" s="1"/>
  <c r="BD175" i="2"/>
  <c r="BD180" i="2" s="1"/>
  <c r="BC175" i="2"/>
  <c r="BC180" i="2" s="1"/>
  <c r="BB175" i="2"/>
  <c r="BB180" i="2" s="1"/>
  <c r="BA175" i="2"/>
  <c r="BA180" i="2" s="1"/>
  <c r="AZ175" i="2"/>
  <c r="AZ180" i="2" s="1"/>
  <c r="AY175" i="2"/>
  <c r="AY180" i="2" s="1"/>
  <c r="AX175" i="2"/>
  <c r="AX180" i="2" s="1"/>
  <c r="AW175" i="2"/>
  <c r="AW180" i="2" s="1"/>
  <c r="AV175" i="2"/>
  <c r="AV180" i="2" s="1"/>
  <c r="AU175" i="2"/>
  <c r="AU180" i="2" s="1"/>
  <c r="AT175" i="2"/>
  <c r="AT180" i="2" s="1"/>
  <c r="AS175" i="2"/>
  <c r="AS180" i="2" s="1"/>
  <c r="AR175" i="2"/>
  <c r="AR180" i="2" s="1"/>
  <c r="AQ175" i="2"/>
  <c r="AQ180" i="2" s="1"/>
  <c r="AP175" i="2"/>
  <c r="AP180" i="2" s="1"/>
  <c r="AO175" i="2"/>
  <c r="AO180" i="2" s="1"/>
  <c r="AN175" i="2"/>
  <c r="AN180" i="2" s="1"/>
  <c r="AM175" i="2"/>
  <c r="AM180" i="2" s="1"/>
  <c r="AL175" i="2"/>
  <c r="AL180" i="2" s="1"/>
  <c r="AK175" i="2"/>
  <c r="AK180" i="2" s="1"/>
  <c r="AJ175" i="2"/>
  <c r="AJ180" i="2" s="1"/>
  <c r="AI175" i="2"/>
  <c r="AI180" i="2" s="1"/>
  <c r="AH175" i="2"/>
  <c r="AH180" i="2" s="1"/>
  <c r="AG175" i="2"/>
  <c r="AG180" i="2" s="1"/>
  <c r="AF175" i="2"/>
  <c r="AF180" i="2" s="1"/>
  <c r="AE175" i="2"/>
  <c r="AE180" i="2" s="1"/>
  <c r="AD175" i="2"/>
  <c r="AD180" i="2" s="1"/>
  <c r="AC175" i="2"/>
  <c r="AC180" i="2" s="1"/>
  <c r="AB175" i="2"/>
  <c r="AB180" i="2" s="1"/>
  <c r="AA175" i="2"/>
  <c r="AA180" i="2" s="1"/>
  <c r="Z175" i="2"/>
  <c r="Z180" i="2" s="1"/>
  <c r="BI174" i="2"/>
  <c r="BI179" i="2" s="1"/>
  <c r="BH174" i="2"/>
  <c r="BH179" i="2" s="1"/>
  <c r="BG174" i="2"/>
  <c r="BG179" i="2" s="1"/>
  <c r="BF174" i="2"/>
  <c r="BF179" i="2" s="1"/>
  <c r="BE174" i="2"/>
  <c r="BE179" i="2" s="1"/>
  <c r="BD174" i="2"/>
  <c r="BD179" i="2" s="1"/>
  <c r="BC174" i="2"/>
  <c r="BC179" i="2" s="1"/>
  <c r="BB174" i="2"/>
  <c r="BB179" i="2" s="1"/>
  <c r="BA174" i="2"/>
  <c r="BA179" i="2" s="1"/>
  <c r="AZ174" i="2"/>
  <c r="AZ179" i="2" s="1"/>
  <c r="AY174" i="2"/>
  <c r="AY179" i="2" s="1"/>
  <c r="AX174" i="2"/>
  <c r="AX179" i="2" s="1"/>
  <c r="AW174" i="2"/>
  <c r="AW179" i="2" s="1"/>
  <c r="AV174" i="2"/>
  <c r="AV179" i="2" s="1"/>
  <c r="AU174" i="2"/>
  <c r="AU179" i="2" s="1"/>
  <c r="AT174" i="2"/>
  <c r="AT179" i="2" s="1"/>
  <c r="AS174" i="2"/>
  <c r="AS179" i="2" s="1"/>
  <c r="AR174" i="2"/>
  <c r="AR179" i="2" s="1"/>
  <c r="AQ174" i="2"/>
  <c r="AQ179" i="2" s="1"/>
  <c r="AP174" i="2"/>
  <c r="AP179" i="2" s="1"/>
  <c r="AO174" i="2"/>
  <c r="AO179" i="2" s="1"/>
  <c r="AN174" i="2"/>
  <c r="AN179" i="2" s="1"/>
  <c r="AM174" i="2"/>
  <c r="AM179" i="2" s="1"/>
  <c r="AL174" i="2"/>
  <c r="AL179" i="2" s="1"/>
  <c r="AK174" i="2"/>
  <c r="AK179" i="2" s="1"/>
  <c r="AJ174" i="2"/>
  <c r="AJ179" i="2" s="1"/>
  <c r="AI174" i="2"/>
  <c r="AI179" i="2" s="1"/>
  <c r="AH174" i="2"/>
  <c r="AH179" i="2" s="1"/>
  <c r="AG174" i="2"/>
  <c r="AG179" i="2" s="1"/>
  <c r="AF174" i="2"/>
  <c r="AF179" i="2" s="1"/>
  <c r="AE174" i="2"/>
  <c r="AE179" i="2" s="1"/>
  <c r="AD174" i="2"/>
  <c r="AD179" i="2" s="1"/>
  <c r="AC174" i="2"/>
  <c r="AC179" i="2" s="1"/>
  <c r="AB174" i="2"/>
  <c r="AB179" i="2" s="1"/>
  <c r="AA174" i="2"/>
  <c r="AA179" i="2" s="1"/>
  <c r="Z174" i="2"/>
  <c r="Z179" i="2" s="1"/>
  <c r="BI173" i="2"/>
  <c r="BI178" i="2" s="1"/>
  <c r="BH173" i="2"/>
  <c r="BH178" i="2" s="1"/>
  <c r="BG173" i="2"/>
  <c r="BG178" i="2" s="1"/>
  <c r="BF173" i="2"/>
  <c r="BF178" i="2" s="1"/>
  <c r="BE173" i="2"/>
  <c r="BE178" i="2" s="1"/>
  <c r="BD173" i="2"/>
  <c r="BD178" i="2" s="1"/>
  <c r="BC173" i="2"/>
  <c r="BC178" i="2" s="1"/>
  <c r="BB173" i="2"/>
  <c r="BB178" i="2" s="1"/>
  <c r="BA173" i="2"/>
  <c r="BA178" i="2" s="1"/>
  <c r="AZ173" i="2"/>
  <c r="AZ178" i="2" s="1"/>
  <c r="AY173" i="2"/>
  <c r="AY178" i="2" s="1"/>
  <c r="AX173" i="2"/>
  <c r="AX178" i="2" s="1"/>
  <c r="AW173" i="2"/>
  <c r="AW178" i="2" s="1"/>
  <c r="AV173" i="2"/>
  <c r="AV178" i="2" s="1"/>
  <c r="AU173" i="2"/>
  <c r="AU178" i="2" s="1"/>
  <c r="AT173" i="2"/>
  <c r="AT178" i="2" s="1"/>
  <c r="AS173" i="2"/>
  <c r="AS178" i="2" s="1"/>
  <c r="AR173" i="2"/>
  <c r="AR178" i="2" s="1"/>
  <c r="AQ173" i="2"/>
  <c r="AQ178" i="2" s="1"/>
  <c r="AP173" i="2"/>
  <c r="AP178" i="2" s="1"/>
  <c r="AO173" i="2"/>
  <c r="AO178" i="2" s="1"/>
  <c r="AN173" i="2"/>
  <c r="AN178" i="2" s="1"/>
  <c r="AM173" i="2"/>
  <c r="AM178" i="2" s="1"/>
  <c r="AL173" i="2"/>
  <c r="AL178" i="2" s="1"/>
  <c r="AK173" i="2"/>
  <c r="AK178" i="2" s="1"/>
  <c r="AJ173" i="2"/>
  <c r="AJ178" i="2" s="1"/>
  <c r="AI173" i="2"/>
  <c r="AI178" i="2" s="1"/>
  <c r="AH173" i="2"/>
  <c r="AH178" i="2" s="1"/>
  <c r="AG173" i="2"/>
  <c r="AG178" i="2" s="1"/>
  <c r="AF173" i="2"/>
  <c r="AF178" i="2" s="1"/>
  <c r="AE173" i="2"/>
  <c r="AE178" i="2" s="1"/>
  <c r="AD173" i="2"/>
  <c r="AD178" i="2" s="1"/>
  <c r="AC173" i="2"/>
  <c r="AC178" i="2" s="1"/>
  <c r="AB173" i="2"/>
  <c r="AB178" i="2" s="1"/>
  <c r="AA173" i="2"/>
  <c r="AA178" i="2" s="1"/>
  <c r="Z173" i="2"/>
  <c r="Z178" i="2" s="1"/>
  <c r="BI221" i="2"/>
  <c r="BI226" i="2" s="1"/>
  <c r="BH221" i="2"/>
  <c r="BH226" i="2" s="1"/>
  <c r="BG221" i="2"/>
  <c r="BG226" i="2" s="1"/>
  <c r="BF221" i="2"/>
  <c r="BF226" i="2" s="1"/>
  <c r="BE221" i="2"/>
  <c r="BE226" i="2" s="1"/>
  <c r="BD221" i="2"/>
  <c r="BD226" i="2" s="1"/>
  <c r="BC221" i="2"/>
  <c r="BC226" i="2" s="1"/>
  <c r="BB221" i="2"/>
  <c r="BB226" i="2" s="1"/>
  <c r="BA221" i="2"/>
  <c r="BA226" i="2" s="1"/>
  <c r="AZ221" i="2"/>
  <c r="AZ226" i="2" s="1"/>
  <c r="AY221" i="2"/>
  <c r="AY226" i="2" s="1"/>
  <c r="AX221" i="2"/>
  <c r="AX226" i="2" s="1"/>
  <c r="AW221" i="2"/>
  <c r="AW226" i="2" s="1"/>
  <c r="AV221" i="2"/>
  <c r="AV226" i="2" s="1"/>
  <c r="AU221" i="2"/>
  <c r="AU226" i="2" s="1"/>
  <c r="AT221" i="2"/>
  <c r="AT226" i="2" s="1"/>
  <c r="AS221" i="2"/>
  <c r="AS226" i="2" s="1"/>
  <c r="AR221" i="2"/>
  <c r="AR226" i="2" s="1"/>
  <c r="AQ221" i="2"/>
  <c r="AQ226" i="2" s="1"/>
  <c r="AP221" i="2"/>
  <c r="AP226" i="2" s="1"/>
  <c r="AO221" i="2"/>
  <c r="AO226" i="2" s="1"/>
  <c r="AN221" i="2"/>
  <c r="AN226" i="2" s="1"/>
  <c r="AM221" i="2"/>
  <c r="AM226" i="2" s="1"/>
  <c r="AL221" i="2"/>
  <c r="AL226" i="2" s="1"/>
  <c r="AK221" i="2"/>
  <c r="AK226" i="2" s="1"/>
  <c r="AJ221" i="2"/>
  <c r="AJ226" i="2" s="1"/>
  <c r="AI221" i="2"/>
  <c r="AI226" i="2" s="1"/>
  <c r="AH221" i="2"/>
  <c r="AH226" i="2" s="1"/>
  <c r="AG221" i="2"/>
  <c r="AG226" i="2" s="1"/>
  <c r="AF221" i="2"/>
  <c r="AF226" i="2" s="1"/>
  <c r="AE221" i="2"/>
  <c r="AE226" i="2" s="1"/>
  <c r="AD221" i="2"/>
  <c r="AD226" i="2" s="1"/>
  <c r="AC221" i="2"/>
  <c r="AC226" i="2" s="1"/>
  <c r="AB221" i="2"/>
  <c r="AB226" i="2" s="1"/>
  <c r="AA221" i="2"/>
  <c r="AA226" i="2" s="1"/>
  <c r="Z221" i="2"/>
  <c r="Z226" i="2" s="1"/>
  <c r="BI220" i="2"/>
  <c r="BI225" i="2" s="1"/>
  <c r="BH220" i="2"/>
  <c r="BH225" i="2" s="1"/>
  <c r="BG220" i="2"/>
  <c r="BG225" i="2" s="1"/>
  <c r="BF220" i="2"/>
  <c r="BF225" i="2" s="1"/>
  <c r="BE220" i="2"/>
  <c r="BE225" i="2" s="1"/>
  <c r="BD220" i="2"/>
  <c r="BD225" i="2" s="1"/>
  <c r="BC220" i="2"/>
  <c r="BC225" i="2" s="1"/>
  <c r="BB220" i="2"/>
  <c r="BB225" i="2" s="1"/>
  <c r="BA220" i="2"/>
  <c r="BA225" i="2" s="1"/>
  <c r="AZ220" i="2"/>
  <c r="AZ225" i="2" s="1"/>
  <c r="AY220" i="2"/>
  <c r="AY225" i="2" s="1"/>
  <c r="AX220" i="2"/>
  <c r="AX225" i="2" s="1"/>
  <c r="AW220" i="2"/>
  <c r="AW225" i="2" s="1"/>
  <c r="AV220" i="2"/>
  <c r="AV225" i="2" s="1"/>
  <c r="AU220" i="2"/>
  <c r="AU225" i="2" s="1"/>
  <c r="AT220" i="2"/>
  <c r="AT225" i="2" s="1"/>
  <c r="AS220" i="2"/>
  <c r="AS225" i="2" s="1"/>
  <c r="AR220" i="2"/>
  <c r="AR225" i="2" s="1"/>
  <c r="AQ220" i="2"/>
  <c r="AQ225" i="2" s="1"/>
  <c r="AP220" i="2"/>
  <c r="AP225" i="2" s="1"/>
  <c r="AO220" i="2"/>
  <c r="AO225" i="2" s="1"/>
  <c r="AN220" i="2"/>
  <c r="AN225" i="2" s="1"/>
  <c r="AM220" i="2"/>
  <c r="AM225" i="2" s="1"/>
  <c r="AL220" i="2"/>
  <c r="AL225" i="2" s="1"/>
  <c r="AK220" i="2"/>
  <c r="AK225" i="2" s="1"/>
  <c r="AJ220" i="2"/>
  <c r="AJ225" i="2" s="1"/>
  <c r="AI220" i="2"/>
  <c r="AI225" i="2" s="1"/>
  <c r="AH220" i="2"/>
  <c r="AH225" i="2" s="1"/>
  <c r="AG220" i="2"/>
  <c r="AG225" i="2" s="1"/>
  <c r="AF220" i="2"/>
  <c r="AF225" i="2" s="1"/>
  <c r="AE220" i="2"/>
  <c r="AE225" i="2" s="1"/>
  <c r="AD220" i="2"/>
  <c r="AD225" i="2" s="1"/>
  <c r="AC220" i="2"/>
  <c r="AC225" i="2" s="1"/>
  <c r="AB220" i="2"/>
  <c r="AB225" i="2" s="1"/>
  <c r="AA220" i="2"/>
  <c r="AA225" i="2" s="1"/>
  <c r="Z220" i="2"/>
  <c r="Z225" i="2" s="1"/>
  <c r="BI219" i="2"/>
  <c r="BI224" i="2" s="1"/>
  <c r="BH219" i="2"/>
  <c r="BH224" i="2" s="1"/>
  <c r="BG219" i="2"/>
  <c r="BG224" i="2" s="1"/>
  <c r="BF219" i="2"/>
  <c r="BF224" i="2" s="1"/>
  <c r="BE219" i="2"/>
  <c r="BE224" i="2" s="1"/>
  <c r="BD219" i="2"/>
  <c r="BD224" i="2" s="1"/>
  <c r="BC219" i="2"/>
  <c r="BC224" i="2" s="1"/>
  <c r="BB219" i="2"/>
  <c r="BB224" i="2" s="1"/>
  <c r="BA219" i="2"/>
  <c r="BA224" i="2" s="1"/>
  <c r="AZ219" i="2"/>
  <c r="AZ224" i="2" s="1"/>
  <c r="AY219" i="2"/>
  <c r="AY224" i="2" s="1"/>
  <c r="AX219" i="2"/>
  <c r="AX224" i="2" s="1"/>
  <c r="AW219" i="2"/>
  <c r="AW224" i="2" s="1"/>
  <c r="AV219" i="2"/>
  <c r="AV224" i="2" s="1"/>
  <c r="AU219" i="2"/>
  <c r="AU224" i="2" s="1"/>
  <c r="AT219" i="2"/>
  <c r="AT224" i="2" s="1"/>
  <c r="AS219" i="2"/>
  <c r="AS224" i="2" s="1"/>
  <c r="AR219" i="2"/>
  <c r="AR224" i="2" s="1"/>
  <c r="AQ219" i="2"/>
  <c r="AQ224" i="2" s="1"/>
  <c r="AP219" i="2"/>
  <c r="AP224" i="2" s="1"/>
  <c r="AO219" i="2"/>
  <c r="AO224" i="2" s="1"/>
  <c r="AN219" i="2"/>
  <c r="AN224" i="2" s="1"/>
  <c r="AM219" i="2"/>
  <c r="AM224" i="2" s="1"/>
  <c r="AL219" i="2"/>
  <c r="AL224" i="2" s="1"/>
  <c r="AK219" i="2"/>
  <c r="AK224" i="2" s="1"/>
  <c r="AJ219" i="2"/>
  <c r="AJ224" i="2" s="1"/>
  <c r="AI219" i="2"/>
  <c r="AI224" i="2" s="1"/>
  <c r="AH219" i="2"/>
  <c r="AH224" i="2" s="1"/>
  <c r="AG219" i="2"/>
  <c r="AG224" i="2" s="1"/>
  <c r="AF219" i="2"/>
  <c r="AF224" i="2" s="1"/>
  <c r="AE219" i="2"/>
  <c r="AE224" i="2" s="1"/>
  <c r="AD219" i="2"/>
  <c r="AD224" i="2" s="1"/>
  <c r="AC219" i="2"/>
  <c r="AC224" i="2" s="1"/>
  <c r="AB219" i="2"/>
  <c r="AB224" i="2" s="1"/>
  <c r="AA219" i="2"/>
  <c r="AA224" i="2" s="1"/>
  <c r="Z219" i="2"/>
  <c r="Z224" i="2" s="1"/>
  <c r="BI218" i="2"/>
  <c r="BI223" i="2" s="1"/>
  <c r="BH218" i="2"/>
  <c r="BH223" i="2" s="1"/>
  <c r="BG218" i="2"/>
  <c r="BG223" i="2" s="1"/>
  <c r="BF218" i="2"/>
  <c r="BF223" i="2" s="1"/>
  <c r="BE218" i="2"/>
  <c r="BE223" i="2" s="1"/>
  <c r="BD218" i="2"/>
  <c r="BD223" i="2" s="1"/>
  <c r="BC218" i="2"/>
  <c r="BC223" i="2" s="1"/>
  <c r="BB218" i="2"/>
  <c r="BB223" i="2" s="1"/>
  <c r="BA218" i="2"/>
  <c r="BA223" i="2" s="1"/>
  <c r="AZ218" i="2"/>
  <c r="AZ223" i="2" s="1"/>
  <c r="AY218" i="2"/>
  <c r="AY223" i="2" s="1"/>
  <c r="AX218" i="2"/>
  <c r="AX223" i="2" s="1"/>
  <c r="AW218" i="2"/>
  <c r="AW223" i="2" s="1"/>
  <c r="AV218" i="2"/>
  <c r="AV223" i="2" s="1"/>
  <c r="AU218" i="2"/>
  <c r="AU223" i="2" s="1"/>
  <c r="AT218" i="2"/>
  <c r="AT223" i="2" s="1"/>
  <c r="AS218" i="2"/>
  <c r="AS223" i="2" s="1"/>
  <c r="AR218" i="2"/>
  <c r="AR223" i="2" s="1"/>
  <c r="AQ218" i="2"/>
  <c r="AQ223" i="2" s="1"/>
  <c r="AP218" i="2"/>
  <c r="AP223" i="2" s="1"/>
  <c r="AO218" i="2"/>
  <c r="AO223" i="2" s="1"/>
  <c r="AN218" i="2"/>
  <c r="AN223" i="2" s="1"/>
  <c r="AM218" i="2"/>
  <c r="AM223" i="2" s="1"/>
  <c r="AL218" i="2"/>
  <c r="AL223" i="2" s="1"/>
  <c r="AK218" i="2"/>
  <c r="AK223" i="2" s="1"/>
  <c r="AJ218" i="2"/>
  <c r="AJ223" i="2" s="1"/>
  <c r="AI218" i="2"/>
  <c r="AI223" i="2" s="1"/>
  <c r="AH218" i="2"/>
  <c r="AH223" i="2" s="1"/>
  <c r="AG218" i="2"/>
  <c r="AG223" i="2" s="1"/>
  <c r="AF218" i="2"/>
  <c r="AF223" i="2" s="1"/>
  <c r="AE218" i="2"/>
  <c r="AE223" i="2" s="1"/>
  <c r="AD218" i="2"/>
  <c r="AD223" i="2" s="1"/>
  <c r="AC218" i="2"/>
  <c r="AC223" i="2" s="1"/>
  <c r="AB218" i="2"/>
  <c r="AB223" i="2" s="1"/>
  <c r="AA218" i="2"/>
  <c r="AA223" i="2" s="1"/>
  <c r="Z218" i="2"/>
  <c r="Z223" i="2" s="1"/>
  <c r="BI267" i="2"/>
  <c r="BI272" i="2" s="1"/>
  <c r="BH267" i="2"/>
  <c r="BH272" i="2" s="1"/>
  <c r="BG267" i="2"/>
  <c r="BG272" i="2" s="1"/>
  <c r="BF267" i="2"/>
  <c r="BF272" i="2" s="1"/>
  <c r="BE267" i="2"/>
  <c r="BE272" i="2" s="1"/>
  <c r="BD267" i="2"/>
  <c r="BD272" i="2" s="1"/>
  <c r="BC267" i="2"/>
  <c r="BC272" i="2" s="1"/>
  <c r="BB267" i="2"/>
  <c r="BB272" i="2" s="1"/>
  <c r="BA267" i="2"/>
  <c r="BA272" i="2" s="1"/>
  <c r="AZ267" i="2"/>
  <c r="AZ272" i="2" s="1"/>
  <c r="AY267" i="2"/>
  <c r="AY272" i="2" s="1"/>
  <c r="AX267" i="2"/>
  <c r="AX272" i="2" s="1"/>
  <c r="AW267" i="2"/>
  <c r="AW272" i="2" s="1"/>
  <c r="AV267" i="2"/>
  <c r="AV272" i="2" s="1"/>
  <c r="AU267" i="2"/>
  <c r="AU272" i="2" s="1"/>
  <c r="AT267" i="2"/>
  <c r="AT272" i="2" s="1"/>
  <c r="AS267" i="2"/>
  <c r="AS272" i="2" s="1"/>
  <c r="AR267" i="2"/>
  <c r="AR272" i="2" s="1"/>
  <c r="AQ267" i="2"/>
  <c r="AQ272" i="2" s="1"/>
  <c r="AP267" i="2"/>
  <c r="AP272" i="2" s="1"/>
  <c r="AO267" i="2"/>
  <c r="AO272" i="2" s="1"/>
  <c r="AN267" i="2"/>
  <c r="AN272" i="2" s="1"/>
  <c r="AM267" i="2"/>
  <c r="AM272" i="2" s="1"/>
  <c r="AL267" i="2"/>
  <c r="AL272" i="2" s="1"/>
  <c r="AK267" i="2"/>
  <c r="AK272" i="2" s="1"/>
  <c r="AJ267" i="2"/>
  <c r="AJ272" i="2" s="1"/>
  <c r="AI267" i="2"/>
  <c r="AI272" i="2" s="1"/>
  <c r="AH267" i="2"/>
  <c r="AH272" i="2" s="1"/>
  <c r="AG267" i="2"/>
  <c r="AG272" i="2" s="1"/>
  <c r="AF267" i="2"/>
  <c r="AF272" i="2" s="1"/>
  <c r="AE267" i="2"/>
  <c r="AE272" i="2" s="1"/>
  <c r="AD267" i="2"/>
  <c r="AD272" i="2" s="1"/>
  <c r="AC267" i="2"/>
  <c r="AC272" i="2" s="1"/>
  <c r="AB267" i="2"/>
  <c r="AB272" i="2" s="1"/>
  <c r="AA267" i="2"/>
  <c r="AA272" i="2" s="1"/>
  <c r="Z267" i="2"/>
  <c r="Z272" i="2" s="1"/>
  <c r="BI266" i="2"/>
  <c r="BI271" i="2" s="1"/>
  <c r="BH266" i="2"/>
  <c r="BH271" i="2" s="1"/>
  <c r="BG266" i="2"/>
  <c r="BG271" i="2" s="1"/>
  <c r="BF266" i="2"/>
  <c r="BF271" i="2" s="1"/>
  <c r="BE266" i="2"/>
  <c r="BE271" i="2" s="1"/>
  <c r="BD266" i="2"/>
  <c r="BD271" i="2" s="1"/>
  <c r="BC266" i="2"/>
  <c r="BC271" i="2" s="1"/>
  <c r="BB266" i="2"/>
  <c r="BB271" i="2" s="1"/>
  <c r="BA266" i="2"/>
  <c r="BA271" i="2" s="1"/>
  <c r="AZ266" i="2"/>
  <c r="AZ271" i="2" s="1"/>
  <c r="AY266" i="2"/>
  <c r="AY271" i="2" s="1"/>
  <c r="AX266" i="2"/>
  <c r="AX271" i="2" s="1"/>
  <c r="AW266" i="2"/>
  <c r="AW271" i="2" s="1"/>
  <c r="AV266" i="2"/>
  <c r="AV271" i="2" s="1"/>
  <c r="AU266" i="2"/>
  <c r="AU271" i="2" s="1"/>
  <c r="AT266" i="2"/>
  <c r="AT271" i="2" s="1"/>
  <c r="AS266" i="2"/>
  <c r="AS271" i="2" s="1"/>
  <c r="AR266" i="2"/>
  <c r="AR271" i="2" s="1"/>
  <c r="AQ266" i="2"/>
  <c r="AQ271" i="2" s="1"/>
  <c r="AP266" i="2"/>
  <c r="AP271" i="2" s="1"/>
  <c r="AO266" i="2"/>
  <c r="AO271" i="2" s="1"/>
  <c r="AN266" i="2"/>
  <c r="AN271" i="2" s="1"/>
  <c r="AM266" i="2"/>
  <c r="AM271" i="2" s="1"/>
  <c r="AL266" i="2"/>
  <c r="AL271" i="2" s="1"/>
  <c r="AK266" i="2"/>
  <c r="AK271" i="2" s="1"/>
  <c r="AJ266" i="2"/>
  <c r="AJ271" i="2" s="1"/>
  <c r="AI266" i="2"/>
  <c r="AI271" i="2" s="1"/>
  <c r="AH266" i="2"/>
  <c r="AH271" i="2" s="1"/>
  <c r="AG266" i="2"/>
  <c r="AG271" i="2" s="1"/>
  <c r="AF266" i="2"/>
  <c r="AF271" i="2" s="1"/>
  <c r="AE266" i="2"/>
  <c r="AE271" i="2" s="1"/>
  <c r="AD266" i="2"/>
  <c r="AD271" i="2" s="1"/>
  <c r="AC266" i="2"/>
  <c r="AC271" i="2" s="1"/>
  <c r="AB266" i="2"/>
  <c r="AB271" i="2" s="1"/>
  <c r="AA266" i="2"/>
  <c r="AA271" i="2" s="1"/>
  <c r="Z266" i="2"/>
  <c r="Z271" i="2" s="1"/>
  <c r="BI265" i="2"/>
  <c r="BI270" i="2" s="1"/>
  <c r="BH265" i="2"/>
  <c r="BH270" i="2" s="1"/>
  <c r="BG265" i="2"/>
  <c r="BG270" i="2" s="1"/>
  <c r="BF265" i="2"/>
  <c r="BF270" i="2" s="1"/>
  <c r="BE265" i="2"/>
  <c r="BE270" i="2" s="1"/>
  <c r="BD265" i="2"/>
  <c r="BD270" i="2" s="1"/>
  <c r="BC265" i="2"/>
  <c r="BC270" i="2" s="1"/>
  <c r="BB265" i="2"/>
  <c r="BB270" i="2" s="1"/>
  <c r="BA265" i="2"/>
  <c r="BA270" i="2" s="1"/>
  <c r="AZ265" i="2"/>
  <c r="AZ270" i="2" s="1"/>
  <c r="AY265" i="2"/>
  <c r="AY270" i="2" s="1"/>
  <c r="AX265" i="2"/>
  <c r="AX270" i="2" s="1"/>
  <c r="AW265" i="2"/>
  <c r="AW270" i="2" s="1"/>
  <c r="AV265" i="2"/>
  <c r="AV270" i="2" s="1"/>
  <c r="AU265" i="2"/>
  <c r="AU270" i="2" s="1"/>
  <c r="AT265" i="2"/>
  <c r="AT270" i="2" s="1"/>
  <c r="AS265" i="2"/>
  <c r="AS270" i="2" s="1"/>
  <c r="AR265" i="2"/>
  <c r="AR270" i="2" s="1"/>
  <c r="AQ265" i="2"/>
  <c r="AQ270" i="2" s="1"/>
  <c r="AP265" i="2"/>
  <c r="AP270" i="2" s="1"/>
  <c r="AO265" i="2"/>
  <c r="AO270" i="2" s="1"/>
  <c r="AN265" i="2"/>
  <c r="AN270" i="2" s="1"/>
  <c r="AM265" i="2"/>
  <c r="AM270" i="2" s="1"/>
  <c r="AL265" i="2"/>
  <c r="AL270" i="2" s="1"/>
  <c r="AK265" i="2"/>
  <c r="AK270" i="2" s="1"/>
  <c r="AJ265" i="2"/>
  <c r="AJ270" i="2" s="1"/>
  <c r="AI265" i="2"/>
  <c r="AI270" i="2" s="1"/>
  <c r="AH265" i="2"/>
  <c r="AH270" i="2" s="1"/>
  <c r="AG265" i="2"/>
  <c r="AG270" i="2" s="1"/>
  <c r="AF265" i="2"/>
  <c r="AF270" i="2" s="1"/>
  <c r="AE265" i="2"/>
  <c r="AE270" i="2" s="1"/>
  <c r="AD265" i="2"/>
  <c r="AD270" i="2" s="1"/>
  <c r="AC265" i="2"/>
  <c r="AC270" i="2" s="1"/>
  <c r="AB265" i="2"/>
  <c r="AB270" i="2" s="1"/>
  <c r="AA265" i="2"/>
  <c r="AA270" i="2" s="1"/>
  <c r="Z265" i="2"/>
  <c r="Z270" i="2" s="1"/>
  <c r="BI264" i="2"/>
  <c r="BI269" i="2" s="1"/>
  <c r="BH264" i="2"/>
  <c r="BH269" i="2" s="1"/>
  <c r="BG264" i="2"/>
  <c r="BG269" i="2" s="1"/>
  <c r="BF264" i="2"/>
  <c r="BF269" i="2" s="1"/>
  <c r="BE264" i="2"/>
  <c r="BE269" i="2" s="1"/>
  <c r="BD264" i="2"/>
  <c r="BD269" i="2" s="1"/>
  <c r="BC264" i="2"/>
  <c r="BC269" i="2" s="1"/>
  <c r="BB264" i="2"/>
  <c r="BB269" i="2" s="1"/>
  <c r="BA264" i="2"/>
  <c r="BA269" i="2" s="1"/>
  <c r="AZ264" i="2"/>
  <c r="AZ269" i="2" s="1"/>
  <c r="AY264" i="2"/>
  <c r="AY269" i="2" s="1"/>
  <c r="AX264" i="2"/>
  <c r="AX269" i="2" s="1"/>
  <c r="AW264" i="2"/>
  <c r="AW269" i="2" s="1"/>
  <c r="AV264" i="2"/>
  <c r="AV269" i="2" s="1"/>
  <c r="AU264" i="2"/>
  <c r="AU269" i="2" s="1"/>
  <c r="AT264" i="2"/>
  <c r="AT269" i="2" s="1"/>
  <c r="AS264" i="2"/>
  <c r="AS269" i="2" s="1"/>
  <c r="AR264" i="2"/>
  <c r="AR269" i="2" s="1"/>
  <c r="AQ264" i="2"/>
  <c r="AQ269" i="2" s="1"/>
  <c r="AP264" i="2"/>
  <c r="AP269" i="2" s="1"/>
  <c r="AO264" i="2"/>
  <c r="AO269" i="2" s="1"/>
  <c r="AN264" i="2"/>
  <c r="AN269" i="2" s="1"/>
  <c r="AM264" i="2"/>
  <c r="AM269" i="2" s="1"/>
  <c r="AL264" i="2"/>
  <c r="AL269" i="2" s="1"/>
  <c r="AK264" i="2"/>
  <c r="AK269" i="2" s="1"/>
  <c r="AJ264" i="2"/>
  <c r="AJ269" i="2" s="1"/>
  <c r="AI264" i="2"/>
  <c r="AI269" i="2" s="1"/>
  <c r="AH264" i="2"/>
  <c r="AH269" i="2" s="1"/>
  <c r="AG264" i="2"/>
  <c r="AG269" i="2" s="1"/>
  <c r="AF264" i="2"/>
  <c r="AF269" i="2" s="1"/>
  <c r="AE264" i="2"/>
  <c r="AE269" i="2" s="1"/>
  <c r="AD264" i="2"/>
  <c r="AD269" i="2" s="1"/>
  <c r="AC264" i="2"/>
  <c r="AC269" i="2" s="1"/>
  <c r="AB264" i="2"/>
  <c r="AB269" i="2" s="1"/>
  <c r="AA264" i="2"/>
  <c r="AA269" i="2" s="1"/>
  <c r="Z264" i="2"/>
  <c r="Z269" i="2" s="1"/>
  <c r="AT318" i="2"/>
  <c r="AO317" i="2"/>
  <c r="AJ316" i="2"/>
  <c r="BI313" i="2"/>
  <c r="BI318" i="2" s="1"/>
  <c r="BH313" i="2"/>
  <c r="BH318" i="2" s="1"/>
  <c r="BG313" i="2"/>
  <c r="BG318" i="2" s="1"/>
  <c r="BF313" i="2"/>
  <c r="BF318" i="2" s="1"/>
  <c r="BE313" i="2"/>
  <c r="BE318" i="2" s="1"/>
  <c r="BD313" i="2"/>
  <c r="BD318" i="2" s="1"/>
  <c r="BC313" i="2"/>
  <c r="BC318" i="2" s="1"/>
  <c r="BB313" i="2"/>
  <c r="BB318" i="2" s="1"/>
  <c r="BA313" i="2"/>
  <c r="BA318" i="2" s="1"/>
  <c r="AZ313" i="2"/>
  <c r="AZ318" i="2" s="1"/>
  <c r="AY313" i="2"/>
  <c r="AY318" i="2" s="1"/>
  <c r="AX313" i="2"/>
  <c r="AX318" i="2" s="1"/>
  <c r="AW313" i="2"/>
  <c r="AW318" i="2" s="1"/>
  <c r="AV313" i="2"/>
  <c r="AV318" i="2" s="1"/>
  <c r="AU313" i="2"/>
  <c r="AU318" i="2" s="1"/>
  <c r="AT313" i="2"/>
  <c r="AS313" i="2"/>
  <c r="AS318" i="2" s="1"/>
  <c r="AR313" i="2"/>
  <c r="AR318" i="2" s="1"/>
  <c r="AQ313" i="2"/>
  <c r="AQ318" i="2" s="1"/>
  <c r="AP313" i="2"/>
  <c r="AP318" i="2" s="1"/>
  <c r="AO313" i="2"/>
  <c r="AO318" i="2" s="1"/>
  <c r="AN313" i="2"/>
  <c r="AN318" i="2" s="1"/>
  <c r="AM313" i="2"/>
  <c r="AM318" i="2" s="1"/>
  <c r="AL313" i="2"/>
  <c r="AL318" i="2" s="1"/>
  <c r="AK313" i="2"/>
  <c r="AK318" i="2" s="1"/>
  <c r="AJ313" i="2"/>
  <c r="AJ318" i="2" s="1"/>
  <c r="AI313" i="2"/>
  <c r="AI318" i="2" s="1"/>
  <c r="BI312" i="2"/>
  <c r="BI317" i="2" s="1"/>
  <c r="BH312" i="2"/>
  <c r="BH317" i="2" s="1"/>
  <c r="BG312" i="2"/>
  <c r="BG317" i="2" s="1"/>
  <c r="BF312" i="2"/>
  <c r="BF317" i="2" s="1"/>
  <c r="BE312" i="2"/>
  <c r="BE317" i="2" s="1"/>
  <c r="BD312" i="2"/>
  <c r="BD317" i="2" s="1"/>
  <c r="BC312" i="2"/>
  <c r="BC317" i="2" s="1"/>
  <c r="BB312" i="2"/>
  <c r="BB317" i="2" s="1"/>
  <c r="BA312" i="2"/>
  <c r="BA317" i="2" s="1"/>
  <c r="AZ312" i="2"/>
  <c r="AZ317" i="2" s="1"/>
  <c r="AY312" i="2"/>
  <c r="AY317" i="2" s="1"/>
  <c r="AX312" i="2"/>
  <c r="AX317" i="2" s="1"/>
  <c r="AW312" i="2"/>
  <c r="AW317" i="2" s="1"/>
  <c r="AV312" i="2"/>
  <c r="AV317" i="2" s="1"/>
  <c r="AU312" i="2"/>
  <c r="AU317" i="2" s="1"/>
  <c r="AT312" i="2"/>
  <c r="AT317" i="2" s="1"/>
  <c r="AS312" i="2"/>
  <c r="AS317" i="2" s="1"/>
  <c r="AR312" i="2"/>
  <c r="AR317" i="2" s="1"/>
  <c r="AQ312" i="2"/>
  <c r="AQ317" i="2" s="1"/>
  <c r="AP312" i="2"/>
  <c r="AP317" i="2" s="1"/>
  <c r="AO312" i="2"/>
  <c r="AN312" i="2"/>
  <c r="AN317" i="2" s="1"/>
  <c r="AM312" i="2"/>
  <c r="AM317" i="2" s="1"/>
  <c r="AL312" i="2"/>
  <c r="AL317" i="2" s="1"/>
  <c r="AK312" i="2"/>
  <c r="AK317" i="2" s="1"/>
  <c r="AJ312" i="2"/>
  <c r="AJ317" i="2" s="1"/>
  <c r="AI312" i="2"/>
  <c r="AI317" i="2" s="1"/>
  <c r="BI311" i="2"/>
  <c r="BI316" i="2" s="1"/>
  <c r="BH311" i="2"/>
  <c r="BH316" i="2" s="1"/>
  <c r="BG311" i="2"/>
  <c r="BG316" i="2" s="1"/>
  <c r="BF311" i="2"/>
  <c r="BF316" i="2" s="1"/>
  <c r="BE311" i="2"/>
  <c r="BE316" i="2" s="1"/>
  <c r="BD311" i="2"/>
  <c r="BD316" i="2" s="1"/>
  <c r="BC311" i="2"/>
  <c r="BC316" i="2" s="1"/>
  <c r="BB311" i="2"/>
  <c r="BB316" i="2" s="1"/>
  <c r="BA311" i="2"/>
  <c r="BA316" i="2" s="1"/>
  <c r="AZ311" i="2"/>
  <c r="AZ316" i="2" s="1"/>
  <c r="AY311" i="2"/>
  <c r="AY316" i="2" s="1"/>
  <c r="AX311" i="2"/>
  <c r="AX316" i="2" s="1"/>
  <c r="AW311" i="2"/>
  <c r="AW316" i="2" s="1"/>
  <c r="AV311" i="2"/>
  <c r="AV316" i="2" s="1"/>
  <c r="AU311" i="2"/>
  <c r="AU316" i="2" s="1"/>
  <c r="AT311" i="2"/>
  <c r="AT316" i="2" s="1"/>
  <c r="AS311" i="2"/>
  <c r="AS316" i="2" s="1"/>
  <c r="AR311" i="2"/>
  <c r="AR316" i="2" s="1"/>
  <c r="AQ311" i="2"/>
  <c r="AQ316" i="2" s="1"/>
  <c r="AP311" i="2"/>
  <c r="AP316" i="2" s="1"/>
  <c r="AO311" i="2"/>
  <c r="AO316" i="2" s="1"/>
  <c r="AN311" i="2"/>
  <c r="AN316" i="2" s="1"/>
  <c r="AM311" i="2"/>
  <c r="AM316" i="2" s="1"/>
  <c r="AL311" i="2"/>
  <c r="AL316" i="2" s="1"/>
  <c r="AK311" i="2"/>
  <c r="AK316" i="2" s="1"/>
  <c r="AJ311" i="2"/>
  <c r="AI311" i="2"/>
  <c r="AI316" i="2" s="1"/>
  <c r="BI310" i="2"/>
  <c r="BI315" i="2" s="1"/>
  <c r="BH310" i="2"/>
  <c r="BH315" i="2" s="1"/>
  <c r="BG310" i="2"/>
  <c r="BG315" i="2" s="1"/>
  <c r="BF310" i="2"/>
  <c r="BF315" i="2" s="1"/>
  <c r="BE310" i="2"/>
  <c r="BE315" i="2" s="1"/>
  <c r="BD310" i="2"/>
  <c r="BD315" i="2" s="1"/>
  <c r="BC310" i="2"/>
  <c r="BC315" i="2" s="1"/>
  <c r="BB310" i="2"/>
  <c r="BB315" i="2" s="1"/>
  <c r="BA310" i="2"/>
  <c r="BA315" i="2" s="1"/>
  <c r="AZ310" i="2"/>
  <c r="AZ315" i="2" s="1"/>
  <c r="AY310" i="2"/>
  <c r="AY315" i="2" s="1"/>
  <c r="AX310" i="2"/>
  <c r="AX315" i="2" s="1"/>
  <c r="AW310" i="2"/>
  <c r="AW315" i="2" s="1"/>
  <c r="AV310" i="2"/>
  <c r="AV315" i="2" s="1"/>
  <c r="AU310" i="2"/>
  <c r="AU315" i="2" s="1"/>
  <c r="AT310" i="2"/>
  <c r="AT315" i="2" s="1"/>
  <c r="AS310" i="2"/>
  <c r="AS315" i="2" s="1"/>
  <c r="AR310" i="2"/>
  <c r="AR315" i="2" s="1"/>
  <c r="AQ310" i="2"/>
  <c r="AQ315" i="2" s="1"/>
  <c r="AP310" i="2"/>
  <c r="AP315" i="2" s="1"/>
  <c r="AO310" i="2"/>
  <c r="AO315" i="2" s="1"/>
  <c r="AN310" i="2"/>
  <c r="AN315" i="2" s="1"/>
  <c r="AM310" i="2"/>
  <c r="AM315" i="2" s="1"/>
  <c r="AL310" i="2"/>
  <c r="AL315" i="2" s="1"/>
  <c r="AK310" i="2"/>
  <c r="AK315" i="2" s="1"/>
  <c r="AJ310" i="2"/>
  <c r="AJ315" i="2" s="1"/>
  <c r="AI310" i="2"/>
  <c r="AI315" i="2" s="1"/>
  <c r="AH313" i="2"/>
  <c r="AH318" i="2" s="1"/>
  <c r="AG313" i="2"/>
  <c r="AG318" i="2" s="1"/>
  <c r="AF313" i="2"/>
  <c r="AF318" i="2" s="1"/>
  <c r="AH312" i="2"/>
  <c r="AH317" i="2" s="1"/>
  <c r="AG312" i="2"/>
  <c r="AG317" i="2" s="1"/>
  <c r="AF312" i="2"/>
  <c r="AF317" i="2" s="1"/>
  <c r="AH311" i="2"/>
  <c r="AH316" i="2" s="1"/>
  <c r="AG311" i="2"/>
  <c r="AG316" i="2" s="1"/>
  <c r="AF311" i="2"/>
  <c r="AF316" i="2" s="1"/>
  <c r="AH310" i="2"/>
  <c r="AH315" i="2" s="1"/>
  <c r="AG310" i="2"/>
  <c r="AG315" i="2" s="1"/>
  <c r="AF310" i="2"/>
  <c r="AF315" i="2" s="1"/>
  <c r="AC316" i="2"/>
  <c r="AE313" i="2"/>
  <c r="AE318" i="2" s="1"/>
  <c r="AD313" i="2"/>
  <c r="AD318" i="2" s="1"/>
  <c r="AC313" i="2"/>
  <c r="AC318" i="2" s="1"/>
  <c r="AE312" i="2"/>
  <c r="AE317" i="2" s="1"/>
  <c r="AD312" i="2"/>
  <c r="AD317" i="2" s="1"/>
  <c r="AC312" i="2"/>
  <c r="AC317" i="2" s="1"/>
  <c r="AE311" i="2"/>
  <c r="AE316" i="2" s="1"/>
  <c r="AD311" i="2"/>
  <c r="AD316" i="2" s="1"/>
  <c r="AC311" i="2"/>
  <c r="AE310" i="2"/>
  <c r="AE315" i="2" s="1"/>
  <c r="AD310" i="2"/>
  <c r="AD315" i="2" s="1"/>
  <c r="AC310" i="2"/>
  <c r="AC315" i="2" s="1"/>
  <c r="Z316" i="2"/>
  <c r="AB313" i="2"/>
  <c r="AB318" i="2" s="1"/>
  <c r="AA313" i="2"/>
  <c r="AA318" i="2" s="1"/>
  <c r="Z313" i="2"/>
  <c r="Z318" i="2" s="1"/>
  <c r="AB312" i="2"/>
  <c r="AB317" i="2" s="1"/>
  <c r="AA312" i="2"/>
  <c r="AA317" i="2" s="1"/>
  <c r="Z312" i="2"/>
  <c r="Z317" i="2" s="1"/>
  <c r="AB311" i="2"/>
  <c r="AB316" i="2" s="1"/>
  <c r="AA311" i="2"/>
  <c r="AA316" i="2" s="1"/>
  <c r="Z311" i="2"/>
  <c r="AB310" i="2"/>
  <c r="AB315" i="2" s="1"/>
  <c r="AA310" i="2"/>
  <c r="AA315" i="2" s="1"/>
  <c r="Z310" i="2"/>
  <c r="Z315" i="2" s="1"/>
  <c r="BG361" i="2"/>
  <c r="BI360" i="2"/>
  <c r="BI358" i="2"/>
  <c r="BI363" i="2" s="1"/>
  <c r="BH358" i="2"/>
  <c r="BH363" i="2" s="1"/>
  <c r="BG358" i="2"/>
  <c r="BG363" i="2" s="1"/>
  <c r="BI357" i="2"/>
  <c r="BI362" i="2" s="1"/>
  <c r="BH357" i="2"/>
  <c r="BH362" i="2" s="1"/>
  <c r="BG357" i="2"/>
  <c r="BG362" i="2" s="1"/>
  <c r="BI356" i="2"/>
  <c r="BI361" i="2" s="1"/>
  <c r="BH356" i="2"/>
  <c r="BH361" i="2" s="1"/>
  <c r="BG356" i="2"/>
  <c r="BI355" i="2"/>
  <c r="BH355" i="2"/>
  <c r="BH360" i="2" s="1"/>
  <c r="BG355" i="2"/>
  <c r="BG360" i="2" s="1"/>
  <c r="BF358" i="2"/>
  <c r="BF363" i="2" s="1"/>
  <c r="BE358" i="2"/>
  <c r="BE363" i="2" s="1"/>
  <c r="BD358" i="2"/>
  <c r="BD363" i="2" s="1"/>
  <c r="BF357" i="2"/>
  <c r="BF362" i="2" s="1"/>
  <c r="BE357" i="2"/>
  <c r="BE362" i="2" s="1"/>
  <c r="BD357" i="2"/>
  <c r="BD362" i="2" s="1"/>
  <c r="BF356" i="2"/>
  <c r="BF361" i="2" s="1"/>
  <c r="BE356" i="2"/>
  <c r="BE361" i="2" s="1"/>
  <c r="BD356" i="2"/>
  <c r="BD361" i="2" s="1"/>
  <c r="BF355" i="2"/>
  <c r="BF360" i="2" s="1"/>
  <c r="BE355" i="2"/>
  <c r="BE360" i="2" s="1"/>
  <c r="BD355" i="2"/>
  <c r="BD360" i="2" s="1"/>
  <c r="BB363" i="2"/>
  <c r="BC358" i="2"/>
  <c r="BC363" i="2" s="1"/>
  <c r="BB358" i="2"/>
  <c r="BA358" i="2"/>
  <c r="BA363" i="2" s="1"/>
  <c r="BC357" i="2"/>
  <c r="BC362" i="2" s="1"/>
  <c r="BB357" i="2"/>
  <c r="BB362" i="2" s="1"/>
  <c r="BA357" i="2"/>
  <c r="BA362" i="2" s="1"/>
  <c r="BC356" i="2"/>
  <c r="BC361" i="2" s="1"/>
  <c r="BB356" i="2"/>
  <c r="BB361" i="2" s="1"/>
  <c r="BA356" i="2"/>
  <c r="BA361" i="2" s="1"/>
  <c r="BC355" i="2"/>
  <c r="BC360" i="2" s="1"/>
  <c r="BB355" i="2"/>
  <c r="BB360" i="2" s="1"/>
  <c r="BA355" i="2"/>
  <c r="BA360" i="2" s="1"/>
  <c r="AX361" i="2"/>
  <c r="AZ358" i="2"/>
  <c r="AZ363" i="2" s="1"/>
  <c r="AY358" i="2"/>
  <c r="AY363" i="2" s="1"/>
  <c r="AX358" i="2"/>
  <c r="AX363" i="2" s="1"/>
  <c r="AZ357" i="2"/>
  <c r="AZ362" i="2" s="1"/>
  <c r="AY357" i="2"/>
  <c r="AY362" i="2" s="1"/>
  <c r="AX357" i="2"/>
  <c r="AX362" i="2" s="1"/>
  <c r="AZ356" i="2"/>
  <c r="AZ361" i="2" s="1"/>
  <c r="AY356" i="2"/>
  <c r="AY361" i="2" s="1"/>
  <c r="AX356" i="2"/>
  <c r="AZ355" i="2"/>
  <c r="AZ360" i="2" s="1"/>
  <c r="AY355" i="2"/>
  <c r="AY360" i="2" s="1"/>
  <c r="AX355" i="2"/>
  <c r="AX360" i="2" s="1"/>
  <c r="AV363" i="2"/>
  <c r="AW360" i="2"/>
  <c r="AW358" i="2"/>
  <c r="AW363" i="2" s="1"/>
  <c r="AV358" i="2"/>
  <c r="AU358" i="2"/>
  <c r="AU363" i="2" s="1"/>
  <c r="AW357" i="2"/>
  <c r="AW362" i="2" s="1"/>
  <c r="AV357" i="2"/>
  <c r="AV362" i="2" s="1"/>
  <c r="AU357" i="2"/>
  <c r="AU362" i="2" s="1"/>
  <c r="AW356" i="2"/>
  <c r="AW361" i="2" s="1"/>
  <c r="AV356" i="2"/>
  <c r="AV361" i="2" s="1"/>
  <c r="AU356" i="2"/>
  <c r="AU361" i="2" s="1"/>
  <c r="AW355" i="2"/>
  <c r="AV355" i="2"/>
  <c r="AV360" i="2" s="1"/>
  <c r="AU355" i="2"/>
  <c r="AU360" i="2" s="1"/>
  <c r="AT363" i="2"/>
  <c r="AR363" i="2"/>
  <c r="AS361" i="2"/>
  <c r="AR361" i="2"/>
  <c r="AS360" i="2"/>
  <c r="AT358" i="2"/>
  <c r="AS358" i="2"/>
  <c r="AS363" i="2" s="1"/>
  <c r="AR358" i="2"/>
  <c r="AT357" i="2"/>
  <c r="AT362" i="2" s="1"/>
  <c r="AS357" i="2"/>
  <c r="AS362" i="2" s="1"/>
  <c r="AR357" i="2"/>
  <c r="AR362" i="2" s="1"/>
  <c r="AT356" i="2"/>
  <c r="AT361" i="2" s="1"/>
  <c r="AS356" i="2"/>
  <c r="AR356" i="2"/>
  <c r="AT355" i="2"/>
  <c r="AT360" i="2" s="1"/>
  <c r="AS355" i="2"/>
  <c r="AR355" i="2"/>
  <c r="AR360" i="2" s="1"/>
  <c r="AQ363" i="2"/>
  <c r="AO363" i="2"/>
  <c r="AO361" i="2"/>
  <c r="AP360" i="2"/>
  <c r="AQ358" i="2"/>
  <c r="AP358" i="2"/>
  <c r="AP363" i="2" s="1"/>
  <c r="AO358" i="2"/>
  <c r="AQ357" i="2"/>
  <c r="AQ362" i="2" s="1"/>
  <c r="AP357" i="2"/>
  <c r="AP362" i="2" s="1"/>
  <c r="AO357" i="2"/>
  <c r="AO362" i="2" s="1"/>
  <c r="AQ356" i="2"/>
  <c r="AQ361" i="2" s="1"/>
  <c r="AP356" i="2"/>
  <c r="AP361" i="2" s="1"/>
  <c r="AO356" i="2"/>
  <c r="AQ355" i="2"/>
  <c r="AQ360" i="2" s="1"/>
  <c r="AP355" i="2"/>
  <c r="AO355" i="2"/>
  <c r="AO360" i="2" s="1"/>
  <c r="AM363" i="2"/>
  <c r="AL363" i="2"/>
  <c r="AM361" i="2"/>
  <c r="AN360" i="2"/>
  <c r="AM360" i="2"/>
  <c r="AN358" i="2"/>
  <c r="AN363" i="2" s="1"/>
  <c r="AM358" i="2"/>
  <c r="AL358" i="2"/>
  <c r="AN357" i="2"/>
  <c r="AN362" i="2" s="1"/>
  <c r="AM357" i="2"/>
  <c r="AM362" i="2" s="1"/>
  <c r="AL357" i="2"/>
  <c r="AL362" i="2" s="1"/>
  <c r="AN356" i="2"/>
  <c r="AN361" i="2" s="1"/>
  <c r="AM356" i="2"/>
  <c r="AL356" i="2"/>
  <c r="AL361" i="2" s="1"/>
  <c r="AN355" i="2"/>
  <c r="AM355" i="2"/>
  <c r="AL355" i="2"/>
  <c r="AL360" i="2" s="1"/>
  <c r="AK363" i="2"/>
  <c r="AK358" i="2"/>
  <c r="AJ358" i="2"/>
  <c r="AJ363" i="2" s="1"/>
  <c r="AI358" i="2"/>
  <c r="AI363" i="2" s="1"/>
  <c r="AK357" i="2"/>
  <c r="AK362" i="2" s="1"/>
  <c r="AJ357" i="2"/>
  <c r="AJ362" i="2" s="1"/>
  <c r="AI357" i="2"/>
  <c r="AI362" i="2" s="1"/>
  <c r="AK356" i="2"/>
  <c r="AK361" i="2" s="1"/>
  <c r="AJ356" i="2"/>
  <c r="AJ361" i="2" s="1"/>
  <c r="AI356" i="2"/>
  <c r="AI361" i="2" s="1"/>
  <c r="AK355" i="2"/>
  <c r="AK360" i="2" s="1"/>
  <c r="AJ355" i="2"/>
  <c r="AJ360" i="2" s="1"/>
  <c r="AI355" i="2"/>
  <c r="AI360" i="2" s="1"/>
  <c r="AG363" i="2"/>
  <c r="AH360" i="2"/>
  <c r="AH358" i="2"/>
  <c r="AH363" i="2" s="1"/>
  <c r="AG358" i="2"/>
  <c r="AF358" i="2"/>
  <c r="AF363" i="2" s="1"/>
  <c r="AH357" i="2"/>
  <c r="AH362" i="2" s="1"/>
  <c r="AG357" i="2"/>
  <c r="AG362" i="2" s="1"/>
  <c r="AF357" i="2"/>
  <c r="AF362" i="2" s="1"/>
  <c r="AH356" i="2"/>
  <c r="AH361" i="2" s="1"/>
  <c r="AG356" i="2"/>
  <c r="AG361" i="2" s="1"/>
  <c r="AF356" i="2"/>
  <c r="AF361" i="2" s="1"/>
  <c r="AH355" i="2"/>
  <c r="AG355" i="2"/>
  <c r="AG360" i="2" s="1"/>
  <c r="AF355" i="2"/>
  <c r="AF360" i="2" s="1"/>
  <c r="AE363" i="2"/>
  <c r="AE358" i="2"/>
  <c r="AD358" i="2"/>
  <c r="AD363" i="2" s="1"/>
  <c r="AC358" i="2"/>
  <c r="AC363" i="2" s="1"/>
  <c r="AE357" i="2"/>
  <c r="AE362" i="2" s="1"/>
  <c r="AD357" i="2"/>
  <c r="AD362" i="2" s="1"/>
  <c r="AC357" i="2"/>
  <c r="AC362" i="2" s="1"/>
  <c r="AE356" i="2"/>
  <c r="AE361" i="2" s="1"/>
  <c r="AD356" i="2"/>
  <c r="AD361" i="2" s="1"/>
  <c r="AC356" i="2"/>
  <c r="AC361" i="2" s="1"/>
  <c r="AE355" i="2"/>
  <c r="AE360" i="2" s="1"/>
  <c r="AD355" i="2"/>
  <c r="AD360" i="2" s="1"/>
  <c r="AC355" i="2"/>
  <c r="AC360" i="2" s="1"/>
  <c r="AB358" i="2"/>
  <c r="AB363" i="2" s="1"/>
  <c r="AA358" i="2"/>
  <c r="AA363" i="2" s="1"/>
  <c r="Z358" i="2"/>
  <c r="Z363" i="2" s="1"/>
  <c r="AB357" i="2"/>
  <c r="AB362" i="2" s="1"/>
  <c r="AA357" i="2"/>
  <c r="AA362" i="2" s="1"/>
  <c r="Z357" i="2"/>
  <c r="Z362" i="2" s="1"/>
  <c r="AB356" i="2"/>
  <c r="AB361" i="2" s="1"/>
  <c r="AA356" i="2"/>
  <c r="AA361" i="2" s="1"/>
  <c r="Z356" i="2"/>
  <c r="Z361" i="2" s="1"/>
  <c r="AB355" i="2"/>
  <c r="AB360" i="2" s="1"/>
  <c r="AA355" i="2"/>
  <c r="AA360" i="2" s="1"/>
  <c r="Z355" i="2"/>
  <c r="Z360" i="2" s="1"/>
  <c r="BI287" i="1"/>
  <c r="BI292" i="1" s="1"/>
  <c r="BH287" i="1"/>
  <c r="BH292" i="1" s="1"/>
  <c r="BG287" i="1"/>
  <c r="BG292" i="1" s="1"/>
  <c r="BI286" i="1"/>
  <c r="BI291" i="1" s="1"/>
  <c r="BH286" i="1"/>
  <c r="BH291" i="1" s="1"/>
  <c r="BG286" i="1"/>
  <c r="BG291" i="1" s="1"/>
  <c r="BI285" i="1"/>
  <c r="BI290" i="1" s="1"/>
  <c r="BH285" i="1"/>
  <c r="BH290" i="1" s="1"/>
  <c r="BG285" i="1"/>
  <c r="BG290" i="1" s="1"/>
  <c r="BK288" i="1" l="1"/>
  <c r="BK293" i="1" s="1"/>
  <c r="BK290" i="1"/>
  <c r="BJ288" i="1"/>
  <c r="BJ293" i="1" s="1"/>
  <c r="BL288" i="1"/>
  <c r="BL293" i="1" s="1"/>
  <c r="BG288" i="1"/>
  <c r="BG293" i="1" s="1"/>
  <c r="BH288" i="1"/>
  <c r="BH293" i="1" s="1"/>
  <c r="BI288" i="1"/>
  <c r="BI293" i="1" s="1"/>
  <c r="BF287" i="1" l="1"/>
  <c r="BF292" i="1" s="1"/>
  <c r="BE287" i="1"/>
  <c r="BE292" i="1" s="1"/>
  <c r="BD287" i="1"/>
  <c r="BD292" i="1" s="1"/>
  <c r="BF286" i="1"/>
  <c r="BF291" i="1" s="1"/>
  <c r="BE286" i="1"/>
  <c r="BE291" i="1" s="1"/>
  <c r="BD286" i="1"/>
  <c r="BD291" i="1" s="1"/>
  <c r="BF285" i="1"/>
  <c r="BE285" i="1"/>
  <c r="BD285" i="1"/>
  <c r="BD290" i="1" s="1"/>
  <c r="BC287" i="1"/>
  <c r="BC292" i="1" s="1"/>
  <c r="BB287" i="1"/>
  <c r="BB292" i="1" s="1"/>
  <c r="BA287" i="1"/>
  <c r="BA292" i="1" s="1"/>
  <c r="BC286" i="1"/>
  <c r="BC291" i="1" s="1"/>
  <c r="BB286" i="1"/>
  <c r="BB291" i="1" s="1"/>
  <c r="BA286" i="1"/>
  <c r="BA291" i="1" s="1"/>
  <c r="BC285" i="1"/>
  <c r="BC290" i="1" s="1"/>
  <c r="BB285" i="1"/>
  <c r="BB290" i="1" s="1"/>
  <c r="BA285" i="1"/>
  <c r="BA290" i="1" s="1"/>
  <c r="BE288" i="1" l="1"/>
  <c r="BE293" i="1" s="1"/>
  <c r="BE290" i="1"/>
  <c r="BF288" i="1"/>
  <c r="BF293" i="1" s="1"/>
  <c r="BF290" i="1"/>
  <c r="BD288" i="1"/>
  <c r="BD293" i="1" s="1"/>
  <c r="BA288" i="1"/>
  <c r="BA293" i="1" s="1"/>
  <c r="BB288" i="1"/>
  <c r="BB293" i="1" s="1"/>
  <c r="BC288" i="1"/>
  <c r="BC293" i="1" s="1"/>
  <c r="AZ287" i="1"/>
  <c r="AZ292" i="1" s="1"/>
  <c r="AY287" i="1"/>
  <c r="AY292" i="1" s="1"/>
  <c r="AX287" i="1"/>
  <c r="AX292" i="1" s="1"/>
  <c r="AZ286" i="1"/>
  <c r="AZ291" i="1" s="1"/>
  <c r="AY286" i="1"/>
  <c r="AY291" i="1" s="1"/>
  <c r="AX286" i="1"/>
  <c r="AX291" i="1" s="1"/>
  <c r="AZ285" i="1"/>
  <c r="AZ290" i="1" s="1"/>
  <c r="AY285" i="1"/>
  <c r="AY290" i="1" s="1"/>
  <c r="AX285" i="1"/>
  <c r="AX290" i="1" s="1"/>
  <c r="AW287" i="1"/>
  <c r="AW292" i="1" s="1"/>
  <c r="AV287" i="1"/>
  <c r="AV292" i="1" s="1"/>
  <c r="AU287" i="1"/>
  <c r="AU292" i="1" s="1"/>
  <c r="AW286" i="1"/>
  <c r="AW291" i="1" s="1"/>
  <c r="AV286" i="1"/>
  <c r="AV291" i="1" s="1"/>
  <c r="AU286" i="1"/>
  <c r="AU291" i="1" s="1"/>
  <c r="AW285" i="1"/>
  <c r="AW290" i="1" s="1"/>
  <c r="AV285" i="1"/>
  <c r="AV290" i="1" s="1"/>
  <c r="AU285" i="1"/>
  <c r="AU290" i="1" s="1"/>
  <c r="AX288" i="1" l="1"/>
  <c r="AX293" i="1" s="1"/>
  <c r="AY288" i="1"/>
  <c r="AY293" i="1" s="1"/>
  <c r="AZ288" i="1"/>
  <c r="AZ293" i="1" s="1"/>
  <c r="AV288" i="1"/>
  <c r="AV293" i="1" s="1"/>
  <c r="AU288" i="1"/>
  <c r="AU293" i="1" s="1"/>
  <c r="AW288" i="1"/>
  <c r="AW293" i="1" s="1"/>
  <c r="AT287" i="1"/>
  <c r="AT292" i="1" s="1"/>
  <c r="AS287" i="1"/>
  <c r="AS292" i="1" s="1"/>
  <c r="AR287" i="1"/>
  <c r="AR292" i="1" s="1"/>
  <c r="AT286" i="1"/>
  <c r="AT291" i="1" s="1"/>
  <c r="AS286" i="1"/>
  <c r="AS291" i="1" s="1"/>
  <c r="AR286" i="1"/>
  <c r="AR291" i="1" s="1"/>
  <c r="AT285" i="1"/>
  <c r="AT290" i="1" s="1"/>
  <c r="AS285" i="1"/>
  <c r="AS290" i="1" s="1"/>
  <c r="AR285" i="1"/>
  <c r="AR290" i="1" s="1"/>
  <c r="AR288" i="1" l="1"/>
  <c r="AR293" i="1" s="1"/>
  <c r="AS288" i="1"/>
  <c r="AS293" i="1" s="1"/>
  <c r="AT288" i="1"/>
  <c r="AT293" i="1" s="1"/>
  <c r="AQ287" i="1"/>
  <c r="AQ292" i="1" s="1"/>
  <c r="AP287" i="1"/>
  <c r="AP292" i="1" s="1"/>
  <c r="AO287" i="1"/>
  <c r="AO292" i="1" s="1"/>
  <c r="AQ286" i="1"/>
  <c r="AQ291" i="1" s="1"/>
  <c r="AP286" i="1"/>
  <c r="AP291" i="1" s="1"/>
  <c r="AO286" i="1"/>
  <c r="AO291" i="1" s="1"/>
  <c r="AQ285" i="1"/>
  <c r="AQ290" i="1" s="1"/>
  <c r="AP285" i="1"/>
  <c r="AP290" i="1" s="1"/>
  <c r="AO285" i="1"/>
  <c r="AO290" i="1" s="1"/>
  <c r="AO288" i="1" l="1"/>
  <c r="AO293" i="1" s="1"/>
  <c r="AP288" i="1"/>
  <c r="AP293" i="1" s="1"/>
  <c r="AQ288" i="1"/>
  <c r="AQ293" i="1" s="1"/>
  <c r="AN287" i="1"/>
  <c r="AN292" i="1" s="1"/>
  <c r="AM287" i="1"/>
  <c r="AM292" i="1" s="1"/>
  <c r="AL287" i="1"/>
  <c r="AL292" i="1" s="1"/>
  <c r="AN286" i="1"/>
  <c r="AN291" i="1" s="1"/>
  <c r="AM286" i="1"/>
  <c r="AM291" i="1" s="1"/>
  <c r="AL286" i="1"/>
  <c r="AL291" i="1" s="1"/>
  <c r="AN285" i="1"/>
  <c r="AN290" i="1" s="1"/>
  <c r="AM285" i="1"/>
  <c r="AM290" i="1" s="1"/>
  <c r="AL285" i="1"/>
  <c r="AL290" i="1" s="1"/>
  <c r="AL288" i="1" l="1"/>
  <c r="AL293" i="1" s="1"/>
  <c r="AM288" i="1"/>
  <c r="AM293" i="1" s="1"/>
  <c r="AN288" i="1"/>
  <c r="AN293" i="1" s="1"/>
  <c r="AK287" i="1"/>
  <c r="AK292" i="1" s="1"/>
  <c r="AJ287" i="1"/>
  <c r="AJ292" i="1" s="1"/>
  <c r="AI287" i="1"/>
  <c r="AI292" i="1" s="1"/>
  <c r="AK286" i="1"/>
  <c r="AK291" i="1" s="1"/>
  <c r="AJ286" i="1"/>
  <c r="AJ291" i="1" s="1"/>
  <c r="AI286" i="1"/>
  <c r="AI291" i="1" s="1"/>
  <c r="AK285" i="1"/>
  <c r="AK290" i="1" s="1"/>
  <c r="AJ285" i="1"/>
  <c r="AJ290" i="1" s="1"/>
  <c r="AI285" i="1"/>
  <c r="AI290" i="1" s="1"/>
  <c r="AH287" i="1"/>
  <c r="AH292" i="1" s="1"/>
  <c r="AG287" i="1"/>
  <c r="AG292" i="1" s="1"/>
  <c r="AF287" i="1"/>
  <c r="AF292" i="1" s="1"/>
  <c r="AH286" i="1"/>
  <c r="AH291" i="1" s="1"/>
  <c r="AG286" i="1"/>
  <c r="AG291" i="1" s="1"/>
  <c r="AF286" i="1"/>
  <c r="AF291" i="1" s="1"/>
  <c r="AH285" i="1"/>
  <c r="AH290" i="1" s="1"/>
  <c r="AG285" i="1"/>
  <c r="AG290" i="1" s="1"/>
  <c r="AF285" i="1"/>
  <c r="AF290" i="1" s="1"/>
  <c r="AE287" i="1"/>
  <c r="AE292" i="1" s="1"/>
  <c r="AD287" i="1"/>
  <c r="AD292" i="1" s="1"/>
  <c r="AC287" i="1"/>
  <c r="AC292" i="1" s="1"/>
  <c r="AE286" i="1"/>
  <c r="AE291" i="1" s="1"/>
  <c r="AD286" i="1"/>
  <c r="AD291" i="1" s="1"/>
  <c r="AC286" i="1"/>
  <c r="AC291" i="1" s="1"/>
  <c r="AE285" i="1"/>
  <c r="AE290" i="1" s="1"/>
  <c r="AD285" i="1"/>
  <c r="AD290" i="1" s="1"/>
  <c r="AC285" i="1"/>
  <c r="AC290" i="1" s="1"/>
  <c r="AI288" i="1" l="1"/>
  <c r="AI293" i="1" s="1"/>
  <c r="AJ288" i="1"/>
  <c r="AJ293" i="1" s="1"/>
  <c r="AK288" i="1"/>
  <c r="AK293" i="1" s="1"/>
  <c r="AF288" i="1"/>
  <c r="AF293" i="1" s="1"/>
  <c r="AG288" i="1"/>
  <c r="AG293" i="1" s="1"/>
  <c r="AH288" i="1"/>
  <c r="AH293" i="1" s="1"/>
  <c r="AC288" i="1"/>
  <c r="AC293" i="1" s="1"/>
  <c r="AD288" i="1"/>
  <c r="AD293" i="1" s="1"/>
  <c r="AE288" i="1"/>
  <c r="AE293" i="1" s="1"/>
  <c r="AB287" i="1"/>
  <c r="AB292" i="1" s="1"/>
  <c r="AA287" i="1"/>
  <c r="AA292" i="1" s="1"/>
  <c r="Z287" i="1"/>
  <c r="Z292" i="1" s="1"/>
  <c r="AB286" i="1"/>
  <c r="AB291" i="1" s="1"/>
  <c r="AA286" i="1"/>
  <c r="AA291" i="1" s="1"/>
  <c r="Z286" i="1"/>
  <c r="Z291" i="1" s="1"/>
  <c r="AB285" i="1"/>
  <c r="AB290" i="1" s="1"/>
  <c r="AA285" i="1"/>
  <c r="AA290" i="1" s="1"/>
  <c r="Z285" i="1"/>
  <c r="Z290" i="1" s="1"/>
  <c r="Z288" i="1" l="1"/>
  <c r="Z293" i="1" s="1"/>
  <c r="AA288" i="1"/>
  <c r="AA293" i="1" s="1"/>
  <c r="AB288" i="1"/>
  <c r="AB293" i="1" s="1"/>
  <c r="AD5" i="3"/>
  <c r="AD7" i="3"/>
  <c r="AD9" i="3"/>
  <c r="AD11" i="3"/>
  <c r="Y358" i="3"/>
  <c r="Y363" i="3" s="1"/>
  <c r="X358" i="3"/>
  <c r="X363" i="3" s="1"/>
  <c r="W358" i="3"/>
  <c r="W363" i="3" s="1"/>
  <c r="V358" i="3"/>
  <c r="V363" i="3" s="1"/>
  <c r="U358" i="3"/>
  <c r="U363" i="3" s="1"/>
  <c r="T358" i="3"/>
  <c r="T363" i="3" s="1"/>
  <c r="S358" i="3"/>
  <c r="S363" i="3" s="1"/>
  <c r="R358" i="3"/>
  <c r="R363" i="3" s="1"/>
  <c r="Q358" i="3"/>
  <c r="Q363" i="3" s="1"/>
  <c r="P358" i="3"/>
  <c r="P363" i="3" s="1"/>
  <c r="O358" i="3"/>
  <c r="O363" i="3" s="1"/>
  <c r="N358" i="3"/>
  <c r="N363" i="3" s="1"/>
  <c r="M358" i="3"/>
  <c r="M363" i="3" s="1"/>
  <c r="L358" i="3"/>
  <c r="L363" i="3" s="1"/>
  <c r="K358" i="3"/>
  <c r="K363" i="3" s="1"/>
  <c r="J358" i="3"/>
  <c r="J363" i="3" s="1"/>
  <c r="I358" i="3"/>
  <c r="I363" i="3" s="1"/>
  <c r="H358" i="3"/>
  <c r="H363" i="3" s="1"/>
  <c r="G358" i="3"/>
  <c r="G363" i="3" s="1"/>
  <c r="F358" i="3"/>
  <c r="F363" i="3" s="1"/>
  <c r="E358" i="3"/>
  <c r="E363" i="3" s="1"/>
  <c r="D358" i="3"/>
  <c r="D363" i="3" s="1"/>
  <c r="C358" i="3"/>
  <c r="C363" i="3" s="1"/>
  <c r="B358" i="3"/>
  <c r="B363" i="3" s="1"/>
  <c r="Y357" i="3"/>
  <c r="Y362" i="3" s="1"/>
  <c r="X357" i="3"/>
  <c r="X362" i="3" s="1"/>
  <c r="W357" i="3"/>
  <c r="W362" i="3" s="1"/>
  <c r="V357" i="3"/>
  <c r="V362" i="3" s="1"/>
  <c r="U357" i="3"/>
  <c r="U362" i="3" s="1"/>
  <c r="T357" i="3"/>
  <c r="T362" i="3" s="1"/>
  <c r="S357" i="3"/>
  <c r="S362" i="3" s="1"/>
  <c r="R357" i="3"/>
  <c r="R362" i="3" s="1"/>
  <c r="Q357" i="3"/>
  <c r="Q362" i="3" s="1"/>
  <c r="P357" i="3"/>
  <c r="P362" i="3" s="1"/>
  <c r="O357" i="3"/>
  <c r="O362" i="3" s="1"/>
  <c r="N357" i="3"/>
  <c r="N362" i="3" s="1"/>
  <c r="M357" i="3"/>
  <c r="M362" i="3" s="1"/>
  <c r="L357" i="3"/>
  <c r="L362" i="3" s="1"/>
  <c r="K357" i="3"/>
  <c r="K362" i="3" s="1"/>
  <c r="J357" i="3"/>
  <c r="J362" i="3" s="1"/>
  <c r="I357" i="3"/>
  <c r="I362" i="3" s="1"/>
  <c r="H357" i="3"/>
  <c r="H362" i="3" s="1"/>
  <c r="G357" i="3"/>
  <c r="G362" i="3" s="1"/>
  <c r="F357" i="3"/>
  <c r="F362" i="3" s="1"/>
  <c r="E357" i="3"/>
  <c r="E362" i="3" s="1"/>
  <c r="D357" i="3"/>
  <c r="D362" i="3" s="1"/>
  <c r="C357" i="3"/>
  <c r="C362" i="3" s="1"/>
  <c r="B357" i="3"/>
  <c r="B362" i="3" s="1"/>
  <c r="Y356" i="3"/>
  <c r="Y361" i="3" s="1"/>
  <c r="X356" i="3"/>
  <c r="X361" i="3" s="1"/>
  <c r="W356" i="3"/>
  <c r="W361" i="3" s="1"/>
  <c r="V356" i="3"/>
  <c r="V361" i="3" s="1"/>
  <c r="U356" i="3"/>
  <c r="U361" i="3" s="1"/>
  <c r="T356" i="3"/>
  <c r="T361" i="3" s="1"/>
  <c r="S356" i="3"/>
  <c r="S361" i="3" s="1"/>
  <c r="R356" i="3"/>
  <c r="R361" i="3" s="1"/>
  <c r="Q356" i="3"/>
  <c r="Q361" i="3" s="1"/>
  <c r="P356" i="3"/>
  <c r="P361" i="3" s="1"/>
  <c r="O356" i="3"/>
  <c r="O361" i="3" s="1"/>
  <c r="N356" i="3"/>
  <c r="N361" i="3" s="1"/>
  <c r="M356" i="3"/>
  <c r="M361" i="3" s="1"/>
  <c r="L356" i="3"/>
  <c r="L361" i="3" s="1"/>
  <c r="K356" i="3"/>
  <c r="K361" i="3" s="1"/>
  <c r="J356" i="3"/>
  <c r="J361" i="3" s="1"/>
  <c r="I356" i="3"/>
  <c r="I361" i="3" s="1"/>
  <c r="H356" i="3"/>
  <c r="H361" i="3" s="1"/>
  <c r="G356" i="3"/>
  <c r="G361" i="3" s="1"/>
  <c r="F356" i="3"/>
  <c r="F361" i="3" s="1"/>
  <c r="E356" i="3"/>
  <c r="E361" i="3" s="1"/>
  <c r="D356" i="3"/>
  <c r="D361" i="3" s="1"/>
  <c r="C356" i="3"/>
  <c r="C361" i="3" s="1"/>
  <c r="B356" i="3"/>
  <c r="B361" i="3" s="1"/>
  <c r="Y355" i="3"/>
  <c r="Y360" i="3" s="1"/>
  <c r="X355" i="3"/>
  <c r="X360" i="3" s="1"/>
  <c r="W355" i="3"/>
  <c r="W360" i="3" s="1"/>
  <c r="V355" i="3"/>
  <c r="V360" i="3" s="1"/>
  <c r="U355" i="3"/>
  <c r="U360" i="3" s="1"/>
  <c r="T355" i="3"/>
  <c r="T360" i="3" s="1"/>
  <c r="S355" i="3"/>
  <c r="S360" i="3" s="1"/>
  <c r="R355" i="3"/>
  <c r="R360" i="3" s="1"/>
  <c r="Q355" i="3"/>
  <c r="Q360" i="3" s="1"/>
  <c r="AC12" i="3" s="1"/>
  <c r="P355" i="3"/>
  <c r="P360" i="3" s="1"/>
  <c r="O355" i="3"/>
  <c r="O360" i="3" s="1"/>
  <c r="N355" i="3"/>
  <c r="N360" i="3" s="1"/>
  <c r="M355" i="3"/>
  <c r="M360" i="3" s="1"/>
  <c r="AE12" i="3" s="1"/>
  <c r="L355" i="3"/>
  <c r="L360" i="3" s="1"/>
  <c r="AD12" i="3" s="1"/>
  <c r="K355" i="3"/>
  <c r="K360" i="3" s="1"/>
  <c r="J355" i="3"/>
  <c r="J360" i="3" s="1"/>
  <c r="I355" i="3"/>
  <c r="I360" i="3" s="1"/>
  <c r="H355" i="3"/>
  <c r="H360" i="3" s="1"/>
  <c r="G355" i="3"/>
  <c r="G360" i="3" s="1"/>
  <c r="F355" i="3"/>
  <c r="F360" i="3" s="1"/>
  <c r="E355" i="3"/>
  <c r="E360" i="3" s="1"/>
  <c r="AC31" i="3" s="1"/>
  <c r="D355" i="3"/>
  <c r="D360" i="3" s="1"/>
  <c r="C355" i="3"/>
  <c r="C360" i="3" s="1"/>
  <c r="B355" i="3"/>
  <c r="B360" i="3" s="1"/>
  <c r="Y313" i="3"/>
  <c r="Y318" i="3" s="1"/>
  <c r="X313" i="3"/>
  <c r="X318" i="3" s="1"/>
  <c r="W313" i="3"/>
  <c r="W318" i="3" s="1"/>
  <c r="V313" i="3"/>
  <c r="V318" i="3" s="1"/>
  <c r="U313" i="3"/>
  <c r="U318" i="3" s="1"/>
  <c r="T313" i="3"/>
  <c r="T318" i="3" s="1"/>
  <c r="S313" i="3"/>
  <c r="S318" i="3" s="1"/>
  <c r="R313" i="3"/>
  <c r="R318" i="3" s="1"/>
  <c r="Q313" i="3"/>
  <c r="Q318" i="3" s="1"/>
  <c r="P313" i="3"/>
  <c r="P318" i="3" s="1"/>
  <c r="O313" i="3"/>
  <c r="O318" i="3" s="1"/>
  <c r="N313" i="3"/>
  <c r="N318" i="3" s="1"/>
  <c r="M313" i="3"/>
  <c r="M318" i="3" s="1"/>
  <c r="L313" i="3"/>
  <c r="L318" i="3" s="1"/>
  <c r="K313" i="3"/>
  <c r="K318" i="3" s="1"/>
  <c r="J313" i="3"/>
  <c r="J318" i="3" s="1"/>
  <c r="I313" i="3"/>
  <c r="I318" i="3" s="1"/>
  <c r="H313" i="3"/>
  <c r="H318" i="3" s="1"/>
  <c r="G313" i="3"/>
  <c r="G318" i="3" s="1"/>
  <c r="F313" i="3"/>
  <c r="F318" i="3" s="1"/>
  <c r="E313" i="3"/>
  <c r="E318" i="3" s="1"/>
  <c r="D313" i="3"/>
  <c r="D318" i="3" s="1"/>
  <c r="C313" i="3"/>
  <c r="C318" i="3" s="1"/>
  <c r="B313" i="3"/>
  <c r="B318" i="3" s="1"/>
  <c r="Y312" i="3"/>
  <c r="Y317" i="3" s="1"/>
  <c r="X312" i="3"/>
  <c r="X317" i="3" s="1"/>
  <c r="W312" i="3"/>
  <c r="W317" i="3" s="1"/>
  <c r="V312" i="3"/>
  <c r="V317" i="3" s="1"/>
  <c r="U312" i="3"/>
  <c r="U317" i="3" s="1"/>
  <c r="T312" i="3"/>
  <c r="T317" i="3" s="1"/>
  <c r="S312" i="3"/>
  <c r="S317" i="3" s="1"/>
  <c r="R312" i="3"/>
  <c r="R317" i="3" s="1"/>
  <c r="Q312" i="3"/>
  <c r="Q317" i="3" s="1"/>
  <c r="P312" i="3"/>
  <c r="P317" i="3" s="1"/>
  <c r="O312" i="3"/>
  <c r="O317" i="3" s="1"/>
  <c r="N312" i="3"/>
  <c r="N317" i="3" s="1"/>
  <c r="M312" i="3"/>
  <c r="M317" i="3" s="1"/>
  <c r="L312" i="3"/>
  <c r="L317" i="3" s="1"/>
  <c r="K312" i="3"/>
  <c r="K317" i="3" s="1"/>
  <c r="J312" i="3"/>
  <c r="J317" i="3" s="1"/>
  <c r="I312" i="3"/>
  <c r="I317" i="3" s="1"/>
  <c r="H312" i="3"/>
  <c r="H317" i="3" s="1"/>
  <c r="G312" i="3"/>
  <c r="G317" i="3" s="1"/>
  <c r="F312" i="3"/>
  <c r="F317" i="3" s="1"/>
  <c r="E312" i="3"/>
  <c r="E317" i="3" s="1"/>
  <c r="D312" i="3"/>
  <c r="D317" i="3" s="1"/>
  <c r="C312" i="3"/>
  <c r="C317" i="3" s="1"/>
  <c r="B312" i="3"/>
  <c r="B317" i="3" s="1"/>
  <c r="Y311" i="3"/>
  <c r="Y316" i="3" s="1"/>
  <c r="X311" i="3"/>
  <c r="X316" i="3" s="1"/>
  <c r="W311" i="3"/>
  <c r="W316" i="3" s="1"/>
  <c r="V311" i="3"/>
  <c r="V316" i="3" s="1"/>
  <c r="U311" i="3"/>
  <c r="U316" i="3" s="1"/>
  <c r="T311" i="3"/>
  <c r="T316" i="3" s="1"/>
  <c r="S311" i="3"/>
  <c r="S316" i="3" s="1"/>
  <c r="R311" i="3"/>
  <c r="R316" i="3" s="1"/>
  <c r="Q311" i="3"/>
  <c r="Q316" i="3" s="1"/>
  <c r="P311" i="3"/>
  <c r="P316" i="3" s="1"/>
  <c r="O311" i="3"/>
  <c r="O316" i="3" s="1"/>
  <c r="N311" i="3"/>
  <c r="N316" i="3" s="1"/>
  <c r="M311" i="3"/>
  <c r="M316" i="3" s="1"/>
  <c r="L311" i="3"/>
  <c r="L316" i="3" s="1"/>
  <c r="K311" i="3"/>
  <c r="K316" i="3" s="1"/>
  <c r="J311" i="3"/>
  <c r="J316" i="3" s="1"/>
  <c r="I311" i="3"/>
  <c r="I316" i="3" s="1"/>
  <c r="H311" i="3"/>
  <c r="H316" i="3" s="1"/>
  <c r="G311" i="3"/>
  <c r="G316" i="3" s="1"/>
  <c r="F311" i="3"/>
  <c r="F316" i="3" s="1"/>
  <c r="E311" i="3"/>
  <c r="E316" i="3" s="1"/>
  <c r="D311" i="3"/>
  <c r="D316" i="3" s="1"/>
  <c r="C311" i="3"/>
  <c r="C316" i="3" s="1"/>
  <c r="B311" i="3"/>
  <c r="B316" i="3" s="1"/>
  <c r="Y310" i="3"/>
  <c r="Y315" i="3" s="1"/>
  <c r="X310" i="3"/>
  <c r="X315" i="3" s="1"/>
  <c r="W310" i="3"/>
  <c r="W315" i="3" s="1"/>
  <c r="V310" i="3"/>
  <c r="V315" i="3" s="1"/>
  <c r="U310" i="3"/>
  <c r="U315" i="3" s="1"/>
  <c r="T310" i="3"/>
  <c r="T315" i="3" s="1"/>
  <c r="S310" i="3"/>
  <c r="S315" i="3" s="1"/>
  <c r="R310" i="3"/>
  <c r="R315" i="3" s="1"/>
  <c r="Q310" i="3"/>
  <c r="Q315" i="3" s="1"/>
  <c r="P310" i="3"/>
  <c r="P315" i="3" s="1"/>
  <c r="O310" i="3"/>
  <c r="O315" i="3" s="1"/>
  <c r="N310" i="3"/>
  <c r="N315" i="3" s="1"/>
  <c r="M310" i="3"/>
  <c r="M315" i="3" s="1"/>
  <c r="AE11" i="3" s="1"/>
  <c r="L310" i="3"/>
  <c r="L315" i="3" s="1"/>
  <c r="K310" i="3"/>
  <c r="K315" i="3" s="1"/>
  <c r="J310" i="3"/>
  <c r="J315" i="3" s="1"/>
  <c r="I310" i="3"/>
  <c r="I315" i="3" s="1"/>
  <c r="AD30" i="3" s="1"/>
  <c r="H310" i="3"/>
  <c r="H315" i="3" s="1"/>
  <c r="G310" i="3"/>
  <c r="G315" i="3" s="1"/>
  <c r="F310" i="3"/>
  <c r="F315" i="3" s="1"/>
  <c r="E310" i="3"/>
  <c r="E315" i="3" s="1"/>
  <c r="D310" i="3"/>
  <c r="D315" i="3" s="1"/>
  <c r="C310" i="3"/>
  <c r="C315" i="3" s="1"/>
  <c r="B310" i="3"/>
  <c r="B315" i="3" s="1"/>
  <c r="Y267" i="3"/>
  <c r="Y272" i="3" s="1"/>
  <c r="X267" i="3"/>
  <c r="X272" i="3" s="1"/>
  <c r="W267" i="3"/>
  <c r="W272" i="3" s="1"/>
  <c r="V267" i="3"/>
  <c r="V272" i="3" s="1"/>
  <c r="U267" i="3"/>
  <c r="U272" i="3" s="1"/>
  <c r="T267" i="3"/>
  <c r="T272" i="3" s="1"/>
  <c r="S267" i="3"/>
  <c r="S272" i="3" s="1"/>
  <c r="R267" i="3"/>
  <c r="R272" i="3" s="1"/>
  <c r="Q267" i="3"/>
  <c r="Q272" i="3" s="1"/>
  <c r="P267" i="3"/>
  <c r="P272" i="3" s="1"/>
  <c r="O267" i="3"/>
  <c r="O272" i="3" s="1"/>
  <c r="N267" i="3"/>
  <c r="N272" i="3" s="1"/>
  <c r="M267" i="3"/>
  <c r="M272" i="3" s="1"/>
  <c r="L267" i="3"/>
  <c r="L272" i="3" s="1"/>
  <c r="K267" i="3"/>
  <c r="K272" i="3" s="1"/>
  <c r="J267" i="3"/>
  <c r="J272" i="3" s="1"/>
  <c r="I267" i="3"/>
  <c r="I272" i="3" s="1"/>
  <c r="H267" i="3"/>
  <c r="H272" i="3" s="1"/>
  <c r="G267" i="3"/>
  <c r="G272" i="3" s="1"/>
  <c r="F267" i="3"/>
  <c r="F272" i="3" s="1"/>
  <c r="E267" i="3"/>
  <c r="E272" i="3" s="1"/>
  <c r="D267" i="3"/>
  <c r="D272" i="3" s="1"/>
  <c r="C267" i="3"/>
  <c r="C272" i="3" s="1"/>
  <c r="B267" i="3"/>
  <c r="B272" i="3" s="1"/>
  <c r="Y266" i="3"/>
  <c r="Y271" i="3" s="1"/>
  <c r="X266" i="3"/>
  <c r="X271" i="3" s="1"/>
  <c r="W266" i="3"/>
  <c r="W271" i="3" s="1"/>
  <c r="V266" i="3"/>
  <c r="V271" i="3" s="1"/>
  <c r="U266" i="3"/>
  <c r="U271" i="3" s="1"/>
  <c r="T266" i="3"/>
  <c r="T271" i="3" s="1"/>
  <c r="S266" i="3"/>
  <c r="S271" i="3" s="1"/>
  <c r="R266" i="3"/>
  <c r="R271" i="3" s="1"/>
  <c r="Q266" i="3"/>
  <c r="Q271" i="3" s="1"/>
  <c r="P266" i="3"/>
  <c r="P271" i="3" s="1"/>
  <c r="O266" i="3"/>
  <c r="O271" i="3" s="1"/>
  <c r="N266" i="3"/>
  <c r="N271" i="3" s="1"/>
  <c r="M266" i="3"/>
  <c r="M271" i="3" s="1"/>
  <c r="L266" i="3"/>
  <c r="L271" i="3" s="1"/>
  <c r="K266" i="3"/>
  <c r="K271" i="3" s="1"/>
  <c r="J266" i="3"/>
  <c r="J271" i="3" s="1"/>
  <c r="I266" i="3"/>
  <c r="I271" i="3" s="1"/>
  <c r="H266" i="3"/>
  <c r="H271" i="3" s="1"/>
  <c r="G266" i="3"/>
  <c r="G271" i="3" s="1"/>
  <c r="F266" i="3"/>
  <c r="F271" i="3" s="1"/>
  <c r="E266" i="3"/>
  <c r="E271" i="3" s="1"/>
  <c r="D266" i="3"/>
  <c r="D271" i="3" s="1"/>
  <c r="C266" i="3"/>
  <c r="C271" i="3" s="1"/>
  <c r="B266" i="3"/>
  <c r="B271" i="3" s="1"/>
  <c r="Y265" i="3"/>
  <c r="Y270" i="3" s="1"/>
  <c r="X265" i="3"/>
  <c r="X270" i="3" s="1"/>
  <c r="W265" i="3"/>
  <c r="W270" i="3" s="1"/>
  <c r="V265" i="3"/>
  <c r="V270" i="3" s="1"/>
  <c r="U265" i="3"/>
  <c r="U270" i="3" s="1"/>
  <c r="T265" i="3"/>
  <c r="T270" i="3" s="1"/>
  <c r="S265" i="3"/>
  <c r="S270" i="3" s="1"/>
  <c r="R265" i="3"/>
  <c r="R270" i="3" s="1"/>
  <c r="Q265" i="3"/>
  <c r="Q270" i="3" s="1"/>
  <c r="P265" i="3"/>
  <c r="P270" i="3" s="1"/>
  <c r="O265" i="3"/>
  <c r="O270" i="3" s="1"/>
  <c r="N265" i="3"/>
  <c r="N270" i="3" s="1"/>
  <c r="M265" i="3"/>
  <c r="M270" i="3" s="1"/>
  <c r="L265" i="3"/>
  <c r="L270" i="3" s="1"/>
  <c r="K265" i="3"/>
  <c r="K270" i="3" s="1"/>
  <c r="J265" i="3"/>
  <c r="J270" i="3" s="1"/>
  <c r="I265" i="3"/>
  <c r="I270" i="3" s="1"/>
  <c r="H265" i="3"/>
  <c r="H270" i="3" s="1"/>
  <c r="G265" i="3"/>
  <c r="G270" i="3" s="1"/>
  <c r="F265" i="3"/>
  <c r="F270" i="3" s="1"/>
  <c r="E265" i="3"/>
  <c r="E270" i="3" s="1"/>
  <c r="D265" i="3"/>
  <c r="D270" i="3" s="1"/>
  <c r="C265" i="3"/>
  <c r="C270" i="3" s="1"/>
  <c r="B265" i="3"/>
  <c r="B270" i="3" s="1"/>
  <c r="Y264" i="3"/>
  <c r="Y269" i="3" s="1"/>
  <c r="X264" i="3"/>
  <c r="X269" i="3" s="1"/>
  <c r="W264" i="3"/>
  <c r="W269" i="3" s="1"/>
  <c r="V264" i="3"/>
  <c r="V269" i="3" s="1"/>
  <c r="U264" i="3"/>
  <c r="U269" i="3" s="1"/>
  <c r="T264" i="3"/>
  <c r="T269" i="3" s="1"/>
  <c r="S264" i="3"/>
  <c r="S269" i="3" s="1"/>
  <c r="R264" i="3"/>
  <c r="R269" i="3" s="1"/>
  <c r="Q264" i="3"/>
  <c r="Q269" i="3" s="1"/>
  <c r="P264" i="3"/>
  <c r="P269" i="3" s="1"/>
  <c r="O264" i="3"/>
  <c r="O269" i="3" s="1"/>
  <c r="N264" i="3"/>
  <c r="N269" i="3" s="1"/>
  <c r="M264" i="3"/>
  <c r="M269" i="3" s="1"/>
  <c r="AE10" i="3" s="1"/>
  <c r="L264" i="3"/>
  <c r="L269" i="3" s="1"/>
  <c r="AD10" i="3" s="1"/>
  <c r="K264" i="3"/>
  <c r="K269" i="3" s="1"/>
  <c r="J264" i="3"/>
  <c r="J269" i="3" s="1"/>
  <c r="I264" i="3"/>
  <c r="I269" i="3" s="1"/>
  <c r="H264" i="3"/>
  <c r="H269" i="3" s="1"/>
  <c r="G264" i="3"/>
  <c r="G269" i="3" s="1"/>
  <c r="F264" i="3"/>
  <c r="F269" i="3" s="1"/>
  <c r="E264" i="3"/>
  <c r="E269" i="3" s="1"/>
  <c r="D264" i="3"/>
  <c r="D269" i="3" s="1"/>
  <c r="C264" i="3"/>
  <c r="C269" i="3" s="1"/>
  <c r="B264" i="3"/>
  <c r="B269" i="3" s="1"/>
  <c r="Y221" i="3"/>
  <c r="Y226" i="3" s="1"/>
  <c r="X221" i="3"/>
  <c r="X226" i="3" s="1"/>
  <c r="W221" i="3"/>
  <c r="W226" i="3" s="1"/>
  <c r="V221" i="3"/>
  <c r="V226" i="3" s="1"/>
  <c r="U221" i="3"/>
  <c r="U226" i="3" s="1"/>
  <c r="T221" i="3"/>
  <c r="T226" i="3" s="1"/>
  <c r="S221" i="3"/>
  <c r="S226" i="3" s="1"/>
  <c r="R221" i="3"/>
  <c r="R226" i="3" s="1"/>
  <c r="Q221" i="3"/>
  <c r="Q226" i="3" s="1"/>
  <c r="P221" i="3"/>
  <c r="P226" i="3" s="1"/>
  <c r="O221" i="3"/>
  <c r="O226" i="3" s="1"/>
  <c r="N221" i="3"/>
  <c r="N226" i="3" s="1"/>
  <c r="M221" i="3"/>
  <c r="M226" i="3" s="1"/>
  <c r="L221" i="3"/>
  <c r="L226" i="3" s="1"/>
  <c r="K221" i="3"/>
  <c r="K226" i="3" s="1"/>
  <c r="J221" i="3"/>
  <c r="J226" i="3" s="1"/>
  <c r="I221" i="3"/>
  <c r="I226" i="3" s="1"/>
  <c r="H221" i="3"/>
  <c r="H226" i="3" s="1"/>
  <c r="G221" i="3"/>
  <c r="G226" i="3" s="1"/>
  <c r="F221" i="3"/>
  <c r="F226" i="3" s="1"/>
  <c r="E221" i="3"/>
  <c r="E226" i="3" s="1"/>
  <c r="D221" i="3"/>
  <c r="D226" i="3" s="1"/>
  <c r="C221" i="3"/>
  <c r="C226" i="3" s="1"/>
  <c r="B221" i="3"/>
  <c r="B226" i="3" s="1"/>
  <c r="Y220" i="3"/>
  <c r="Y225" i="3" s="1"/>
  <c r="X220" i="3"/>
  <c r="X225" i="3" s="1"/>
  <c r="W220" i="3"/>
  <c r="W225" i="3" s="1"/>
  <c r="V220" i="3"/>
  <c r="V225" i="3" s="1"/>
  <c r="U220" i="3"/>
  <c r="U225" i="3" s="1"/>
  <c r="T220" i="3"/>
  <c r="T225" i="3" s="1"/>
  <c r="S220" i="3"/>
  <c r="S225" i="3" s="1"/>
  <c r="R220" i="3"/>
  <c r="R225" i="3" s="1"/>
  <c r="Q220" i="3"/>
  <c r="Q225" i="3" s="1"/>
  <c r="P220" i="3"/>
  <c r="P225" i="3" s="1"/>
  <c r="O220" i="3"/>
  <c r="O225" i="3" s="1"/>
  <c r="N220" i="3"/>
  <c r="N225" i="3" s="1"/>
  <c r="M220" i="3"/>
  <c r="M225" i="3" s="1"/>
  <c r="L220" i="3"/>
  <c r="L225" i="3" s="1"/>
  <c r="K220" i="3"/>
  <c r="K225" i="3" s="1"/>
  <c r="J220" i="3"/>
  <c r="J225" i="3" s="1"/>
  <c r="I220" i="3"/>
  <c r="I225" i="3" s="1"/>
  <c r="H220" i="3"/>
  <c r="H225" i="3" s="1"/>
  <c r="G220" i="3"/>
  <c r="G225" i="3" s="1"/>
  <c r="F220" i="3"/>
  <c r="F225" i="3" s="1"/>
  <c r="E220" i="3"/>
  <c r="E225" i="3" s="1"/>
  <c r="D220" i="3"/>
  <c r="D225" i="3" s="1"/>
  <c r="C220" i="3"/>
  <c r="C225" i="3" s="1"/>
  <c r="B220" i="3"/>
  <c r="B225" i="3" s="1"/>
  <c r="Y219" i="3"/>
  <c r="Y224" i="3" s="1"/>
  <c r="X219" i="3"/>
  <c r="X224" i="3" s="1"/>
  <c r="W219" i="3"/>
  <c r="W224" i="3" s="1"/>
  <c r="V219" i="3"/>
  <c r="V224" i="3" s="1"/>
  <c r="U219" i="3"/>
  <c r="U224" i="3" s="1"/>
  <c r="T219" i="3"/>
  <c r="T224" i="3" s="1"/>
  <c r="S219" i="3"/>
  <c r="S224" i="3" s="1"/>
  <c r="R219" i="3"/>
  <c r="R224" i="3" s="1"/>
  <c r="Q219" i="3"/>
  <c r="Q224" i="3" s="1"/>
  <c r="P219" i="3"/>
  <c r="P224" i="3" s="1"/>
  <c r="O219" i="3"/>
  <c r="O224" i="3" s="1"/>
  <c r="N219" i="3"/>
  <c r="N224" i="3" s="1"/>
  <c r="M219" i="3"/>
  <c r="M224" i="3" s="1"/>
  <c r="L219" i="3"/>
  <c r="L224" i="3" s="1"/>
  <c r="K219" i="3"/>
  <c r="K224" i="3" s="1"/>
  <c r="J219" i="3"/>
  <c r="J224" i="3" s="1"/>
  <c r="I219" i="3"/>
  <c r="I224" i="3" s="1"/>
  <c r="H219" i="3"/>
  <c r="H224" i="3" s="1"/>
  <c r="G219" i="3"/>
  <c r="G224" i="3" s="1"/>
  <c r="F219" i="3"/>
  <c r="F224" i="3" s="1"/>
  <c r="E219" i="3"/>
  <c r="E224" i="3" s="1"/>
  <c r="D219" i="3"/>
  <c r="D224" i="3" s="1"/>
  <c r="C219" i="3"/>
  <c r="C224" i="3" s="1"/>
  <c r="B219" i="3"/>
  <c r="B224" i="3" s="1"/>
  <c r="Y218" i="3"/>
  <c r="Y223" i="3" s="1"/>
  <c r="X218" i="3"/>
  <c r="X223" i="3" s="1"/>
  <c r="W218" i="3"/>
  <c r="W223" i="3" s="1"/>
  <c r="V218" i="3"/>
  <c r="V223" i="3" s="1"/>
  <c r="U218" i="3"/>
  <c r="U223" i="3" s="1"/>
  <c r="T218" i="3"/>
  <c r="T223" i="3" s="1"/>
  <c r="S218" i="3"/>
  <c r="S223" i="3" s="1"/>
  <c r="R218" i="3"/>
  <c r="R223" i="3" s="1"/>
  <c r="Q218" i="3"/>
  <c r="Q223" i="3" s="1"/>
  <c r="P218" i="3"/>
  <c r="P223" i="3" s="1"/>
  <c r="O218" i="3"/>
  <c r="O223" i="3" s="1"/>
  <c r="N218" i="3"/>
  <c r="N223" i="3" s="1"/>
  <c r="M218" i="3"/>
  <c r="M223" i="3" s="1"/>
  <c r="AE9" i="3" s="1"/>
  <c r="L218" i="3"/>
  <c r="L223" i="3" s="1"/>
  <c r="K218" i="3"/>
  <c r="K223" i="3" s="1"/>
  <c r="J218" i="3"/>
  <c r="J223" i="3" s="1"/>
  <c r="I218" i="3"/>
  <c r="I223" i="3" s="1"/>
  <c r="AD28" i="3" s="1"/>
  <c r="H218" i="3"/>
  <c r="H223" i="3" s="1"/>
  <c r="G218" i="3"/>
  <c r="G223" i="3" s="1"/>
  <c r="F218" i="3"/>
  <c r="F223" i="3" s="1"/>
  <c r="E218" i="3"/>
  <c r="E223" i="3" s="1"/>
  <c r="D218" i="3"/>
  <c r="D223" i="3" s="1"/>
  <c r="C218" i="3"/>
  <c r="C223" i="3" s="1"/>
  <c r="B218" i="3"/>
  <c r="B223" i="3" s="1"/>
  <c r="Y176" i="3"/>
  <c r="Y181" i="3" s="1"/>
  <c r="X176" i="3"/>
  <c r="X181" i="3" s="1"/>
  <c r="W176" i="3"/>
  <c r="W181" i="3" s="1"/>
  <c r="V176" i="3"/>
  <c r="V181" i="3" s="1"/>
  <c r="U176" i="3"/>
  <c r="U181" i="3" s="1"/>
  <c r="T176" i="3"/>
  <c r="T181" i="3" s="1"/>
  <c r="S176" i="3"/>
  <c r="S181" i="3" s="1"/>
  <c r="R176" i="3"/>
  <c r="R181" i="3" s="1"/>
  <c r="Q176" i="3"/>
  <c r="Q181" i="3" s="1"/>
  <c r="P176" i="3"/>
  <c r="P181" i="3" s="1"/>
  <c r="O176" i="3"/>
  <c r="O181" i="3" s="1"/>
  <c r="N176" i="3"/>
  <c r="N181" i="3" s="1"/>
  <c r="M176" i="3"/>
  <c r="M181" i="3" s="1"/>
  <c r="L176" i="3"/>
  <c r="L181" i="3" s="1"/>
  <c r="K176" i="3"/>
  <c r="K181" i="3" s="1"/>
  <c r="J176" i="3"/>
  <c r="J181" i="3" s="1"/>
  <c r="I176" i="3"/>
  <c r="I181" i="3" s="1"/>
  <c r="H176" i="3"/>
  <c r="H181" i="3" s="1"/>
  <c r="G176" i="3"/>
  <c r="G181" i="3" s="1"/>
  <c r="F176" i="3"/>
  <c r="F181" i="3" s="1"/>
  <c r="E176" i="3"/>
  <c r="E181" i="3" s="1"/>
  <c r="D176" i="3"/>
  <c r="D181" i="3" s="1"/>
  <c r="C176" i="3"/>
  <c r="C181" i="3" s="1"/>
  <c r="B176" i="3"/>
  <c r="B181" i="3" s="1"/>
  <c r="Y175" i="3"/>
  <c r="Y180" i="3" s="1"/>
  <c r="X175" i="3"/>
  <c r="X180" i="3" s="1"/>
  <c r="W175" i="3"/>
  <c r="W180" i="3" s="1"/>
  <c r="V175" i="3"/>
  <c r="V180" i="3" s="1"/>
  <c r="U175" i="3"/>
  <c r="U180" i="3" s="1"/>
  <c r="T175" i="3"/>
  <c r="T180" i="3" s="1"/>
  <c r="S175" i="3"/>
  <c r="S180" i="3" s="1"/>
  <c r="R175" i="3"/>
  <c r="R180" i="3" s="1"/>
  <c r="Q175" i="3"/>
  <c r="Q180" i="3" s="1"/>
  <c r="P175" i="3"/>
  <c r="P180" i="3" s="1"/>
  <c r="O175" i="3"/>
  <c r="O180" i="3" s="1"/>
  <c r="N175" i="3"/>
  <c r="N180" i="3" s="1"/>
  <c r="M175" i="3"/>
  <c r="M180" i="3" s="1"/>
  <c r="L175" i="3"/>
  <c r="L180" i="3" s="1"/>
  <c r="K175" i="3"/>
  <c r="K180" i="3" s="1"/>
  <c r="J175" i="3"/>
  <c r="J180" i="3" s="1"/>
  <c r="I175" i="3"/>
  <c r="I180" i="3" s="1"/>
  <c r="H175" i="3"/>
  <c r="H180" i="3" s="1"/>
  <c r="G175" i="3"/>
  <c r="G180" i="3" s="1"/>
  <c r="F175" i="3"/>
  <c r="F180" i="3" s="1"/>
  <c r="E175" i="3"/>
  <c r="E180" i="3" s="1"/>
  <c r="D175" i="3"/>
  <c r="D180" i="3" s="1"/>
  <c r="C175" i="3"/>
  <c r="C180" i="3" s="1"/>
  <c r="B175" i="3"/>
  <c r="B180" i="3" s="1"/>
  <c r="Y174" i="3"/>
  <c r="Y179" i="3" s="1"/>
  <c r="X174" i="3"/>
  <c r="X179" i="3" s="1"/>
  <c r="W174" i="3"/>
  <c r="W179" i="3" s="1"/>
  <c r="V174" i="3"/>
  <c r="V179" i="3" s="1"/>
  <c r="U174" i="3"/>
  <c r="U179" i="3" s="1"/>
  <c r="T174" i="3"/>
  <c r="T179" i="3" s="1"/>
  <c r="S174" i="3"/>
  <c r="S179" i="3" s="1"/>
  <c r="R174" i="3"/>
  <c r="R179" i="3" s="1"/>
  <c r="Q174" i="3"/>
  <c r="Q179" i="3" s="1"/>
  <c r="P174" i="3"/>
  <c r="P179" i="3" s="1"/>
  <c r="O174" i="3"/>
  <c r="O179" i="3" s="1"/>
  <c r="N174" i="3"/>
  <c r="N179" i="3" s="1"/>
  <c r="M174" i="3"/>
  <c r="M179" i="3" s="1"/>
  <c r="L174" i="3"/>
  <c r="L179" i="3" s="1"/>
  <c r="K174" i="3"/>
  <c r="K179" i="3" s="1"/>
  <c r="J174" i="3"/>
  <c r="J179" i="3" s="1"/>
  <c r="I174" i="3"/>
  <c r="I179" i="3" s="1"/>
  <c r="H174" i="3"/>
  <c r="H179" i="3" s="1"/>
  <c r="G174" i="3"/>
  <c r="G179" i="3" s="1"/>
  <c r="F174" i="3"/>
  <c r="F179" i="3" s="1"/>
  <c r="E174" i="3"/>
  <c r="E179" i="3" s="1"/>
  <c r="D174" i="3"/>
  <c r="D179" i="3" s="1"/>
  <c r="C174" i="3"/>
  <c r="C179" i="3" s="1"/>
  <c r="B174" i="3"/>
  <c r="B179" i="3" s="1"/>
  <c r="Y173" i="3"/>
  <c r="Y178" i="3" s="1"/>
  <c r="X173" i="3"/>
  <c r="X178" i="3" s="1"/>
  <c r="W173" i="3"/>
  <c r="W178" i="3" s="1"/>
  <c r="V173" i="3"/>
  <c r="V178" i="3" s="1"/>
  <c r="U173" i="3"/>
  <c r="U178" i="3" s="1"/>
  <c r="T173" i="3"/>
  <c r="T178" i="3" s="1"/>
  <c r="S173" i="3"/>
  <c r="S178" i="3" s="1"/>
  <c r="R173" i="3"/>
  <c r="R178" i="3" s="1"/>
  <c r="Q173" i="3"/>
  <c r="Q178" i="3" s="1"/>
  <c r="AC8" i="3" s="1"/>
  <c r="P173" i="3"/>
  <c r="P178" i="3" s="1"/>
  <c r="O173" i="3"/>
  <c r="O178" i="3" s="1"/>
  <c r="N173" i="3"/>
  <c r="N178" i="3" s="1"/>
  <c r="M173" i="3"/>
  <c r="M178" i="3" s="1"/>
  <c r="AE8" i="3" s="1"/>
  <c r="L173" i="3"/>
  <c r="L178" i="3" s="1"/>
  <c r="AD8" i="3" s="1"/>
  <c r="K173" i="3"/>
  <c r="K178" i="3" s="1"/>
  <c r="J173" i="3"/>
  <c r="J178" i="3" s="1"/>
  <c r="I173" i="3"/>
  <c r="I178" i="3" s="1"/>
  <c r="H173" i="3"/>
  <c r="H178" i="3" s="1"/>
  <c r="G173" i="3"/>
  <c r="G178" i="3" s="1"/>
  <c r="F173" i="3"/>
  <c r="F178" i="3" s="1"/>
  <c r="E173" i="3"/>
  <c r="E178" i="3" s="1"/>
  <c r="AC27" i="3" s="1"/>
  <c r="D173" i="3"/>
  <c r="D178" i="3" s="1"/>
  <c r="C173" i="3"/>
  <c r="C178" i="3" s="1"/>
  <c r="B173" i="3"/>
  <c r="B178" i="3" s="1"/>
  <c r="Y132" i="3"/>
  <c r="Y137" i="3" s="1"/>
  <c r="X132" i="3"/>
  <c r="X137" i="3" s="1"/>
  <c r="W132" i="3"/>
  <c r="W137" i="3" s="1"/>
  <c r="V132" i="3"/>
  <c r="V137" i="3" s="1"/>
  <c r="U132" i="3"/>
  <c r="U137" i="3" s="1"/>
  <c r="T132" i="3"/>
  <c r="T137" i="3" s="1"/>
  <c r="S132" i="3"/>
  <c r="S137" i="3" s="1"/>
  <c r="R132" i="3"/>
  <c r="R137" i="3" s="1"/>
  <c r="Q132" i="3"/>
  <c r="Q137" i="3" s="1"/>
  <c r="P132" i="3"/>
  <c r="P137" i="3" s="1"/>
  <c r="O132" i="3"/>
  <c r="O137" i="3" s="1"/>
  <c r="N132" i="3"/>
  <c r="N137" i="3" s="1"/>
  <c r="M132" i="3"/>
  <c r="M137" i="3" s="1"/>
  <c r="L132" i="3"/>
  <c r="L137" i="3" s="1"/>
  <c r="K132" i="3"/>
  <c r="K137" i="3" s="1"/>
  <c r="J132" i="3"/>
  <c r="J137" i="3" s="1"/>
  <c r="I132" i="3"/>
  <c r="I137" i="3" s="1"/>
  <c r="H132" i="3"/>
  <c r="H137" i="3" s="1"/>
  <c r="G132" i="3"/>
  <c r="G137" i="3" s="1"/>
  <c r="F132" i="3"/>
  <c r="F137" i="3" s="1"/>
  <c r="E132" i="3"/>
  <c r="E137" i="3" s="1"/>
  <c r="D132" i="3"/>
  <c r="D137" i="3" s="1"/>
  <c r="C132" i="3"/>
  <c r="C137" i="3" s="1"/>
  <c r="B132" i="3"/>
  <c r="B137" i="3" s="1"/>
  <c r="Y131" i="3"/>
  <c r="Y136" i="3" s="1"/>
  <c r="X131" i="3"/>
  <c r="X136" i="3" s="1"/>
  <c r="W131" i="3"/>
  <c r="W136" i="3" s="1"/>
  <c r="V131" i="3"/>
  <c r="V136" i="3" s="1"/>
  <c r="U131" i="3"/>
  <c r="U136" i="3" s="1"/>
  <c r="T131" i="3"/>
  <c r="T136" i="3" s="1"/>
  <c r="S131" i="3"/>
  <c r="S136" i="3" s="1"/>
  <c r="R131" i="3"/>
  <c r="R136" i="3" s="1"/>
  <c r="Q131" i="3"/>
  <c r="Q136" i="3" s="1"/>
  <c r="P131" i="3"/>
  <c r="P136" i="3" s="1"/>
  <c r="O131" i="3"/>
  <c r="O136" i="3" s="1"/>
  <c r="N131" i="3"/>
  <c r="N136" i="3" s="1"/>
  <c r="M131" i="3"/>
  <c r="M136" i="3" s="1"/>
  <c r="L131" i="3"/>
  <c r="L136" i="3" s="1"/>
  <c r="K131" i="3"/>
  <c r="K136" i="3" s="1"/>
  <c r="J131" i="3"/>
  <c r="J136" i="3" s="1"/>
  <c r="I131" i="3"/>
  <c r="I136" i="3" s="1"/>
  <c r="H131" i="3"/>
  <c r="H136" i="3" s="1"/>
  <c r="G131" i="3"/>
  <c r="G136" i="3" s="1"/>
  <c r="F131" i="3"/>
  <c r="F136" i="3" s="1"/>
  <c r="E131" i="3"/>
  <c r="E136" i="3" s="1"/>
  <c r="D131" i="3"/>
  <c r="D136" i="3" s="1"/>
  <c r="C131" i="3"/>
  <c r="C136" i="3" s="1"/>
  <c r="B131" i="3"/>
  <c r="B136" i="3" s="1"/>
  <c r="Y130" i="3"/>
  <c r="Y135" i="3" s="1"/>
  <c r="X130" i="3"/>
  <c r="X135" i="3" s="1"/>
  <c r="W130" i="3"/>
  <c r="W135" i="3" s="1"/>
  <c r="V130" i="3"/>
  <c r="V135" i="3" s="1"/>
  <c r="U130" i="3"/>
  <c r="U135" i="3" s="1"/>
  <c r="T130" i="3"/>
  <c r="T135" i="3" s="1"/>
  <c r="S130" i="3"/>
  <c r="S135" i="3" s="1"/>
  <c r="R130" i="3"/>
  <c r="R135" i="3" s="1"/>
  <c r="Q130" i="3"/>
  <c r="Q135" i="3" s="1"/>
  <c r="P130" i="3"/>
  <c r="P135" i="3" s="1"/>
  <c r="O130" i="3"/>
  <c r="O135" i="3" s="1"/>
  <c r="N130" i="3"/>
  <c r="N135" i="3" s="1"/>
  <c r="M130" i="3"/>
  <c r="M135" i="3" s="1"/>
  <c r="L130" i="3"/>
  <c r="L135" i="3" s="1"/>
  <c r="K130" i="3"/>
  <c r="K135" i="3" s="1"/>
  <c r="J130" i="3"/>
  <c r="J135" i="3" s="1"/>
  <c r="I130" i="3"/>
  <c r="I135" i="3" s="1"/>
  <c r="H130" i="3"/>
  <c r="H135" i="3" s="1"/>
  <c r="G130" i="3"/>
  <c r="G135" i="3" s="1"/>
  <c r="F130" i="3"/>
  <c r="F135" i="3" s="1"/>
  <c r="E130" i="3"/>
  <c r="E135" i="3" s="1"/>
  <c r="D130" i="3"/>
  <c r="D135" i="3" s="1"/>
  <c r="C130" i="3"/>
  <c r="C135" i="3" s="1"/>
  <c r="B130" i="3"/>
  <c r="B135" i="3" s="1"/>
  <c r="Y129" i="3"/>
  <c r="Y134" i="3" s="1"/>
  <c r="X129" i="3"/>
  <c r="X134" i="3" s="1"/>
  <c r="W129" i="3"/>
  <c r="W134" i="3" s="1"/>
  <c r="V129" i="3"/>
  <c r="V134" i="3" s="1"/>
  <c r="U129" i="3"/>
  <c r="U134" i="3" s="1"/>
  <c r="T129" i="3"/>
  <c r="T134" i="3" s="1"/>
  <c r="S129" i="3"/>
  <c r="S134" i="3" s="1"/>
  <c r="R129" i="3"/>
  <c r="R134" i="3" s="1"/>
  <c r="Q129" i="3"/>
  <c r="Q134" i="3" s="1"/>
  <c r="P129" i="3"/>
  <c r="P134" i="3" s="1"/>
  <c r="O129" i="3"/>
  <c r="O134" i="3" s="1"/>
  <c r="N129" i="3"/>
  <c r="N134" i="3" s="1"/>
  <c r="M129" i="3"/>
  <c r="M134" i="3" s="1"/>
  <c r="AE7" i="3" s="1"/>
  <c r="L129" i="3"/>
  <c r="L134" i="3" s="1"/>
  <c r="K129" i="3"/>
  <c r="K134" i="3" s="1"/>
  <c r="J129" i="3"/>
  <c r="J134" i="3" s="1"/>
  <c r="I129" i="3"/>
  <c r="I134" i="3" s="1"/>
  <c r="AD26" i="3" s="1"/>
  <c r="H129" i="3"/>
  <c r="H134" i="3" s="1"/>
  <c r="G129" i="3"/>
  <c r="G134" i="3" s="1"/>
  <c r="F129" i="3"/>
  <c r="F134" i="3" s="1"/>
  <c r="E129" i="3"/>
  <c r="E134" i="3" s="1"/>
  <c r="D129" i="3"/>
  <c r="D134" i="3" s="1"/>
  <c r="C129" i="3"/>
  <c r="C134" i="3" s="1"/>
  <c r="B129" i="3"/>
  <c r="B134" i="3" s="1"/>
  <c r="Y87" i="3"/>
  <c r="Y92" i="3" s="1"/>
  <c r="X87" i="3"/>
  <c r="X92" i="3" s="1"/>
  <c r="W87" i="3"/>
  <c r="W92" i="3" s="1"/>
  <c r="V87" i="3"/>
  <c r="V92" i="3" s="1"/>
  <c r="U87" i="3"/>
  <c r="U92" i="3" s="1"/>
  <c r="T87" i="3"/>
  <c r="T92" i="3" s="1"/>
  <c r="S87" i="3"/>
  <c r="S92" i="3" s="1"/>
  <c r="R87" i="3"/>
  <c r="R92" i="3" s="1"/>
  <c r="Q87" i="3"/>
  <c r="Q92" i="3" s="1"/>
  <c r="P87" i="3"/>
  <c r="P92" i="3" s="1"/>
  <c r="O87" i="3"/>
  <c r="O92" i="3" s="1"/>
  <c r="N87" i="3"/>
  <c r="N92" i="3" s="1"/>
  <c r="M87" i="3"/>
  <c r="M92" i="3" s="1"/>
  <c r="L87" i="3"/>
  <c r="L92" i="3" s="1"/>
  <c r="K87" i="3"/>
  <c r="K92" i="3" s="1"/>
  <c r="J87" i="3"/>
  <c r="J92" i="3" s="1"/>
  <c r="I87" i="3"/>
  <c r="I92" i="3" s="1"/>
  <c r="H87" i="3"/>
  <c r="H92" i="3" s="1"/>
  <c r="G87" i="3"/>
  <c r="G92" i="3" s="1"/>
  <c r="F87" i="3"/>
  <c r="F92" i="3" s="1"/>
  <c r="E87" i="3"/>
  <c r="E92" i="3" s="1"/>
  <c r="D87" i="3"/>
  <c r="D92" i="3" s="1"/>
  <c r="C87" i="3"/>
  <c r="C92" i="3" s="1"/>
  <c r="B87" i="3"/>
  <c r="B92" i="3" s="1"/>
  <c r="Y86" i="3"/>
  <c r="Y91" i="3" s="1"/>
  <c r="X86" i="3"/>
  <c r="X91" i="3" s="1"/>
  <c r="W86" i="3"/>
  <c r="W91" i="3" s="1"/>
  <c r="V86" i="3"/>
  <c r="V91" i="3" s="1"/>
  <c r="U86" i="3"/>
  <c r="U91" i="3" s="1"/>
  <c r="T86" i="3"/>
  <c r="T91" i="3" s="1"/>
  <c r="S86" i="3"/>
  <c r="S91" i="3" s="1"/>
  <c r="R86" i="3"/>
  <c r="R91" i="3" s="1"/>
  <c r="Q86" i="3"/>
  <c r="Q91" i="3" s="1"/>
  <c r="P86" i="3"/>
  <c r="P91" i="3" s="1"/>
  <c r="O86" i="3"/>
  <c r="O91" i="3" s="1"/>
  <c r="N86" i="3"/>
  <c r="N91" i="3" s="1"/>
  <c r="M86" i="3"/>
  <c r="M91" i="3" s="1"/>
  <c r="L86" i="3"/>
  <c r="L91" i="3" s="1"/>
  <c r="K86" i="3"/>
  <c r="K91" i="3" s="1"/>
  <c r="J86" i="3"/>
  <c r="J91" i="3" s="1"/>
  <c r="I86" i="3"/>
  <c r="I91" i="3" s="1"/>
  <c r="H86" i="3"/>
  <c r="H91" i="3" s="1"/>
  <c r="G86" i="3"/>
  <c r="G91" i="3" s="1"/>
  <c r="F86" i="3"/>
  <c r="F91" i="3" s="1"/>
  <c r="E86" i="3"/>
  <c r="E91" i="3" s="1"/>
  <c r="D86" i="3"/>
  <c r="D91" i="3" s="1"/>
  <c r="C86" i="3"/>
  <c r="C91" i="3" s="1"/>
  <c r="B86" i="3"/>
  <c r="B91" i="3" s="1"/>
  <c r="Y85" i="3"/>
  <c r="Y90" i="3" s="1"/>
  <c r="X85" i="3"/>
  <c r="X90" i="3" s="1"/>
  <c r="W85" i="3"/>
  <c r="W90" i="3" s="1"/>
  <c r="V85" i="3"/>
  <c r="V90" i="3" s="1"/>
  <c r="U85" i="3"/>
  <c r="U90" i="3" s="1"/>
  <c r="T85" i="3"/>
  <c r="T90" i="3" s="1"/>
  <c r="S85" i="3"/>
  <c r="S90" i="3" s="1"/>
  <c r="R85" i="3"/>
  <c r="R90" i="3" s="1"/>
  <c r="Q85" i="3"/>
  <c r="Q90" i="3" s="1"/>
  <c r="P85" i="3"/>
  <c r="P90" i="3" s="1"/>
  <c r="O85" i="3"/>
  <c r="O90" i="3" s="1"/>
  <c r="N85" i="3"/>
  <c r="N90" i="3" s="1"/>
  <c r="M85" i="3"/>
  <c r="M90" i="3" s="1"/>
  <c r="L85" i="3"/>
  <c r="L90" i="3" s="1"/>
  <c r="K85" i="3"/>
  <c r="K90" i="3" s="1"/>
  <c r="J85" i="3"/>
  <c r="J90" i="3" s="1"/>
  <c r="I85" i="3"/>
  <c r="I90" i="3" s="1"/>
  <c r="H85" i="3"/>
  <c r="H90" i="3" s="1"/>
  <c r="G85" i="3"/>
  <c r="G90" i="3" s="1"/>
  <c r="F85" i="3"/>
  <c r="F90" i="3" s="1"/>
  <c r="E85" i="3"/>
  <c r="E90" i="3" s="1"/>
  <c r="D85" i="3"/>
  <c r="D90" i="3" s="1"/>
  <c r="C85" i="3"/>
  <c r="C90" i="3" s="1"/>
  <c r="B85" i="3"/>
  <c r="B90" i="3" s="1"/>
  <c r="Y84" i="3"/>
  <c r="Y89" i="3" s="1"/>
  <c r="X84" i="3"/>
  <c r="X89" i="3" s="1"/>
  <c r="W84" i="3"/>
  <c r="W89" i="3" s="1"/>
  <c r="V84" i="3"/>
  <c r="V89" i="3" s="1"/>
  <c r="U84" i="3"/>
  <c r="U89" i="3" s="1"/>
  <c r="T84" i="3"/>
  <c r="T89" i="3" s="1"/>
  <c r="S84" i="3"/>
  <c r="S89" i="3" s="1"/>
  <c r="R84" i="3"/>
  <c r="R89" i="3" s="1"/>
  <c r="Q84" i="3"/>
  <c r="Q89" i="3" s="1"/>
  <c r="P84" i="3"/>
  <c r="P89" i="3" s="1"/>
  <c r="O84" i="3"/>
  <c r="O89" i="3" s="1"/>
  <c r="N84" i="3"/>
  <c r="N89" i="3" s="1"/>
  <c r="M84" i="3"/>
  <c r="M89" i="3" s="1"/>
  <c r="AE6" i="3" s="1"/>
  <c r="L84" i="3"/>
  <c r="L89" i="3" s="1"/>
  <c r="AD6" i="3" s="1"/>
  <c r="K84" i="3"/>
  <c r="K89" i="3" s="1"/>
  <c r="J84" i="3"/>
  <c r="J89" i="3" s="1"/>
  <c r="I84" i="3"/>
  <c r="I89" i="3" s="1"/>
  <c r="H84" i="3"/>
  <c r="H89" i="3" s="1"/>
  <c r="G84" i="3"/>
  <c r="G89" i="3" s="1"/>
  <c r="F84" i="3"/>
  <c r="F89" i="3" s="1"/>
  <c r="E84" i="3"/>
  <c r="E89" i="3" s="1"/>
  <c r="D84" i="3"/>
  <c r="D89" i="3" s="1"/>
  <c r="C84" i="3"/>
  <c r="C89" i="3" s="1"/>
  <c r="B84" i="3"/>
  <c r="B89" i="3" s="1"/>
  <c r="Y42" i="3"/>
  <c r="Y47" i="3" s="1"/>
  <c r="X42" i="3"/>
  <c r="X47" i="3" s="1"/>
  <c r="W42" i="3"/>
  <c r="W47" i="3" s="1"/>
  <c r="V42" i="3"/>
  <c r="V47" i="3" s="1"/>
  <c r="U42" i="3"/>
  <c r="U47" i="3" s="1"/>
  <c r="T42" i="3"/>
  <c r="T47" i="3" s="1"/>
  <c r="S42" i="3"/>
  <c r="S47" i="3" s="1"/>
  <c r="R42" i="3"/>
  <c r="R47" i="3" s="1"/>
  <c r="Q42" i="3"/>
  <c r="Q47" i="3" s="1"/>
  <c r="P42" i="3"/>
  <c r="P47" i="3" s="1"/>
  <c r="O42" i="3"/>
  <c r="O47" i="3" s="1"/>
  <c r="N42" i="3"/>
  <c r="N47" i="3" s="1"/>
  <c r="M42" i="3"/>
  <c r="M47" i="3" s="1"/>
  <c r="L42" i="3"/>
  <c r="L47" i="3" s="1"/>
  <c r="K42" i="3"/>
  <c r="K47" i="3" s="1"/>
  <c r="J42" i="3"/>
  <c r="J47" i="3" s="1"/>
  <c r="I42" i="3"/>
  <c r="I47" i="3" s="1"/>
  <c r="H42" i="3"/>
  <c r="H47" i="3" s="1"/>
  <c r="G42" i="3"/>
  <c r="G47" i="3" s="1"/>
  <c r="F42" i="3"/>
  <c r="F47" i="3" s="1"/>
  <c r="E42" i="3"/>
  <c r="E47" i="3" s="1"/>
  <c r="D42" i="3"/>
  <c r="D47" i="3" s="1"/>
  <c r="C42" i="3"/>
  <c r="C47" i="3" s="1"/>
  <c r="B42" i="3"/>
  <c r="B47" i="3" s="1"/>
  <c r="Y41" i="3"/>
  <c r="Y46" i="3" s="1"/>
  <c r="X41" i="3"/>
  <c r="X46" i="3" s="1"/>
  <c r="W41" i="3"/>
  <c r="W46" i="3" s="1"/>
  <c r="V41" i="3"/>
  <c r="V46" i="3" s="1"/>
  <c r="U41" i="3"/>
  <c r="U46" i="3" s="1"/>
  <c r="T41" i="3"/>
  <c r="T46" i="3" s="1"/>
  <c r="S41" i="3"/>
  <c r="S46" i="3" s="1"/>
  <c r="R41" i="3"/>
  <c r="R46" i="3" s="1"/>
  <c r="Q41" i="3"/>
  <c r="Q46" i="3" s="1"/>
  <c r="P41" i="3"/>
  <c r="P46" i="3" s="1"/>
  <c r="O41" i="3"/>
  <c r="O46" i="3" s="1"/>
  <c r="N41" i="3"/>
  <c r="N46" i="3" s="1"/>
  <c r="M41" i="3"/>
  <c r="M46" i="3" s="1"/>
  <c r="L41" i="3"/>
  <c r="L46" i="3" s="1"/>
  <c r="K41" i="3"/>
  <c r="K46" i="3" s="1"/>
  <c r="J41" i="3"/>
  <c r="J46" i="3" s="1"/>
  <c r="I41" i="3"/>
  <c r="I46" i="3" s="1"/>
  <c r="H41" i="3"/>
  <c r="H46" i="3" s="1"/>
  <c r="G41" i="3"/>
  <c r="G46" i="3" s="1"/>
  <c r="F41" i="3"/>
  <c r="F46" i="3" s="1"/>
  <c r="E41" i="3"/>
  <c r="E46" i="3" s="1"/>
  <c r="D41" i="3"/>
  <c r="D46" i="3" s="1"/>
  <c r="C41" i="3"/>
  <c r="C46" i="3" s="1"/>
  <c r="B41" i="3"/>
  <c r="B46" i="3" s="1"/>
  <c r="Y40" i="3"/>
  <c r="Y45" i="3" s="1"/>
  <c r="X40" i="3"/>
  <c r="X45" i="3" s="1"/>
  <c r="W40" i="3"/>
  <c r="W45" i="3" s="1"/>
  <c r="V40" i="3"/>
  <c r="V45" i="3" s="1"/>
  <c r="U40" i="3"/>
  <c r="U45" i="3" s="1"/>
  <c r="T40" i="3"/>
  <c r="T45" i="3" s="1"/>
  <c r="S40" i="3"/>
  <c r="S45" i="3" s="1"/>
  <c r="R40" i="3"/>
  <c r="R45" i="3" s="1"/>
  <c r="Q40" i="3"/>
  <c r="Q45" i="3" s="1"/>
  <c r="P40" i="3"/>
  <c r="P45" i="3" s="1"/>
  <c r="O40" i="3"/>
  <c r="O45" i="3" s="1"/>
  <c r="N40" i="3"/>
  <c r="N45" i="3" s="1"/>
  <c r="M40" i="3"/>
  <c r="M45" i="3" s="1"/>
  <c r="L40" i="3"/>
  <c r="L45" i="3" s="1"/>
  <c r="K40" i="3"/>
  <c r="K45" i="3" s="1"/>
  <c r="J40" i="3"/>
  <c r="J45" i="3" s="1"/>
  <c r="I40" i="3"/>
  <c r="I45" i="3" s="1"/>
  <c r="H40" i="3"/>
  <c r="H45" i="3" s="1"/>
  <c r="G40" i="3"/>
  <c r="G45" i="3" s="1"/>
  <c r="F40" i="3"/>
  <c r="F45" i="3" s="1"/>
  <c r="E40" i="3"/>
  <c r="E45" i="3" s="1"/>
  <c r="D40" i="3"/>
  <c r="D45" i="3" s="1"/>
  <c r="C40" i="3"/>
  <c r="C45" i="3" s="1"/>
  <c r="B40" i="3"/>
  <c r="B45" i="3" s="1"/>
  <c r="Y39" i="3"/>
  <c r="Y44" i="3" s="1"/>
  <c r="X39" i="3"/>
  <c r="X44" i="3" s="1"/>
  <c r="W39" i="3"/>
  <c r="W44" i="3" s="1"/>
  <c r="V39" i="3"/>
  <c r="V44" i="3" s="1"/>
  <c r="U39" i="3"/>
  <c r="U44" i="3" s="1"/>
  <c r="T39" i="3"/>
  <c r="T44" i="3" s="1"/>
  <c r="S39" i="3"/>
  <c r="S44" i="3" s="1"/>
  <c r="R39" i="3"/>
  <c r="R44" i="3" s="1"/>
  <c r="Q39" i="3"/>
  <c r="Q44" i="3" s="1"/>
  <c r="P39" i="3"/>
  <c r="P44" i="3" s="1"/>
  <c r="O39" i="3"/>
  <c r="O44" i="3" s="1"/>
  <c r="N39" i="3"/>
  <c r="N44" i="3" s="1"/>
  <c r="M39" i="3"/>
  <c r="M44" i="3" s="1"/>
  <c r="AE5" i="3" s="1"/>
  <c r="L39" i="3"/>
  <c r="L44" i="3" s="1"/>
  <c r="K39" i="3"/>
  <c r="K44" i="3" s="1"/>
  <c r="J39" i="3"/>
  <c r="J44" i="3" s="1"/>
  <c r="I39" i="3"/>
  <c r="I44" i="3" s="1"/>
  <c r="AD24" i="3" s="1"/>
  <c r="H39" i="3"/>
  <c r="H44" i="3" s="1"/>
  <c r="G39" i="3"/>
  <c r="G44" i="3" s="1"/>
  <c r="F39" i="3"/>
  <c r="F44" i="3" s="1"/>
  <c r="E39" i="3"/>
  <c r="E44" i="3" s="1"/>
  <c r="D39" i="3"/>
  <c r="D44" i="3" s="1"/>
  <c r="C39" i="3"/>
  <c r="C44" i="3" s="1"/>
  <c r="B39" i="3"/>
  <c r="B44" i="3" s="1"/>
  <c r="C355" i="2"/>
  <c r="D355" i="2"/>
  <c r="E355" i="2"/>
  <c r="F355" i="2"/>
  <c r="G355" i="2"/>
  <c r="G360" i="2" s="1"/>
  <c r="H355" i="2"/>
  <c r="I355" i="2"/>
  <c r="I360" i="2" s="1"/>
  <c r="J355" i="2"/>
  <c r="J360" i="2" s="1"/>
  <c r="K355" i="2"/>
  <c r="K360" i="2" s="1"/>
  <c r="L355" i="2"/>
  <c r="M355" i="2"/>
  <c r="N355" i="2"/>
  <c r="N360" i="2" s="1"/>
  <c r="O355" i="2"/>
  <c r="O360" i="2" s="1"/>
  <c r="P355" i="2"/>
  <c r="Q355" i="2"/>
  <c r="R355" i="2"/>
  <c r="R360" i="2" s="1"/>
  <c r="S355" i="2"/>
  <c r="S360" i="2" s="1"/>
  <c r="T355" i="2"/>
  <c r="U355" i="2"/>
  <c r="V355" i="2"/>
  <c r="W355" i="2"/>
  <c r="W360" i="2" s="1"/>
  <c r="X355" i="2"/>
  <c r="Y355" i="2"/>
  <c r="Y360" i="2" s="1"/>
  <c r="C356" i="2"/>
  <c r="C361" i="2" s="1"/>
  <c r="D356" i="2"/>
  <c r="D361" i="2" s="1"/>
  <c r="BT44" i="2" s="1"/>
  <c r="E356" i="2"/>
  <c r="F356" i="2"/>
  <c r="G356" i="2"/>
  <c r="G361" i="2" s="1"/>
  <c r="H356" i="2"/>
  <c r="H361" i="2" s="1"/>
  <c r="I356" i="2"/>
  <c r="J356" i="2"/>
  <c r="K356" i="2"/>
  <c r="K361" i="2" s="1"/>
  <c r="L356" i="2"/>
  <c r="L361" i="2" s="1"/>
  <c r="BS25" i="2" s="1"/>
  <c r="M356" i="2"/>
  <c r="N356" i="2"/>
  <c r="O356" i="2"/>
  <c r="P356" i="2"/>
  <c r="P361" i="2" s="1"/>
  <c r="Q356" i="2"/>
  <c r="R356" i="2"/>
  <c r="S356" i="2"/>
  <c r="S361" i="2" s="1"/>
  <c r="T356" i="2"/>
  <c r="T361" i="2" s="1"/>
  <c r="U356" i="2"/>
  <c r="V356" i="2"/>
  <c r="V361" i="2" s="1"/>
  <c r="W356" i="2"/>
  <c r="X356" i="2"/>
  <c r="X361" i="2" s="1"/>
  <c r="Y356" i="2"/>
  <c r="C357" i="2"/>
  <c r="D357" i="2"/>
  <c r="D362" i="2" s="1"/>
  <c r="E357" i="2"/>
  <c r="E362" i="2" s="1"/>
  <c r="F357" i="2"/>
  <c r="G357" i="2"/>
  <c r="H357" i="2"/>
  <c r="I357" i="2"/>
  <c r="I362" i="2" s="1"/>
  <c r="J357" i="2"/>
  <c r="K357" i="2"/>
  <c r="L357" i="2"/>
  <c r="L362" i="2" s="1"/>
  <c r="M357" i="2"/>
  <c r="M362" i="2" s="1"/>
  <c r="N357" i="2"/>
  <c r="O357" i="2"/>
  <c r="O362" i="2" s="1"/>
  <c r="P357" i="2"/>
  <c r="Q357" i="2"/>
  <c r="Q362" i="2" s="1"/>
  <c r="R357" i="2"/>
  <c r="S357" i="2"/>
  <c r="T357" i="2"/>
  <c r="T362" i="2" s="1"/>
  <c r="U357" i="2"/>
  <c r="U362" i="2" s="1"/>
  <c r="V357" i="2"/>
  <c r="W357" i="2"/>
  <c r="X357" i="2"/>
  <c r="Y357" i="2"/>
  <c r="Y362" i="2" s="1"/>
  <c r="C358" i="2"/>
  <c r="D358" i="2"/>
  <c r="E358" i="2"/>
  <c r="E363" i="2" s="1"/>
  <c r="F358" i="2"/>
  <c r="F363" i="2" s="1"/>
  <c r="G358" i="2"/>
  <c r="H358" i="2"/>
  <c r="H363" i="2" s="1"/>
  <c r="I358" i="2"/>
  <c r="J358" i="2"/>
  <c r="J363" i="2" s="1"/>
  <c r="K358" i="2"/>
  <c r="L358" i="2"/>
  <c r="M358" i="2"/>
  <c r="M363" i="2" s="1"/>
  <c r="N358" i="2"/>
  <c r="N363" i="2" s="1"/>
  <c r="O358" i="2"/>
  <c r="P358" i="2"/>
  <c r="Q358" i="2"/>
  <c r="R358" i="2"/>
  <c r="R363" i="2" s="1"/>
  <c r="S358" i="2"/>
  <c r="T358" i="2"/>
  <c r="U358" i="2"/>
  <c r="U363" i="2" s="1"/>
  <c r="V358" i="2"/>
  <c r="V363" i="2" s="1"/>
  <c r="W358" i="2"/>
  <c r="X358" i="2"/>
  <c r="X363" i="2" s="1"/>
  <c r="Y358" i="2"/>
  <c r="C360" i="2"/>
  <c r="D360" i="2"/>
  <c r="E360" i="2"/>
  <c r="F360" i="2"/>
  <c r="H360" i="2"/>
  <c r="L360" i="2"/>
  <c r="M360" i="2"/>
  <c r="P360" i="2"/>
  <c r="Q360" i="2"/>
  <c r="T360" i="2"/>
  <c r="U360" i="2"/>
  <c r="V360" i="2"/>
  <c r="X360" i="2"/>
  <c r="E361" i="2"/>
  <c r="F361" i="2"/>
  <c r="I361" i="2"/>
  <c r="J361" i="2"/>
  <c r="M361" i="2"/>
  <c r="N361" i="2"/>
  <c r="O361" i="2"/>
  <c r="Q361" i="2"/>
  <c r="R361" i="2"/>
  <c r="U361" i="2"/>
  <c r="W361" i="2"/>
  <c r="Y361" i="2"/>
  <c r="C362" i="2"/>
  <c r="F362" i="2"/>
  <c r="G362" i="2"/>
  <c r="H362" i="2"/>
  <c r="J362" i="2"/>
  <c r="K362" i="2"/>
  <c r="N362" i="2"/>
  <c r="P362" i="2"/>
  <c r="R362" i="2"/>
  <c r="S362" i="2"/>
  <c r="V362" i="2"/>
  <c r="W362" i="2"/>
  <c r="X362" i="2"/>
  <c r="C363" i="2"/>
  <c r="D363" i="2"/>
  <c r="G363" i="2"/>
  <c r="I363" i="2"/>
  <c r="K363" i="2"/>
  <c r="L363" i="2"/>
  <c r="O363" i="2"/>
  <c r="P363" i="2"/>
  <c r="Q363" i="2"/>
  <c r="S363" i="2"/>
  <c r="T363" i="2"/>
  <c r="W363" i="2"/>
  <c r="Y363" i="2"/>
  <c r="B357" i="2"/>
  <c r="B362" i="2" s="1"/>
  <c r="B356" i="2"/>
  <c r="B361" i="2" s="1"/>
  <c r="B355" i="2"/>
  <c r="B360" i="2" s="1"/>
  <c r="B358" i="2"/>
  <c r="B363" i="2" s="1"/>
  <c r="C310" i="2"/>
  <c r="C315" i="2" s="1"/>
  <c r="D310" i="2"/>
  <c r="E310" i="2"/>
  <c r="E315" i="2" s="1"/>
  <c r="F310" i="2"/>
  <c r="G310" i="2"/>
  <c r="G315" i="2" s="1"/>
  <c r="H310" i="2"/>
  <c r="I310" i="2"/>
  <c r="I315" i="2" s="1"/>
  <c r="J310" i="2"/>
  <c r="J315" i="2" s="1"/>
  <c r="K310" i="2"/>
  <c r="K315" i="2" s="1"/>
  <c r="L310" i="2"/>
  <c r="M310" i="2"/>
  <c r="N310" i="2"/>
  <c r="O310" i="2"/>
  <c r="O315" i="2" s="1"/>
  <c r="P310" i="2"/>
  <c r="Q310" i="2"/>
  <c r="R310" i="2"/>
  <c r="R315" i="2" s="1"/>
  <c r="S310" i="2"/>
  <c r="S315" i="2" s="1"/>
  <c r="T310" i="2"/>
  <c r="U310" i="2"/>
  <c r="U315" i="2" s="1"/>
  <c r="V310" i="2"/>
  <c r="W310" i="2"/>
  <c r="W315" i="2" s="1"/>
  <c r="X310" i="2"/>
  <c r="Y310" i="2"/>
  <c r="Y315" i="2" s="1"/>
  <c r="C311" i="2"/>
  <c r="C316" i="2" s="1"/>
  <c r="D311" i="2"/>
  <c r="D316" i="2" s="1"/>
  <c r="E311" i="2"/>
  <c r="F311" i="2"/>
  <c r="G311" i="2"/>
  <c r="H311" i="2"/>
  <c r="H316" i="2" s="1"/>
  <c r="I311" i="2"/>
  <c r="J311" i="2"/>
  <c r="K311" i="2"/>
  <c r="K316" i="2" s="1"/>
  <c r="L311" i="2"/>
  <c r="M311" i="2"/>
  <c r="N311" i="2"/>
  <c r="N316" i="2" s="1"/>
  <c r="O311" i="2"/>
  <c r="P311" i="2"/>
  <c r="P316" i="2" s="1"/>
  <c r="Q311" i="2"/>
  <c r="R311" i="2"/>
  <c r="R316" i="2" s="1"/>
  <c r="S311" i="2"/>
  <c r="S316" i="2" s="1"/>
  <c r="T311" i="2"/>
  <c r="T316" i="2" s="1"/>
  <c r="U311" i="2"/>
  <c r="V311" i="2"/>
  <c r="V316" i="2" s="1"/>
  <c r="W311" i="2"/>
  <c r="X311" i="2"/>
  <c r="Y311" i="2"/>
  <c r="C312" i="2"/>
  <c r="D312" i="2"/>
  <c r="D317" i="2" s="1"/>
  <c r="E312" i="2"/>
  <c r="E317" i="2" s="1"/>
  <c r="F312" i="2"/>
  <c r="G312" i="2"/>
  <c r="G317" i="2" s="1"/>
  <c r="H312" i="2"/>
  <c r="H317" i="2" s="1"/>
  <c r="I312" i="2"/>
  <c r="J312" i="2"/>
  <c r="K312" i="2"/>
  <c r="L312" i="2"/>
  <c r="L317" i="2" s="1"/>
  <c r="M312" i="2"/>
  <c r="M317" i="2" s="1"/>
  <c r="N312" i="2"/>
  <c r="O312" i="2"/>
  <c r="O317" i="2" s="1"/>
  <c r="P312" i="2"/>
  <c r="P317" i="2" s="1"/>
  <c r="Q312" i="2"/>
  <c r="R312" i="2"/>
  <c r="S312" i="2"/>
  <c r="T312" i="2"/>
  <c r="T317" i="2" s="1"/>
  <c r="U312" i="2"/>
  <c r="U317" i="2" s="1"/>
  <c r="V312" i="2"/>
  <c r="W312" i="2"/>
  <c r="W317" i="2" s="1"/>
  <c r="X312" i="2"/>
  <c r="X317" i="2" s="1"/>
  <c r="Y312" i="2"/>
  <c r="Y317" i="2" s="1"/>
  <c r="C313" i="2"/>
  <c r="D313" i="2"/>
  <c r="E313" i="2"/>
  <c r="E318" i="2" s="1"/>
  <c r="F313" i="2"/>
  <c r="F318" i="2" s="1"/>
  <c r="G313" i="2"/>
  <c r="H313" i="2"/>
  <c r="H318" i="2" s="1"/>
  <c r="I313" i="2"/>
  <c r="J313" i="2"/>
  <c r="J318" i="2" s="1"/>
  <c r="K313" i="2"/>
  <c r="L313" i="2"/>
  <c r="L318" i="2" s="1"/>
  <c r="M313" i="2"/>
  <c r="M318" i="2" s="1"/>
  <c r="N313" i="2"/>
  <c r="N318" i="2" s="1"/>
  <c r="O313" i="2"/>
  <c r="P313" i="2"/>
  <c r="P318" i="2" s="1"/>
  <c r="Q313" i="2"/>
  <c r="Q318" i="2" s="1"/>
  <c r="R313" i="2"/>
  <c r="R318" i="2" s="1"/>
  <c r="S313" i="2"/>
  <c r="T313" i="2"/>
  <c r="T318" i="2" s="1"/>
  <c r="U313" i="2"/>
  <c r="U318" i="2" s="1"/>
  <c r="V313" i="2"/>
  <c r="V318" i="2" s="1"/>
  <c r="W313" i="2"/>
  <c r="X313" i="2"/>
  <c r="X318" i="2" s="1"/>
  <c r="Y313" i="2"/>
  <c r="Y318" i="2" s="1"/>
  <c r="D315" i="2"/>
  <c r="F315" i="2"/>
  <c r="H315" i="2"/>
  <c r="L315" i="2"/>
  <c r="M315" i="2"/>
  <c r="N315" i="2"/>
  <c r="P315" i="2"/>
  <c r="Q315" i="2"/>
  <c r="T315" i="2"/>
  <c r="V315" i="2"/>
  <c r="X315" i="2"/>
  <c r="E316" i="2"/>
  <c r="F316" i="2"/>
  <c r="G316" i="2"/>
  <c r="I316" i="2"/>
  <c r="J316" i="2"/>
  <c r="L316" i="2"/>
  <c r="M316" i="2"/>
  <c r="O316" i="2"/>
  <c r="Q316" i="2"/>
  <c r="U316" i="2"/>
  <c r="W316" i="2"/>
  <c r="X316" i="2"/>
  <c r="Y316" i="2"/>
  <c r="C317" i="2"/>
  <c r="F317" i="2"/>
  <c r="I317" i="2"/>
  <c r="J317" i="2"/>
  <c r="K317" i="2"/>
  <c r="N317" i="2"/>
  <c r="Q317" i="2"/>
  <c r="R317" i="2"/>
  <c r="S317" i="2"/>
  <c r="V317" i="2"/>
  <c r="C318" i="2"/>
  <c r="D318" i="2"/>
  <c r="G318" i="2"/>
  <c r="I318" i="2"/>
  <c r="K318" i="2"/>
  <c r="O318" i="2"/>
  <c r="S318" i="2"/>
  <c r="W318" i="2"/>
  <c r="B312" i="2"/>
  <c r="B317" i="2" s="1"/>
  <c r="B311" i="2"/>
  <c r="B316" i="2" s="1"/>
  <c r="B310" i="2"/>
  <c r="B315" i="2" s="1"/>
  <c r="B313" i="2"/>
  <c r="B318" i="2" s="1"/>
  <c r="C264" i="2"/>
  <c r="D264" i="2"/>
  <c r="E264" i="2"/>
  <c r="F264" i="2"/>
  <c r="G264" i="2"/>
  <c r="G269" i="2" s="1"/>
  <c r="H264" i="2"/>
  <c r="I264" i="2"/>
  <c r="I269" i="2" s="1"/>
  <c r="J264" i="2"/>
  <c r="J269" i="2" s="1"/>
  <c r="K264" i="2"/>
  <c r="K269" i="2" s="1"/>
  <c r="L264" i="2"/>
  <c r="M264" i="2"/>
  <c r="N264" i="2"/>
  <c r="N269" i="2" s="1"/>
  <c r="O264" i="2"/>
  <c r="O269" i="2" s="1"/>
  <c r="P264" i="2"/>
  <c r="Q264" i="2"/>
  <c r="R264" i="2"/>
  <c r="R269" i="2" s="1"/>
  <c r="S264" i="2"/>
  <c r="S269" i="2" s="1"/>
  <c r="T264" i="2"/>
  <c r="U264" i="2"/>
  <c r="V264" i="2"/>
  <c r="V269" i="2" s="1"/>
  <c r="W264" i="2"/>
  <c r="W269" i="2" s="1"/>
  <c r="X264" i="2"/>
  <c r="Y264" i="2"/>
  <c r="C265" i="2"/>
  <c r="C270" i="2" s="1"/>
  <c r="D265" i="2"/>
  <c r="D270" i="2" s="1"/>
  <c r="E265" i="2"/>
  <c r="F265" i="2"/>
  <c r="G265" i="2"/>
  <c r="H265" i="2"/>
  <c r="H270" i="2" s="1"/>
  <c r="I265" i="2"/>
  <c r="J265" i="2"/>
  <c r="K265" i="2"/>
  <c r="K270" i="2" s="1"/>
  <c r="L265" i="2"/>
  <c r="L270" i="2" s="1"/>
  <c r="BS23" i="2" s="1"/>
  <c r="M265" i="2"/>
  <c r="N265" i="2"/>
  <c r="N270" i="2" s="1"/>
  <c r="O265" i="2"/>
  <c r="P265" i="2"/>
  <c r="P270" i="2" s="1"/>
  <c r="Q265" i="2"/>
  <c r="R265" i="2"/>
  <c r="R270" i="2" s="1"/>
  <c r="S265" i="2"/>
  <c r="S270" i="2" s="1"/>
  <c r="T265" i="2"/>
  <c r="T270" i="2" s="1"/>
  <c r="U265" i="2"/>
  <c r="V265" i="2"/>
  <c r="W265" i="2"/>
  <c r="W270" i="2" s="1"/>
  <c r="X265" i="2"/>
  <c r="X270" i="2" s="1"/>
  <c r="Y265" i="2"/>
  <c r="C266" i="2"/>
  <c r="D266" i="2"/>
  <c r="D271" i="2" s="1"/>
  <c r="E266" i="2"/>
  <c r="F266" i="2"/>
  <c r="G266" i="2"/>
  <c r="G271" i="2" s="1"/>
  <c r="H266" i="2"/>
  <c r="H271" i="2" s="1"/>
  <c r="I266" i="2"/>
  <c r="I271" i="2" s="1"/>
  <c r="J266" i="2"/>
  <c r="K266" i="2"/>
  <c r="L266" i="2"/>
  <c r="L271" i="2" s="1"/>
  <c r="M266" i="2"/>
  <c r="N266" i="2"/>
  <c r="O266" i="2"/>
  <c r="P266" i="2"/>
  <c r="P271" i="2" s="1"/>
  <c r="Q266" i="2"/>
  <c r="Q271" i="2" s="1"/>
  <c r="R266" i="2"/>
  <c r="S266" i="2"/>
  <c r="T266" i="2"/>
  <c r="T271" i="2" s="1"/>
  <c r="U266" i="2"/>
  <c r="U271" i="2" s="1"/>
  <c r="V266" i="2"/>
  <c r="W266" i="2"/>
  <c r="X266" i="2"/>
  <c r="Y266" i="2"/>
  <c r="Y271" i="2" s="1"/>
  <c r="C267" i="2"/>
  <c r="D267" i="2"/>
  <c r="E267" i="2"/>
  <c r="E272" i="2" s="1"/>
  <c r="F267" i="2"/>
  <c r="F272" i="2" s="1"/>
  <c r="G267" i="2"/>
  <c r="H267" i="2"/>
  <c r="H272" i="2" s="1"/>
  <c r="I267" i="2"/>
  <c r="I272" i="2" s="1"/>
  <c r="J267" i="2"/>
  <c r="J272" i="2" s="1"/>
  <c r="K267" i="2"/>
  <c r="L267" i="2"/>
  <c r="M267" i="2"/>
  <c r="M272" i="2" s="1"/>
  <c r="N267" i="2"/>
  <c r="N272" i="2" s="1"/>
  <c r="O267" i="2"/>
  <c r="P267" i="2"/>
  <c r="Q267" i="2"/>
  <c r="Q272" i="2" s="1"/>
  <c r="R267" i="2"/>
  <c r="R272" i="2" s="1"/>
  <c r="S267" i="2"/>
  <c r="T267" i="2"/>
  <c r="T272" i="2" s="1"/>
  <c r="U267" i="2"/>
  <c r="U272" i="2" s="1"/>
  <c r="V267" i="2"/>
  <c r="V272" i="2" s="1"/>
  <c r="W267" i="2"/>
  <c r="X267" i="2"/>
  <c r="Y267" i="2"/>
  <c r="Y272" i="2" s="1"/>
  <c r="C269" i="2"/>
  <c r="D269" i="2"/>
  <c r="E269" i="2"/>
  <c r="F269" i="2"/>
  <c r="H269" i="2"/>
  <c r="L269" i="2"/>
  <c r="M269" i="2"/>
  <c r="P269" i="2"/>
  <c r="Q269" i="2"/>
  <c r="T269" i="2"/>
  <c r="U269" i="2"/>
  <c r="X269" i="2"/>
  <c r="Y269" i="2"/>
  <c r="E270" i="2"/>
  <c r="F270" i="2"/>
  <c r="G270" i="2"/>
  <c r="I270" i="2"/>
  <c r="J270" i="2"/>
  <c r="M270" i="2"/>
  <c r="O270" i="2"/>
  <c r="Q270" i="2"/>
  <c r="U270" i="2"/>
  <c r="V270" i="2"/>
  <c r="Y270" i="2"/>
  <c r="C271" i="2"/>
  <c r="E271" i="2"/>
  <c r="F271" i="2"/>
  <c r="J271" i="2"/>
  <c r="K271" i="2"/>
  <c r="M271" i="2"/>
  <c r="N271" i="2"/>
  <c r="O271" i="2"/>
  <c r="R271" i="2"/>
  <c r="S271" i="2"/>
  <c r="V271" i="2"/>
  <c r="W271" i="2"/>
  <c r="X271" i="2"/>
  <c r="C272" i="2"/>
  <c r="D272" i="2"/>
  <c r="G272" i="2"/>
  <c r="K272" i="2"/>
  <c r="L272" i="2"/>
  <c r="O272" i="2"/>
  <c r="P272" i="2"/>
  <c r="S272" i="2"/>
  <c r="W272" i="2"/>
  <c r="X272" i="2"/>
  <c r="B265" i="2"/>
  <c r="B270" i="2" s="1"/>
  <c r="B271" i="2"/>
  <c r="B269" i="2"/>
  <c r="B266" i="2"/>
  <c r="B264" i="2"/>
  <c r="B267" i="2"/>
  <c r="B272" i="2" s="1"/>
  <c r="C218" i="2"/>
  <c r="D218" i="2"/>
  <c r="D223" i="2" s="1"/>
  <c r="E218" i="2"/>
  <c r="E223" i="2" s="1"/>
  <c r="F218" i="2"/>
  <c r="F223" i="2" s="1"/>
  <c r="G218" i="2"/>
  <c r="G223" i="2" s="1"/>
  <c r="H218" i="2"/>
  <c r="H223" i="2" s="1"/>
  <c r="I218" i="2"/>
  <c r="J218" i="2"/>
  <c r="J223" i="2" s="1"/>
  <c r="K218" i="2"/>
  <c r="L218" i="2"/>
  <c r="L223" i="2" s="1"/>
  <c r="M218" i="2"/>
  <c r="M223" i="2" s="1"/>
  <c r="N218" i="2"/>
  <c r="N223" i="2" s="1"/>
  <c r="O218" i="2"/>
  <c r="O223" i="2" s="1"/>
  <c r="P218" i="2"/>
  <c r="P223" i="2" s="1"/>
  <c r="Q218" i="2"/>
  <c r="Q223" i="2" s="1"/>
  <c r="R218" i="2"/>
  <c r="R223" i="2" s="1"/>
  <c r="S218" i="2"/>
  <c r="T218" i="2"/>
  <c r="U218" i="2"/>
  <c r="U223" i="2" s="1"/>
  <c r="V218" i="2"/>
  <c r="V223" i="2" s="1"/>
  <c r="W218" i="2"/>
  <c r="X218" i="2"/>
  <c r="X223" i="2" s="1"/>
  <c r="Y218" i="2"/>
  <c r="Y223" i="2" s="1"/>
  <c r="C219" i="2"/>
  <c r="C224" i="2" s="1"/>
  <c r="D219" i="2"/>
  <c r="D224" i="2" s="1"/>
  <c r="E219" i="2"/>
  <c r="E224" i="2" s="1"/>
  <c r="F219" i="2"/>
  <c r="G219" i="2"/>
  <c r="G224" i="2" s="1"/>
  <c r="H219" i="2"/>
  <c r="H224" i="2" s="1"/>
  <c r="I219" i="2"/>
  <c r="I224" i="2" s="1"/>
  <c r="J219" i="2"/>
  <c r="J224" i="2" s="1"/>
  <c r="K219" i="2"/>
  <c r="K224" i="2" s="1"/>
  <c r="BR22" i="2" s="1"/>
  <c r="L219" i="2"/>
  <c r="L224" i="2" s="1"/>
  <c r="M219" i="2"/>
  <c r="M224" i="2" s="1"/>
  <c r="N219" i="2"/>
  <c r="O219" i="2"/>
  <c r="P219" i="2"/>
  <c r="P224" i="2" s="1"/>
  <c r="Q219" i="2"/>
  <c r="Q224" i="2" s="1"/>
  <c r="R219" i="2"/>
  <c r="R224" i="2" s="1"/>
  <c r="S219" i="2"/>
  <c r="S224" i="2" s="1"/>
  <c r="T219" i="2"/>
  <c r="T224" i="2" s="1"/>
  <c r="U219" i="2"/>
  <c r="U224" i="2" s="1"/>
  <c r="V219" i="2"/>
  <c r="V224" i="2" s="1"/>
  <c r="W219" i="2"/>
  <c r="W224" i="2" s="1"/>
  <c r="X219" i="2"/>
  <c r="X224" i="2" s="1"/>
  <c r="Y219" i="2"/>
  <c r="Y224" i="2" s="1"/>
  <c r="C220" i="2"/>
  <c r="D220" i="2"/>
  <c r="D225" i="2" s="1"/>
  <c r="E220" i="2"/>
  <c r="F220" i="2"/>
  <c r="G220" i="2"/>
  <c r="G225" i="2" s="1"/>
  <c r="H220" i="2"/>
  <c r="H225" i="2" s="1"/>
  <c r="I220" i="2"/>
  <c r="J220" i="2"/>
  <c r="J225" i="2" s="1"/>
  <c r="K220" i="2"/>
  <c r="K225" i="2" s="1"/>
  <c r="L220" i="2"/>
  <c r="L225" i="2" s="1"/>
  <c r="M220" i="2"/>
  <c r="M225" i="2" s="1"/>
  <c r="N220" i="2"/>
  <c r="N225" i="2" s="1"/>
  <c r="O220" i="2"/>
  <c r="O225" i="2" s="1"/>
  <c r="P220" i="2"/>
  <c r="P225" i="2" s="1"/>
  <c r="Q220" i="2"/>
  <c r="Q225" i="2" s="1"/>
  <c r="R220" i="2"/>
  <c r="R225" i="2" s="1"/>
  <c r="S220" i="2"/>
  <c r="T220" i="2"/>
  <c r="T225" i="2" s="1"/>
  <c r="U220" i="2"/>
  <c r="U225" i="2" s="1"/>
  <c r="V220" i="2"/>
  <c r="V225" i="2" s="1"/>
  <c r="W220" i="2"/>
  <c r="X220" i="2"/>
  <c r="X225" i="2" s="1"/>
  <c r="Y220" i="2"/>
  <c r="Y225" i="2" s="1"/>
  <c r="C221" i="2"/>
  <c r="C226" i="2" s="1"/>
  <c r="D221" i="2"/>
  <c r="D226" i="2" s="1"/>
  <c r="E221" i="2"/>
  <c r="E226" i="2" s="1"/>
  <c r="F221" i="2"/>
  <c r="F226" i="2" s="1"/>
  <c r="G221" i="2"/>
  <c r="G226" i="2" s="1"/>
  <c r="H221" i="2"/>
  <c r="H226" i="2" s="1"/>
  <c r="I221" i="2"/>
  <c r="I226" i="2" s="1"/>
  <c r="J221" i="2"/>
  <c r="J226" i="2" s="1"/>
  <c r="K221" i="2"/>
  <c r="K226" i="2" s="1"/>
  <c r="L221" i="2"/>
  <c r="M221" i="2"/>
  <c r="M226" i="2" s="1"/>
  <c r="N221" i="2"/>
  <c r="O221" i="2"/>
  <c r="P221" i="2"/>
  <c r="Q221" i="2"/>
  <c r="R221" i="2"/>
  <c r="S221" i="2"/>
  <c r="S226" i="2" s="1"/>
  <c r="T221" i="2"/>
  <c r="T226" i="2" s="1"/>
  <c r="U221" i="2"/>
  <c r="U226" i="2" s="1"/>
  <c r="V221" i="2"/>
  <c r="V226" i="2" s="1"/>
  <c r="W221" i="2"/>
  <c r="W226" i="2" s="1"/>
  <c r="X221" i="2"/>
  <c r="X226" i="2" s="1"/>
  <c r="Y221" i="2"/>
  <c r="Y226" i="2" s="1"/>
  <c r="C223" i="2"/>
  <c r="I223" i="2"/>
  <c r="K223" i="2"/>
  <c r="S223" i="2"/>
  <c r="T223" i="2"/>
  <c r="W223" i="2"/>
  <c r="F224" i="2"/>
  <c r="N224" i="2"/>
  <c r="O224" i="2"/>
  <c r="C225" i="2"/>
  <c r="E225" i="2"/>
  <c r="F225" i="2"/>
  <c r="I225" i="2"/>
  <c r="S225" i="2"/>
  <c r="W225" i="2"/>
  <c r="L226" i="2"/>
  <c r="N226" i="2"/>
  <c r="O226" i="2"/>
  <c r="P226" i="2"/>
  <c r="Q226" i="2"/>
  <c r="R226" i="2"/>
  <c r="B220" i="2"/>
  <c r="B225" i="2" s="1"/>
  <c r="B221" i="2"/>
  <c r="B226" i="2" s="1"/>
  <c r="B219" i="2"/>
  <c r="B224" i="2" s="1"/>
  <c r="B218" i="2"/>
  <c r="B223" i="2" s="1"/>
  <c r="C173" i="2"/>
  <c r="C178" i="2" s="1"/>
  <c r="D173" i="2"/>
  <c r="D178" i="2" s="1"/>
  <c r="E173" i="2"/>
  <c r="E178" i="2" s="1"/>
  <c r="F173" i="2"/>
  <c r="F178" i="2" s="1"/>
  <c r="G173" i="2"/>
  <c r="H173" i="2"/>
  <c r="I173" i="2"/>
  <c r="I178" i="2" s="1"/>
  <c r="J173" i="2"/>
  <c r="J178" i="2" s="1"/>
  <c r="K173" i="2"/>
  <c r="K178" i="2" s="1"/>
  <c r="L173" i="2"/>
  <c r="L178" i="2" s="1"/>
  <c r="M173" i="2"/>
  <c r="N173" i="2"/>
  <c r="N178" i="2" s="1"/>
  <c r="O173" i="2"/>
  <c r="P173" i="2"/>
  <c r="Q173" i="2"/>
  <c r="Q178" i="2" s="1"/>
  <c r="R173" i="2"/>
  <c r="R178" i="2" s="1"/>
  <c r="S173" i="2"/>
  <c r="S178" i="2" s="1"/>
  <c r="T173" i="2"/>
  <c r="T178" i="2" s="1"/>
  <c r="U173" i="2"/>
  <c r="V173" i="2"/>
  <c r="V178" i="2" s="1"/>
  <c r="W173" i="2"/>
  <c r="X173" i="2"/>
  <c r="X178" i="2" s="1"/>
  <c r="Y173" i="2"/>
  <c r="Y178" i="2" s="1"/>
  <c r="C174" i="2"/>
  <c r="C179" i="2" s="1"/>
  <c r="D174" i="2"/>
  <c r="D179" i="2" s="1"/>
  <c r="E174" i="2"/>
  <c r="F174" i="2"/>
  <c r="G174" i="2"/>
  <c r="G179" i="2" s="1"/>
  <c r="H174" i="2"/>
  <c r="H179" i="2" s="1"/>
  <c r="I174" i="2"/>
  <c r="J174" i="2"/>
  <c r="J179" i="2" s="1"/>
  <c r="K174" i="2"/>
  <c r="K179" i="2" s="1"/>
  <c r="L174" i="2"/>
  <c r="L179" i="2" s="1"/>
  <c r="M174" i="2"/>
  <c r="M179" i="2" s="1"/>
  <c r="BT21" i="2" s="1"/>
  <c r="N174" i="2"/>
  <c r="N179" i="2" s="1"/>
  <c r="O174" i="2"/>
  <c r="O179" i="2" s="1"/>
  <c r="P174" i="2"/>
  <c r="Q174" i="2"/>
  <c r="Q179" i="2" s="1"/>
  <c r="R174" i="2"/>
  <c r="R179" i="2" s="1"/>
  <c r="S174" i="2"/>
  <c r="S179" i="2" s="1"/>
  <c r="T174" i="2"/>
  <c r="T179" i="2" s="1"/>
  <c r="U174" i="2"/>
  <c r="V174" i="2"/>
  <c r="V179" i="2" s="1"/>
  <c r="W174" i="2"/>
  <c r="W179" i="2" s="1"/>
  <c r="X174" i="2"/>
  <c r="Y174" i="2"/>
  <c r="Y179" i="2" s="1"/>
  <c r="C175" i="2"/>
  <c r="C180" i="2" s="1"/>
  <c r="D175" i="2"/>
  <c r="D180" i="2" s="1"/>
  <c r="E175" i="2"/>
  <c r="E180" i="2" s="1"/>
  <c r="F175" i="2"/>
  <c r="G175" i="2"/>
  <c r="G180" i="2" s="1"/>
  <c r="H175" i="2"/>
  <c r="H180" i="2" s="1"/>
  <c r="I175" i="2"/>
  <c r="J175" i="2"/>
  <c r="K175" i="2"/>
  <c r="K180" i="2" s="1"/>
  <c r="L175" i="2"/>
  <c r="L180" i="2" s="1"/>
  <c r="M175" i="2"/>
  <c r="M180" i="2" s="1"/>
  <c r="N175" i="2"/>
  <c r="N180" i="2" s="1"/>
  <c r="O175" i="2"/>
  <c r="O180" i="2" s="1"/>
  <c r="P175" i="2"/>
  <c r="P180" i="2" s="1"/>
  <c r="Q175" i="2"/>
  <c r="Q180" i="2" s="1"/>
  <c r="R175" i="2"/>
  <c r="S175" i="2"/>
  <c r="T175" i="2"/>
  <c r="T180" i="2" s="1"/>
  <c r="U175" i="2"/>
  <c r="U180" i="2" s="1"/>
  <c r="V175" i="2"/>
  <c r="V180" i="2" s="1"/>
  <c r="W175" i="2"/>
  <c r="W180" i="2" s="1"/>
  <c r="X175" i="2"/>
  <c r="X180" i="2" s="1"/>
  <c r="Y175" i="2"/>
  <c r="C176" i="2"/>
  <c r="D176" i="2"/>
  <c r="D181" i="2" s="1"/>
  <c r="E176" i="2"/>
  <c r="E181" i="2" s="1"/>
  <c r="F176" i="2"/>
  <c r="F181" i="2" s="1"/>
  <c r="G176" i="2"/>
  <c r="G181" i="2" s="1"/>
  <c r="H176" i="2"/>
  <c r="H181" i="2" s="1"/>
  <c r="I176" i="2"/>
  <c r="I181" i="2" s="1"/>
  <c r="J176" i="2"/>
  <c r="K176" i="2"/>
  <c r="K181" i="2" s="1"/>
  <c r="L176" i="2"/>
  <c r="L181" i="2" s="1"/>
  <c r="M176" i="2"/>
  <c r="M181" i="2" s="1"/>
  <c r="N176" i="2"/>
  <c r="N181" i="2" s="1"/>
  <c r="O176" i="2"/>
  <c r="P176" i="2"/>
  <c r="P181" i="2" s="1"/>
  <c r="Q176" i="2"/>
  <c r="Q181" i="2" s="1"/>
  <c r="R176" i="2"/>
  <c r="S176" i="2"/>
  <c r="T176" i="2"/>
  <c r="T181" i="2" s="1"/>
  <c r="U176" i="2"/>
  <c r="U181" i="2" s="1"/>
  <c r="V176" i="2"/>
  <c r="V181" i="2" s="1"/>
  <c r="W176" i="2"/>
  <c r="W181" i="2" s="1"/>
  <c r="X176" i="2"/>
  <c r="X181" i="2" s="1"/>
  <c r="Y176" i="2"/>
  <c r="Y181" i="2" s="1"/>
  <c r="G178" i="2"/>
  <c r="H178" i="2"/>
  <c r="M178" i="2"/>
  <c r="O178" i="2"/>
  <c r="P178" i="2"/>
  <c r="U178" i="2"/>
  <c r="W178" i="2"/>
  <c r="E179" i="2"/>
  <c r="F179" i="2"/>
  <c r="I179" i="2"/>
  <c r="P179" i="2"/>
  <c r="U179" i="2"/>
  <c r="X179" i="2"/>
  <c r="F180" i="2"/>
  <c r="I180" i="2"/>
  <c r="J180" i="2"/>
  <c r="R180" i="2"/>
  <c r="S180" i="2"/>
  <c r="Y180" i="2"/>
  <c r="C181" i="2"/>
  <c r="J181" i="2"/>
  <c r="O181" i="2"/>
  <c r="R181" i="2"/>
  <c r="S181" i="2"/>
  <c r="B180" i="2"/>
  <c r="B176" i="2"/>
  <c r="B181" i="2" s="1"/>
  <c r="B175" i="2"/>
  <c r="B174" i="2"/>
  <c r="B179" i="2" s="1"/>
  <c r="B173" i="2"/>
  <c r="B178" i="2" s="1"/>
  <c r="C129" i="2"/>
  <c r="D129" i="2"/>
  <c r="D134" i="2" s="1"/>
  <c r="E129" i="2"/>
  <c r="E134" i="2" s="1"/>
  <c r="F129" i="2"/>
  <c r="F134" i="2" s="1"/>
  <c r="G129" i="2"/>
  <c r="G134" i="2" s="1"/>
  <c r="H129" i="2"/>
  <c r="H134" i="2" s="1"/>
  <c r="I129" i="2"/>
  <c r="I134" i="2" s="1"/>
  <c r="J129" i="2"/>
  <c r="J134" i="2" s="1"/>
  <c r="K129" i="2"/>
  <c r="L129" i="2"/>
  <c r="L134" i="2" s="1"/>
  <c r="M129" i="2"/>
  <c r="M134" i="2" s="1"/>
  <c r="N129" i="2"/>
  <c r="N134" i="2" s="1"/>
  <c r="O129" i="2"/>
  <c r="O134" i="2" s="1"/>
  <c r="P129" i="2"/>
  <c r="P134" i="2" s="1"/>
  <c r="Q129" i="2"/>
  <c r="Q134" i="2" s="1"/>
  <c r="R129" i="2"/>
  <c r="R134" i="2" s="1"/>
  <c r="S129" i="2"/>
  <c r="T129" i="2"/>
  <c r="T134" i="2" s="1"/>
  <c r="U129" i="2"/>
  <c r="U134" i="2" s="1"/>
  <c r="V129" i="2"/>
  <c r="V134" i="2" s="1"/>
  <c r="W129" i="2"/>
  <c r="W134" i="2" s="1"/>
  <c r="X129" i="2"/>
  <c r="X134" i="2" s="1"/>
  <c r="Y129" i="2"/>
  <c r="Y134" i="2" s="1"/>
  <c r="C130" i="2"/>
  <c r="C135" i="2" s="1"/>
  <c r="D130" i="2"/>
  <c r="E130" i="2"/>
  <c r="E135" i="2" s="1"/>
  <c r="F130" i="2"/>
  <c r="F135" i="2" s="1"/>
  <c r="G130" i="2"/>
  <c r="G135" i="2" s="1"/>
  <c r="H130" i="2"/>
  <c r="H135" i="2" s="1"/>
  <c r="I130" i="2"/>
  <c r="I135" i="2" s="1"/>
  <c r="J130" i="2"/>
  <c r="J135" i="2" s="1"/>
  <c r="K130" i="2"/>
  <c r="K135" i="2" s="1"/>
  <c r="BR20" i="2" s="1"/>
  <c r="L130" i="2"/>
  <c r="M130" i="2"/>
  <c r="M135" i="2" s="1"/>
  <c r="N130" i="2"/>
  <c r="N135" i="2" s="1"/>
  <c r="O130" i="2"/>
  <c r="O135" i="2" s="1"/>
  <c r="P130" i="2"/>
  <c r="P135" i="2" s="1"/>
  <c r="Q130" i="2"/>
  <c r="Q135" i="2" s="1"/>
  <c r="R130" i="2"/>
  <c r="R135" i="2" s="1"/>
  <c r="S130" i="2"/>
  <c r="S135" i="2" s="1"/>
  <c r="T130" i="2"/>
  <c r="U130" i="2"/>
  <c r="U135" i="2" s="1"/>
  <c r="V130" i="2"/>
  <c r="V135" i="2" s="1"/>
  <c r="W130" i="2"/>
  <c r="W135" i="2" s="1"/>
  <c r="X130" i="2"/>
  <c r="X135" i="2" s="1"/>
  <c r="Y130" i="2"/>
  <c r="Y135" i="2" s="1"/>
  <c r="C131" i="2"/>
  <c r="C136" i="2" s="1"/>
  <c r="D131" i="2"/>
  <c r="D136" i="2" s="1"/>
  <c r="E131" i="2"/>
  <c r="F131" i="2"/>
  <c r="G131" i="2"/>
  <c r="G136" i="2" s="1"/>
  <c r="H131" i="2"/>
  <c r="H136" i="2" s="1"/>
  <c r="I131" i="2"/>
  <c r="I136" i="2" s="1"/>
  <c r="J131" i="2"/>
  <c r="J136" i="2" s="1"/>
  <c r="K131" i="2"/>
  <c r="K136" i="2" s="1"/>
  <c r="L131" i="2"/>
  <c r="L136" i="2" s="1"/>
  <c r="M131" i="2"/>
  <c r="N131" i="2"/>
  <c r="N136" i="2" s="1"/>
  <c r="O131" i="2"/>
  <c r="O136" i="2" s="1"/>
  <c r="P131" i="2"/>
  <c r="P136" i="2" s="1"/>
  <c r="Q131" i="2"/>
  <c r="Q136" i="2" s="1"/>
  <c r="R131" i="2"/>
  <c r="R136" i="2" s="1"/>
  <c r="S131" i="2"/>
  <c r="S136" i="2" s="1"/>
  <c r="T131" i="2"/>
  <c r="T136" i="2" s="1"/>
  <c r="U131" i="2"/>
  <c r="V131" i="2"/>
  <c r="V136" i="2" s="1"/>
  <c r="W131" i="2"/>
  <c r="W136" i="2" s="1"/>
  <c r="X131" i="2"/>
  <c r="X136" i="2" s="1"/>
  <c r="Y131" i="2"/>
  <c r="Y136" i="2" s="1"/>
  <c r="C132" i="2"/>
  <c r="C137" i="2" s="1"/>
  <c r="D132" i="2"/>
  <c r="D137" i="2" s="1"/>
  <c r="E132" i="2"/>
  <c r="E137" i="2" s="1"/>
  <c r="F132" i="2"/>
  <c r="G132" i="2"/>
  <c r="H132" i="2"/>
  <c r="H137" i="2" s="1"/>
  <c r="I132" i="2"/>
  <c r="I137" i="2" s="1"/>
  <c r="J132" i="2"/>
  <c r="J137" i="2" s="1"/>
  <c r="K132" i="2"/>
  <c r="K137" i="2" s="1"/>
  <c r="L132" i="2"/>
  <c r="L137" i="2" s="1"/>
  <c r="M132" i="2"/>
  <c r="M137" i="2" s="1"/>
  <c r="N132" i="2"/>
  <c r="O132" i="2"/>
  <c r="P132" i="2"/>
  <c r="P137" i="2" s="1"/>
  <c r="Q132" i="2"/>
  <c r="Q137" i="2" s="1"/>
  <c r="R132" i="2"/>
  <c r="R137" i="2" s="1"/>
  <c r="S132" i="2"/>
  <c r="S137" i="2" s="1"/>
  <c r="T132" i="2"/>
  <c r="T137" i="2" s="1"/>
  <c r="U132" i="2"/>
  <c r="U137" i="2" s="1"/>
  <c r="V132" i="2"/>
  <c r="W132" i="2"/>
  <c r="W137" i="2" s="1"/>
  <c r="X132" i="2"/>
  <c r="X137" i="2" s="1"/>
  <c r="Y132" i="2"/>
  <c r="Y137" i="2" s="1"/>
  <c r="C134" i="2"/>
  <c r="K134" i="2"/>
  <c r="S134" i="2"/>
  <c r="D135" i="2"/>
  <c r="BT39" i="2" s="1"/>
  <c r="L135" i="2"/>
  <c r="T135" i="2"/>
  <c r="E136" i="2"/>
  <c r="F136" i="2"/>
  <c r="M136" i="2"/>
  <c r="U136" i="2"/>
  <c r="F137" i="2"/>
  <c r="G137" i="2"/>
  <c r="N137" i="2"/>
  <c r="O137" i="2"/>
  <c r="V137" i="2"/>
  <c r="B136" i="2"/>
  <c r="B131" i="2"/>
  <c r="B130" i="2"/>
  <c r="B135" i="2" s="1"/>
  <c r="BR39" i="2" s="1"/>
  <c r="B129" i="2"/>
  <c r="B134" i="2" s="1"/>
  <c r="B132" i="2"/>
  <c r="B137" i="2" s="1"/>
  <c r="D90" i="2"/>
  <c r="L90" i="2"/>
  <c r="R90" i="2"/>
  <c r="X89" i="2"/>
  <c r="P89" i="2"/>
  <c r="M89" i="2"/>
  <c r="J89" i="2"/>
  <c r="C86" i="2"/>
  <c r="C91" i="2" s="1"/>
  <c r="D86" i="2"/>
  <c r="D91" i="2" s="1"/>
  <c r="E86" i="2"/>
  <c r="E91" i="2" s="1"/>
  <c r="F86" i="2"/>
  <c r="F91" i="2" s="1"/>
  <c r="G86" i="2"/>
  <c r="G91" i="2" s="1"/>
  <c r="H86" i="2"/>
  <c r="H91" i="2" s="1"/>
  <c r="I86" i="2"/>
  <c r="I91" i="2" s="1"/>
  <c r="J86" i="2"/>
  <c r="J91" i="2" s="1"/>
  <c r="K86" i="2"/>
  <c r="K91" i="2" s="1"/>
  <c r="L86" i="2"/>
  <c r="L91" i="2" s="1"/>
  <c r="M86" i="2"/>
  <c r="M91" i="2" s="1"/>
  <c r="N86" i="2"/>
  <c r="N91" i="2" s="1"/>
  <c r="O86" i="2"/>
  <c r="O91" i="2" s="1"/>
  <c r="P86" i="2"/>
  <c r="P91" i="2" s="1"/>
  <c r="Q86" i="2"/>
  <c r="Q91" i="2" s="1"/>
  <c r="R86" i="2"/>
  <c r="R91" i="2" s="1"/>
  <c r="S86" i="2"/>
  <c r="S91" i="2" s="1"/>
  <c r="T86" i="2"/>
  <c r="T91" i="2" s="1"/>
  <c r="U86" i="2"/>
  <c r="U91" i="2" s="1"/>
  <c r="V86" i="2"/>
  <c r="V91" i="2" s="1"/>
  <c r="W86" i="2"/>
  <c r="W91" i="2" s="1"/>
  <c r="X86" i="2"/>
  <c r="X91" i="2" s="1"/>
  <c r="Y86" i="2"/>
  <c r="Y91" i="2" s="1"/>
  <c r="B87" i="2"/>
  <c r="B92" i="2" s="1"/>
  <c r="B86" i="2"/>
  <c r="B91" i="2" s="1"/>
  <c r="C85" i="2"/>
  <c r="C90" i="2" s="1"/>
  <c r="BS38" i="2" s="1"/>
  <c r="D85" i="2"/>
  <c r="E85" i="2"/>
  <c r="E90" i="2" s="1"/>
  <c r="F85" i="2"/>
  <c r="F90" i="2" s="1"/>
  <c r="G85" i="2"/>
  <c r="G90" i="2" s="1"/>
  <c r="H85" i="2"/>
  <c r="H90" i="2" s="1"/>
  <c r="I85" i="2"/>
  <c r="I90" i="2" s="1"/>
  <c r="J85" i="2"/>
  <c r="J90" i="2" s="1"/>
  <c r="K85" i="2"/>
  <c r="K90" i="2" s="1"/>
  <c r="BR19" i="2" s="1"/>
  <c r="L85" i="2"/>
  <c r="M85" i="2"/>
  <c r="M90" i="2" s="1"/>
  <c r="N85" i="2"/>
  <c r="N90" i="2" s="1"/>
  <c r="O85" i="2"/>
  <c r="O90" i="2" s="1"/>
  <c r="P85" i="2"/>
  <c r="P90" i="2" s="1"/>
  <c r="Q85" i="2"/>
  <c r="Q90" i="2" s="1"/>
  <c r="R85" i="2"/>
  <c r="S85" i="2"/>
  <c r="S90" i="2" s="1"/>
  <c r="T85" i="2"/>
  <c r="T90" i="2" s="1"/>
  <c r="U85" i="2"/>
  <c r="U90" i="2" s="1"/>
  <c r="V85" i="2"/>
  <c r="V90" i="2" s="1"/>
  <c r="W85" i="2"/>
  <c r="W90" i="2" s="1"/>
  <c r="X85" i="2"/>
  <c r="X90" i="2" s="1"/>
  <c r="Y85" i="2"/>
  <c r="Y90" i="2" s="1"/>
  <c r="B85" i="2"/>
  <c r="B90" i="2" s="1"/>
  <c r="C84" i="2"/>
  <c r="C89" i="2" s="1"/>
  <c r="D84" i="2"/>
  <c r="D89" i="2" s="1"/>
  <c r="E84" i="2"/>
  <c r="E89" i="2" s="1"/>
  <c r="F84" i="2"/>
  <c r="F89" i="2" s="1"/>
  <c r="G84" i="2"/>
  <c r="G89" i="2" s="1"/>
  <c r="H84" i="2"/>
  <c r="H89" i="2" s="1"/>
  <c r="I84" i="2"/>
  <c r="I89" i="2" s="1"/>
  <c r="J84" i="2"/>
  <c r="K84" i="2"/>
  <c r="K89" i="2" s="1"/>
  <c r="L84" i="2"/>
  <c r="L89" i="2" s="1"/>
  <c r="M84" i="2"/>
  <c r="N84" i="2"/>
  <c r="N89" i="2" s="1"/>
  <c r="O84" i="2"/>
  <c r="O89" i="2" s="1"/>
  <c r="P84" i="2"/>
  <c r="Q84" i="2"/>
  <c r="Q89" i="2" s="1"/>
  <c r="R84" i="2"/>
  <c r="R89" i="2" s="1"/>
  <c r="S84" i="2"/>
  <c r="S89" i="2" s="1"/>
  <c r="T84" i="2"/>
  <c r="T89" i="2" s="1"/>
  <c r="U84" i="2"/>
  <c r="U89" i="2" s="1"/>
  <c r="V84" i="2"/>
  <c r="V89" i="2" s="1"/>
  <c r="W84" i="2"/>
  <c r="W89" i="2" s="1"/>
  <c r="X84" i="2"/>
  <c r="Y84" i="2"/>
  <c r="Y89" i="2" s="1"/>
  <c r="B84" i="2"/>
  <c r="B89" i="2" s="1"/>
  <c r="Y87" i="2"/>
  <c r="Y92" i="2" s="1"/>
  <c r="X87" i="2"/>
  <c r="X92" i="2" s="1"/>
  <c r="W87" i="2"/>
  <c r="W92" i="2" s="1"/>
  <c r="V87" i="2"/>
  <c r="V92" i="2" s="1"/>
  <c r="U87" i="2"/>
  <c r="U92" i="2" s="1"/>
  <c r="T87" i="2"/>
  <c r="T92" i="2" s="1"/>
  <c r="S87" i="2"/>
  <c r="S92" i="2" s="1"/>
  <c r="R87" i="2"/>
  <c r="R92" i="2" s="1"/>
  <c r="Q87" i="2"/>
  <c r="Q92" i="2" s="1"/>
  <c r="P87" i="2"/>
  <c r="P92" i="2" s="1"/>
  <c r="O87" i="2"/>
  <c r="O92" i="2" s="1"/>
  <c r="N87" i="2"/>
  <c r="N92" i="2" s="1"/>
  <c r="M87" i="2"/>
  <c r="M92" i="2" s="1"/>
  <c r="L87" i="2"/>
  <c r="L92" i="2" s="1"/>
  <c r="K87" i="2"/>
  <c r="K92" i="2" s="1"/>
  <c r="J87" i="2"/>
  <c r="J92" i="2" s="1"/>
  <c r="I87" i="2"/>
  <c r="I92" i="2" s="1"/>
  <c r="H87" i="2"/>
  <c r="H92" i="2" s="1"/>
  <c r="G87" i="2"/>
  <c r="G92" i="2" s="1"/>
  <c r="F87" i="2"/>
  <c r="F92" i="2" s="1"/>
  <c r="E87" i="2"/>
  <c r="E92" i="2" s="1"/>
  <c r="D87" i="2"/>
  <c r="D92" i="2" s="1"/>
  <c r="C87" i="2"/>
  <c r="C92" i="2" s="1"/>
  <c r="E39" i="2"/>
  <c r="F39" i="2"/>
  <c r="F44" i="2" s="1"/>
  <c r="G39" i="2"/>
  <c r="G44" i="2" s="1"/>
  <c r="H39" i="2"/>
  <c r="H44" i="2" s="1"/>
  <c r="I39" i="2"/>
  <c r="I44" i="2" s="1"/>
  <c r="J39" i="2"/>
  <c r="K39" i="2"/>
  <c r="L39" i="2"/>
  <c r="M39" i="2"/>
  <c r="N39" i="2"/>
  <c r="N44" i="2" s="1"/>
  <c r="O39" i="2"/>
  <c r="O44" i="2" s="1"/>
  <c r="P39" i="2"/>
  <c r="Q39" i="2"/>
  <c r="Q44" i="2" s="1"/>
  <c r="R39" i="2"/>
  <c r="R44" i="2" s="1"/>
  <c r="S39" i="2"/>
  <c r="T39" i="2"/>
  <c r="U39" i="2"/>
  <c r="V39" i="2"/>
  <c r="V44" i="2" s="1"/>
  <c r="W39" i="2"/>
  <c r="W44" i="2" s="1"/>
  <c r="X39" i="2"/>
  <c r="X44" i="2" s="1"/>
  <c r="Y39" i="2"/>
  <c r="Y44" i="2" s="1"/>
  <c r="E40" i="2"/>
  <c r="E45" i="2" s="1"/>
  <c r="F40" i="2"/>
  <c r="G40" i="2"/>
  <c r="H40" i="2"/>
  <c r="I40" i="2"/>
  <c r="I45" i="2" s="1"/>
  <c r="J40" i="2"/>
  <c r="J45" i="2" s="1"/>
  <c r="K40" i="2"/>
  <c r="K45" i="2" s="1"/>
  <c r="L40" i="2"/>
  <c r="L45" i="2" s="1"/>
  <c r="BS18" i="2" s="1"/>
  <c r="M40" i="2"/>
  <c r="M45" i="2" s="1"/>
  <c r="BT18" i="2" s="1"/>
  <c r="N40" i="2"/>
  <c r="O40" i="2"/>
  <c r="O45" i="2" s="1"/>
  <c r="P40" i="2"/>
  <c r="P45" i="2" s="1"/>
  <c r="Q40" i="2"/>
  <c r="Q45" i="2" s="1"/>
  <c r="R40" i="2"/>
  <c r="R45" i="2" s="1"/>
  <c r="S40" i="2"/>
  <c r="T40" i="2"/>
  <c r="T45" i="2" s="1"/>
  <c r="U40" i="2"/>
  <c r="U45" i="2" s="1"/>
  <c r="V40" i="2"/>
  <c r="W40" i="2"/>
  <c r="W45" i="2" s="1"/>
  <c r="X40" i="2"/>
  <c r="Y40" i="2"/>
  <c r="Y45" i="2" s="1"/>
  <c r="E41" i="2"/>
  <c r="E46" i="2" s="1"/>
  <c r="F41" i="2"/>
  <c r="G41" i="2"/>
  <c r="G46" i="2" s="1"/>
  <c r="H41" i="2"/>
  <c r="H46" i="2" s="1"/>
  <c r="I41" i="2"/>
  <c r="J41" i="2"/>
  <c r="J46" i="2" s="1"/>
  <c r="K41" i="2"/>
  <c r="K46" i="2" s="1"/>
  <c r="L41" i="2"/>
  <c r="L46" i="2" s="1"/>
  <c r="M41" i="2"/>
  <c r="M46" i="2" s="1"/>
  <c r="N41" i="2"/>
  <c r="O41" i="2"/>
  <c r="P41" i="2"/>
  <c r="P46" i="2" s="1"/>
  <c r="Q41" i="2"/>
  <c r="R41" i="2"/>
  <c r="S41" i="2"/>
  <c r="S46" i="2" s="1"/>
  <c r="T41" i="2"/>
  <c r="T46" i="2" s="1"/>
  <c r="U41" i="2"/>
  <c r="U46" i="2" s="1"/>
  <c r="V41" i="2"/>
  <c r="W41" i="2"/>
  <c r="W46" i="2" s="1"/>
  <c r="X41" i="2"/>
  <c r="X46" i="2" s="1"/>
  <c r="Y41" i="2"/>
  <c r="E42" i="2"/>
  <c r="E47" i="2" s="1"/>
  <c r="F42" i="2"/>
  <c r="G42" i="2"/>
  <c r="G47" i="2" s="1"/>
  <c r="H42" i="2"/>
  <c r="H47" i="2" s="1"/>
  <c r="I42" i="2"/>
  <c r="I47" i="2" s="1"/>
  <c r="J42" i="2"/>
  <c r="J47" i="2" s="1"/>
  <c r="K42" i="2"/>
  <c r="L42" i="2"/>
  <c r="M42" i="2"/>
  <c r="N42" i="2"/>
  <c r="N47" i="2" s="1"/>
  <c r="O42" i="2"/>
  <c r="O47" i="2" s="1"/>
  <c r="P42" i="2"/>
  <c r="P47" i="2" s="1"/>
  <c r="Q42" i="2"/>
  <c r="R42" i="2"/>
  <c r="R47" i="2" s="1"/>
  <c r="S42" i="2"/>
  <c r="T42" i="2"/>
  <c r="U42" i="2"/>
  <c r="V42" i="2"/>
  <c r="W42" i="2"/>
  <c r="W47" i="2" s="1"/>
  <c r="X42" i="2"/>
  <c r="X47" i="2" s="1"/>
  <c r="Y42" i="2"/>
  <c r="E44" i="2"/>
  <c r="J44" i="2"/>
  <c r="K44" i="2"/>
  <c r="L44" i="2"/>
  <c r="M44" i="2"/>
  <c r="P44" i="2"/>
  <c r="S44" i="2"/>
  <c r="T44" i="2"/>
  <c r="U44" i="2"/>
  <c r="F45" i="2"/>
  <c r="G45" i="2"/>
  <c r="H45" i="2"/>
  <c r="N45" i="2"/>
  <c r="S45" i="2"/>
  <c r="V45" i="2"/>
  <c r="X45" i="2"/>
  <c r="F46" i="2"/>
  <c r="I46" i="2"/>
  <c r="N46" i="2"/>
  <c r="O46" i="2"/>
  <c r="Q46" i="2"/>
  <c r="R46" i="2"/>
  <c r="V46" i="2"/>
  <c r="Y46" i="2"/>
  <c r="F47" i="2"/>
  <c r="K47" i="2"/>
  <c r="L47" i="2"/>
  <c r="M47" i="2"/>
  <c r="Q47" i="2"/>
  <c r="S47" i="2"/>
  <c r="T47" i="2"/>
  <c r="U47" i="2"/>
  <c r="V47" i="2"/>
  <c r="Y47" i="2"/>
  <c r="D46" i="2"/>
  <c r="D44" i="2"/>
  <c r="C42" i="2"/>
  <c r="C47" i="2" s="1"/>
  <c r="D42" i="2"/>
  <c r="D47" i="2" s="1"/>
  <c r="B42" i="2"/>
  <c r="B47" i="2" s="1"/>
  <c r="D41" i="2"/>
  <c r="C41" i="2"/>
  <c r="C46" i="2" s="1"/>
  <c r="B41" i="2"/>
  <c r="B46" i="2" s="1"/>
  <c r="D40" i="2"/>
  <c r="D45" i="2" s="1"/>
  <c r="BT37" i="2" s="1"/>
  <c r="B40" i="2"/>
  <c r="B45" i="2" s="1"/>
  <c r="C39" i="2"/>
  <c r="C44" i="2" s="1"/>
  <c r="C40" i="2"/>
  <c r="C45" i="2" s="1"/>
  <c r="D39" i="2"/>
  <c r="B39" i="2"/>
  <c r="B44" i="2" s="1"/>
  <c r="BR38" i="2" l="1"/>
  <c r="BR18" i="2"/>
  <c r="BS37" i="2"/>
  <c r="BS40" i="2"/>
  <c r="BR21" i="2"/>
  <c r="BS41" i="2"/>
  <c r="BR41" i="2"/>
  <c r="AC24" i="3"/>
  <c r="AC26" i="3"/>
  <c r="AC29" i="3"/>
  <c r="AC30" i="3"/>
  <c r="BT19" i="2"/>
  <c r="BS20" i="2"/>
  <c r="BT20" i="2"/>
  <c r="BT43" i="2"/>
  <c r="AC5" i="3"/>
  <c r="AD25" i="3"/>
  <c r="AC6" i="3"/>
  <c r="AC7" i="3"/>
  <c r="AD27" i="3"/>
  <c r="AC9" i="3"/>
  <c r="AD29" i="3"/>
  <c r="AC10" i="3"/>
  <c r="AC11" i="3"/>
  <c r="AD31" i="3"/>
  <c r="BS39" i="2"/>
  <c r="BT23" i="2"/>
  <c r="BT42" i="2"/>
  <c r="BT38" i="2"/>
  <c r="BR40" i="2"/>
  <c r="AC25" i="3"/>
  <c r="AC28" i="3"/>
  <c r="BR37" i="2"/>
  <c r="BS19" i="2"/>
  <c r="BS24" i="2"/>
  <c r="BS22" i="2"/>
  <c r="BT41" i="2"/>
  <c r="AE24" i="3"/>
  <c r="AE25" i="3"/>
  <c r="AE26" i="3"/>
  <c r="AE27" i="3"/>
  <c r="AE28" i="3"/>
  <c r="AE29" i="3"/>
  <c r="AE30" i="3"/>
  <c r="AE31" i="3"/>
  <c r="BR23" i="2"/>
  <c r="BS42" i="2"/>
  <c r="BR24" i="2"/>
  <c r="BS43" i="2"/>
  <c r="BR25" i="2"/>
  <c r="BS44" i="2"/>
  <c r="BR42" i="2"/>
  <c r="BS21" i="2"/>
  <c r="BT40" i="2"/>
  <c r="BT22" i="2"/>
  <c r="BR43" i="2"/>
  <c r="BT24" i="2"/>
  <c r="BR44" i="2"/>
  <c r="BT25" i="2"/>
  <c r="Y287" i="1"/>
  <c r="Y292" i="1" s="1"/>
  <c r="X287" i="1"/>
  <c r="X292" i="1" s="1"/>
  <c r="W287" i="1"/>
  <c r="W292" i="1" s="1"/>
  <c r="Y286" i="1"/>
  <c r="Y291" i="1" s="1"/>
  <c r="X286" i="1"/>
  <c r="X291" i="1" s="1"/>
  <c r="W286" i="1"/>
  <c r="W291" i="1" s="1"/>
  <c r="Y285" i="1"/>
  <c r="Y290" i="1" s="1"/>
  <c r="X285" i="1"/>
  <c r="X290" i="1" s="1"/>
  <c r="W285" i="1"/>
  <c r="W290" i="1" s="1"/>
  <c r="W288" i="1" l="1"/>
  <c r="W293" i="1" s="1"/>
  <c r="X288" i="1"/>
  <c r="X293" i="1" s="1"/>
  <c r="Y288" i="1"/>
  <c r="Y293" i="1" s="1"/>
  <c r="V287" i="1"/>
  <c r="V292" i="1" s="1"/>
  <c r="U287" i="1"/>
  <c r="U292" i="1" s="1"/>
  <c r="T287" i="1"/>
  <c r="T292" i="1" s="1"/>
  <c r="V286" i="1"/>
  <c r="V291" i="1" s="1"/>
  <c r="U286" i="1"/>
  <c r="U291" i="1" s="1"/>
  <c r="T286" i="1"/>
  <c r="T291" i="1" s="1"/>
  <c r="V285" i="1"/>
  <c r="V290" i="1" s="1"/>
  <c r="U285" i="1"/>
  <c r="U290" i="1" s="1"/>
  <c r="T285" i="1"/>
  <c r="T290" i="1" s="1"/>
  <c r="T288" i="1" l="1"/>
  <c r="T293" i="1" s="1"/>
  <c r="U288" i="1"/>
  <c r="U293" i="1" s="1"/>
  <c r="V288" i="1"/>
  <c r="V293" i="1" s="1"/>
  <c r="Q285" i="1"/>
  <c r="R285" i="1"/>
  <c r="S285" i="1"/>
  <c r="S290" i="1" s="1"/>
  <c r="Q286" i="1"/>
  <c r="Q291" i="1" s="1"/>
  <c r="R286" i="1"/>
  <c r="R291" i="1" s="1"/>
  <c r="S286" i="1"/>
  <c r="Q287" i="1"/>
  <c r="Q292" i="1" s="1"/>
  <c r="R287" i="1"/>
  <c r="R292" i="1" s="1"/>
  <c r="S287" i="1"/>
  <c r="S292" i="1" s="1"/>
  <c r="R288" i="1" l="1"/>
  <c r="R293" i="1" s="1"/>
  <c r="Q288" i="1"/>
  <c r="Q293" i="1" s="1"/>
  <c r="S288" i="1"/>
  <c r="S293" i="1" s="1"/>
  <c r="Q290" i="1"/>
  <c r="S291" i="1"/>
  <c r="R290" i="1"/>
  <c r="E285" i="1"/>
  <c r="E290" i="1" s="1"/>
  <c r="F285" i="1"/>
  <c r="F290" i="1" s="1"/>
  <c r="G285" i="1"/>
  <c r="G290" i="1" s="1"/>
  <c r="H285" i="1"/>
  <c r="H290" i="1" s="1"/>
  <c r="I285" i="1"/>
  <c r="I290" i="1" s="1"/>
  <c r="J285" i="1"/>
  <c r="K285" i="1"/>
  <c r="L285" i="1"/>
  <c r="M285" i="1"/>
  <c r="M290" i="1" s="1"/>
  <c r="N285" i="1"/>
  <c r="N290" i="1" s="1"/>
  <c r="O285" i="1"/>
  <c r="O290" i="1" s="1"/>
  <c r="P285" i="1"/>
  <c r="P290" i="1" s="1"/>
  <c r="E286" i="1"/>
  <c r="F286" i="1"/>
  <c r="F291" i="1" s="1"/>
  <c r="G286" i="1"/>
  <c r="G291" i="1" s="1"/>
  <c r="H286" i="1"/>
  <c r="H291" i="1" s="1"/>
  <c r="I286" i="1"/>
  <c r="I291" i="1" s="1"/>
  <c r="J286" i="1"/>
  <c r="J291" i="1" s="1"/>
  <c r="K286" i="1"/>
  <c r="K291" i="1" s="1"/>
  <c r="L286" i="1"/>
  <c r="L291" i="1" s="1"/>
  <c r="M286" i="1"/>
  <c r="M291" i="1" s="1"/>
  <c r="N286" i="1"/>
  <c r="N291" i="1" s="1"/>
  <c r="O286" i="1"/>
  <c r="O291" i="1" s="1"/>
  <c r="P286" i="1"/>
  <c r="P291" i="1" s="1"/>
  <c r="E287" i="1"/>
  <c r="E292" i="1" s="1"/>
  <c r="F287" i="1"/>
  <c r="F292" i="1" s="1"/>
  <c r="G287" i="1"/>
  <c r="G292" i="1" s="1"/>
  <c r="H287" i="1"/>
  <c r="H292" i="1" s="1"/>
  <c r="I287" i="1"/>
  <c r="I292" i="1" s="1"/>
  <c r="J287" i="1"/>
  <c r="J292" i="1" s="1"/>
  <c r="K287" i="1"/>
  <c r="K292" i="1" s="1"/>
  <c r="L287" i="1"/>
  <c r="L292" i="1" s="1"/>
  <c r="M287" i="1"/>
  <c r="M292" i="1" s="1"/>
  <c r="N287" i="1"/>
  <c r="N292" i="1" s="1"/>
  <c r="O287" i="1"/>
  <c r="O292" i="1" s="1"/>
  <c r="P287" i="1"/>
  <c r="P292" i="1" s="1"/>
  <c r="C285" i="1"/>
  <c r="D285" i="1"/>
  <c r="C286" i="1"/>
  <c r="C291" i="1" s="1"/>
  <c r="D286" i="1"/>
  <c r="D291" i="1" s="1"/>
  <c r="C287" i="1"/>
  <c r="C292" i="1" s="1"/>
  <c r="D287" i="1"/>
  <c r="D292" i="1" s="1"/>
  <c r="B287" i="1"/>
  <c r="B292" i="1" s="1"/>
  <c r="B286" i="1"/>
  <c r="B291" i="1" s="1"/>
  <c r="B285" i="1"/>
  <c r="B290" i="1" s="1"/>
  <c r="M288" i="1" l="1"/>
  <c r="M293" i="1" s="1"/>
  <c r="L288" i="1"/>
  <c r="L293" i="1" s="1"/>
  <c r="I288" i="1"/>
  <c r="I293" i="1" s="1"/>
  <c r="K288" i="1"/>
  <c r="K293" i="1" s="1"/>
  <c r="D288" i="1"/>
  <c r="D293" i="1" s="1"/>
  <c r="J288" i="1"/>
  <c r="J293" i="1" s="1"/>
  <c r="C288" i="1"/>
  <c r="C293" i="1" s="1"/>
  <c r="E288" i="1"/>
  <c r="E293" i="1" s="1"/>
  <c r="B288" i="1"/>
  <c r="B293" i="1" s="1"/>
  <c r="P288" i="1"/>
  <c r="P293" i="1" s="1"/>
  <c r="H288" i="1"/>
  <c r="H293" i="1" s="1"/>
  <c r="L290" i="1"/>
  <c r="D290" i="1"/>
  <c r="O288" i="1"/>
  <c r="O293" i="1" s="1"/>
  <c r="G288" i="1"/>
  <c r="G293" i="1" s="1"/>
  <c r="E291" i="1"/>
  <c r="K290" i="1"/>
  <c r="C290" i="1"/>
  <c r="N288" i="1"/>
  <c r="N293" i="1" s="1"/>
  <c r="F288" i="1"/>
  <c r="F293" i="1" s="1"/>
  <c r="J290" i="1"/>
  <c r="CS332" i="1" l="1"/>
  <c r="CU332" i="1"/>
  <c r="CU330" i="1"/>
  <c r="CS330" i="1"/>
  <c r="CT332" i="1"/>
  <c r="CT330" i="1"/>
</calcChain>
</file>

<file path=xl/sharedStrings.xml><?xml version="1.0" encoding="utf-8"?>
<sst xmlns="http://schemas.openxmlformats.org/spreadsheetml/2006/main" count="1891" uniqueCount="62">
  <si>
    <t>P01</t>
  </si>
  <si>
    <t>P02</t>
  </si>
  <si>
    <t>P03</t>
  </si>
  <si>
    <t>P04</t>
  </si>
  <si>
    <t>P05</t>
  </si>
  <si>
    <t>Direction</t>
  </si>
  <si>
    <t>Height</t>
  </si>
  <si>
    <t>Total</t>
  </si>
  <si>
    <t>Condition</t>
  </si>
  <si>
    <t>Control</t>
  </si>
  <si>
    <t>Occlusion</t>
  </si>
  <si>
    <t>Blur</t>
  </si>
  <si>
    <t>Normal</t>
  </si>
  <si>
    <t>P06</t>
  </si>
  <si>
    <t>P07</t>
  </si>
  <si>
    <t>P08</t>
  </si>
  <si>
    <t xml:space="preserve">Skilled Avg </t>
  </si>
  <si>
    <t>Skilled Avg N</t>
  </si>
  <si>
    <t>Skilled Avg B</t>
  </si>
  <si>
    <t>Skilled Avg O</t>
  </si>
  <si>
    <t>LS Avg</t>
  </si>
  <si>
    <t>LS Avg N</t>
  </si>
  <si>
    <t>LS Avg B</t>
  </si>
  <si>
    <t>LS Avg O</t>
  </si>
  <si>
    <t>Block</t>
  </si>
  <si>
    <t>Skilled</t>
  </si>
  <si>
    <t>Less Skilled</t>
  </si>
  <si>
    <t xml:space="preserve">Direction </t>
  </si>
  <si>
    <t>P09</t>
  </si>
  <si>
    <t>P11</t>
  </si>
  <si>
    <t>P10</t>
  </si>
  <si>
    <t>P12</t>
  </si>
  <si>
    <t>P13</t>
  </si>
  <si>
    <t>p14</t>
  </si>
  <si>
    <t>P15</t>
  </si>
  <si>
    <t>P17</t>
  </si>
  <si>
    <t>P16</t>
  </si>
  <si>
    <t>p18</t>
  </si>
  <si>
    <t>P19</t>
  </si>
  <si>
    <t>p20</t>
  </si>
  <si>
    <t>P20</t>
  </si>
  <si>
    <t>P18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</si>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</sst>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9" fontId="2" fillId="0" borderId="0" xfId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9" fontId="2" fillId="2" borderId="0" xfId="1" applyFont="1" applyFill="1" applyBorder="1"/>
    <xf numFmtId="9" fontId="0" fillId="0" borderId="0" xfId="0" applyNumberFormat="1"/>
    <xf numFmtId="0" fontId="0" fillId="3" borderId="0" xfId="0" applyFill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9" fontId="2" fillId="3" borderId="0" xfId="1" applyFont="1" applyFill="1" applyBorder="1"/>
    <xf numFmtId="0" fontId="2" fillId="3" borderId="6" xfId="0" applyFont="1" applyFill="1" applyBorder="1"/>
    <xf numFmtId="0" fontId="0" fillId="0" borderId="0" xfId="0" applyFill="1"/>
    <xf numFmtId="0" fontId="2" fillId="0" borderId="8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9" fontId="2" fillId="0" borderId="0" xfId="1" applyFont="1" applyFill="1" applyBorder="1"/>
    <xf numFmtId="0" fontId="2" fillId="2" borderId="0" xfId="0" applyFont="1" applyFill="1"/>
    <xf numFmtId="0" fontId="0" fillId="2" borderId="0" xfId="0" applyFill="1"/>
    <xf numFmtId="0" fontId="3" fillId="4" borderId="0" xfId="0" applyFont="1" applyFill="1"/>
    <xf numFmtId="9" fontId="4" fillId="0" borderId="0" xfId="1" applyFont="1" applyBorder="1"/>
    <xf numFmtId="9" fontId="4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Sheet1!$CR$325</c:f>
              <c:strCache>
                <c:ptCount val="1"/>
                <c:pt idx="0">
                  <c:v>Skilled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Sheet1!$CS$327:$CU$327</c:f>
                <c:numCache>
                  <c:formatCode>General</c:formatCode>
                  <c:ptCount val="3"/>
                  <c:pt idx="0">
                    <c:v>1.8606118867506592E-2</c:v>
                  </c:pt>
                  <c:pt idx="1">
                    <c:v>9.9764198013183262E-3</c:v>
                  </c:pt>
                  <c:pt idx="2">
                    <c:v>1.2286089754267367E-2</c:v>
                  </c:pt>
                </c:numCache>
              </c:numRef>
            </c:plus>
            <c:minus>
              <c:numRef>
                <c:f>Sheet1!$CS$327:$CU$327</c:f>
                <c:numCache>
                  <c:formatCode>General</c:formatCode>
                  <c:ptCount val="3"/>
                  <c:pt idx="0">
                    <c:v>1.8606118867506592E-2</c:v>
                  </c:pt>
                  <c:pt idx="1">
                    <c:v>9.9764198013183262E-3</c:v>
                  </c:pt>
                  <c:pt idx="2">
                    <c:v>1.2286089754267367E-2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Sheet1!$CS$323:$CU$324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Sheet1!$CS$325:$CU$325</c:f>
              <c:numCache>
                <c:formatCode>0%</c:formatCode>
                <c:ptCount val="3"/>
                <c:pt idx="0">
                  <c:v>0.70995423340961095</c:v>
                </c:pt>
                <c:pt idx="1">
                  <c:v>0.51830663615560635</c:v>
                </c:pt>
                <c:pt idx="2">
                  <c:v>0.3810068649885584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1-4C4E-B951-066C91F46AFC}"/>
            </c:ext>
          </c:extLst>
        </c:ser>
        <c:ser>
          <c:idx val="1"/>
          <c:order val="1"/>
          <c:tx>
            <c:strRef>
              <c:f>Sheet1!$CR$326</c:f>
              <c:strCache>
                <c:ptCount val="1"/>
                <c:pt idx="0">
                  <c:v>Less Skilled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Sheet1!$CS$328:$CU$328</c:f>
                <c:numCache>
                  <c:formatCode>General</c:formatCode>
                  <c:ptCount val="3"/>
                  <c:pt idx="0">
                    <c:v>1.7921190121236854E-2</c:v>
                  </c:pt>
                  <c:pt idx="1">
                    <c:v>9.4002727260612037E-3</c:v>
                  </c:pt>
                  <c:pt idx="2">
                    <c:v>1.0657100688627581E-2</c:v>
                  </c:pt>
                </c:numCache>
              </c:numRef>
            </c:plus>
            <c:minus>
              <c:numRef>
                <c:f>Sheet1!$CS$328:$CU$328</c:f>
                <c:numCache>
                  <c:formatCode>General</c:formatCode>
                  <c:ptCount val="3"/>
                  <c:pt idx="0">
                    <c:v>1.7921190121236854E-2</c:v>
                  </c:pt>
                  <c:pt idx="1">
                    <c:v>9.4002727260612037E-3</c:v>
                  </c:pt>
                  <c:pt idx="2">
                    <c:v>1.0657100688627581E-2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Sheet1!$CS$323:$CU$324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Sheet1!$CS$326:$CU$326</c:f>
              <c:numCache>
                <c:formatCode>General</c:formatCode>
                <c:ptCount val="3"/>
                <c:pt idx="0">
                  <c:v>0.60068649885583525</c:v>
                </c:pt>
                <c:pt idx="1">
                  <c:v>0.51201372997711669</c:v>
                </c:pt>
                <c:pt idx="2">
                  <c:v>0.32696414950419533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1-4C4E-B951-066C91F4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10816"/>
        <c:axId val="1677390848"/>
      </c:barChart>
      <c:catAx>
        <c:axId val="16774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0848"/>
        <c:crosses val="autoZero"/>
        <c:auto val="1"/>
        <c:lblAlgn val="ctr"/>
        <c:lblOffset val="100"/>
        <c:noMultiLvlLbl val="0"/>
      </c:catAx>
      <c:valAx>
        <c:axId val="1677390848"/>
        <c:scaling>
          <c:orientation val="minMax"/>
          <c:max val="1"/>
          <c:min val="0.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Hips-Only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Sheet1!$CV$325</c:f>
              <c:strCache>
                <c:ptCount val="1"/>
                <c:pt idx="0">
                  <c:v>Skilled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Sheet1!$CW$327:$CY$327</c:f>
                <c:numCache>
                  <c:formatCode>General</c:formatCode>
                  <c:ptCount val="3"/>
                  <c:pt idx="0">
                    <c:v>1.0287153841683244E-2</c:v>
                  </c:pt>
                  <c:pt idx="1">
                    <c:v>1.2142231190953224E-2</c:v>
                  </c:pt>
                  <c:pt idx="2">
                    <c:v>1.1269012423231743E-2</c:v>
                  </c:pt>
                </c:numCache>
              </c:numRef>
            </c:plus>
            <c:minus>
              <c:numRef>
                <c:f>Sheet1!$CW$327:$CY$327</c:f>
                <c:numCache>
                  <c:formatCode>General</c:formatCode>
                  <c:ptCount val="3"/>
                  <c:pt idx="0">
                    <c:v>1.0287153841683244E-2</c:v>
                  </c:pt>
                  <c:pt idx="1">
                    <c:v>1.2142231190953224E-2</c:v>
                  </c:pt>
                  <c:pt idx="2">
                    <c:v>1.1269012423231743E-2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Sheet1!$CW$323:$CY$324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Sheet1!$CW$325:$CY$325</c:f>
              <c:numCache>
                <c:formatCode>0%</c:formatCode>
                <c:ptCount val="3"/>
                <c:pt idx="0">
                  <c:v>0.57543859649122786</c:v>
                </c:pt>
                <c:pt idx="1">
                  <c:v>0.48479532163742683</c:v>
                </c:pt>
                <c:pt idx="2">
                  <c:v>0.28771929824561399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6-44C3-9C1E-8E2ED880829C}"/>
            </c:ext>
          </c:extLst>
        </c:ser>
        <c:ser>
          <c:idx val="1"/>
          <c:order val="1"/>
          <c:tx>
            <c:strRef>
              <c:f>Sheet1!$CV$326</c:f>
              <c:strCache>
                <c:ptCount val="1"/>
                <c:pt idx="0">
                  <c:v>Less Skilled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Sheet1!$CW$328:$CY$328</c:f>
                <c:numCache>
                  <c:formatCode>General</c:formatCode>
                  <c:ptCount val="3"/>
                  <c:pt idx="0">
                    <c:v>1.4799733762736021E-2</c:v>
                  </c:pt>
                  <c:pt idx="1">
                    <c:v>7.8473583779378117E-3</c:v>
                  </c:pt>
                  <c:pt idx="2">
                    <c:v>9.8422649649561496E-3</c:v>
                  </c:pt>
                </c:numCache>
              </c:numRef>
            </c:plus>
            <c:minus>
              <c:numRef>
                <c:f>Sheet1!$CW$328:$CY$328</c:f>
                <c:numCache>
                  <c:formatCode>General</c:formatCode>
                  <c:ptCount val="3"/>
                  <c:pt idx="0">
                    <c:v>1.4799733762736021E-2</c:v>
                  </c:pt>
                  <c:pt idx="1">
                    <c:v>7.8473583779378117E-3</c:v>
                  </c:pt>
                  <c:pt idx="2">
                    <c:v>9.8422649649561496E-3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Sheet1!$CW$323:$CY$324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Sheet1!$CW$326:$CY$326</c:f>
              <c:numCache>
                <c:formatCode>0%</c:formatCode>
                <c:ptCount val="3"/>
                <c:pt idx="0">
                  <c:v>0.54008136924803596</c:v>
                </c:pt>
                <c:pt idx="1">
                  <c:v>0.46781705948372626</c:v>
                </c:pt>
                <c:pt idx="2">
                  <c:v>0.26140572390572392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4C3-9C1E-8E2ED880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04576"/>
        <c:axId val="1677387104"/>
      </c:barChart>
      <c:catAx>
        <c:axId val="16774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87104"/>
        <c:crosses val="autoZero"/>
        <c:auto val="1"/>
        <c:lblAlgn val="ctr"/>
        <c:lblOffset val="100"/>
        <c:noMultiLvlLbl val="0"/>
      </c:catAx>
      <c:valAx>
        <c:axId val="1677387104"/>
        <c:scaling>
          <c:orientation val="minMax"/>
          <c:max val="1"/>
          <c:min val="0.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Sheet1!$CZ$325</c:f>
              <c:strCache>
                <c:ptCount val="1"/>
                <c:pt idx="0">
                  <c:v>Skilled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Sheet1!$DA$327:$DC$327</c:f>
                <c:numCache>
                  <c:formatCode>General</c:formatCode>
                  <c:ptCount val="3"/>
                  <c:pt idx="0">
                    <c:v>1.6349727863747016E-2</c:v>
                  </c:pt>
                  <c:pt idx="1">
                    <c:v>1.2630517187861212E-2</c:v>
                  </c:pt>
                  <c:pt idx="2">
                    <c:v>1.256412388255468E-2</c:v>
                  </c:pt>
                </c:numCache>
              </c:numRef>
            </c:plus>
            <c:minus>
              <c:numRef>
                <c:f>Sheet1!$DA$327:$DC$327</c:f>
                <c:numCache>
                  <c:formatCode>General</c:formatCode>
                  <c:ptCount val="3"/>
                  <c:pt idx="0">
                    <c:v>1.6349727863747016E-2</c:v>
                  </c:pt>
                  <c:pt idx="1">
                    <c:v>1.2630517187861212E-2</c:v>
                  </c:pt>
                  <c:pt idx="2">
                    <c:v>1.256412388255468E-2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Sheet1!$DA$323:$DC$324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Sheet1!$DA$325:$DC$325</c:f>
              <c:numCache>
                <c:formatCode>0%</c:formatCode>
                <c:ptCount val="3"/>
                <c:pt idx="0">
                  <c:v>0.67505720823798632</c:v>
                </c:pt>
                <c:pt idx="1">
                  <c:v>0.49885583524027455</c:v>
                </c:pt>
                <c:pt idx="2">
                  <c:v>0.347254004576659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9-45E1-9DDD-74E8A91A5A4B}"/>
            </c:ext>
          </c:extLst>
        </c:ser>
        <c:ser>
          <c:idx val="1"/>
          <c:order val="1"/>
          <c:tx>
            <c:strRef>
              <c:f>Sheet1!$CZ$326</c:f>
              <c:strCache>
                <c:ptCount val="1"/>
                <c:pt idx="0">
                  <c:v>Less Skilled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Sheet1!$DA$328:$DC$328</c:f>
                <c:numCache>
                  <c:formatCode>General</c:formatCode>
                  <c:ptCount val="3"/>
                  <c:pt idx="0">
                    <c:v>1.7322006977293171E-2</c:v>
                  </c:pt>
                  <c:pt idx="1">
                    <c:v>9.0825476615749197E-3</c:v>
                  </c:pt>
                  <c:pt idx="2">
                    <c:v>1.2052597795942558E-2</c:v>
                  </c:pt>
                </c:numCache>
              </c:numRef>
            </c:plus>
            <c:minus>
              <c:numRef>
                <c:f>Sheet1!$DA$328:$DC$328</c:f>
                <c:numCache>
                  <c:formatCode>General</c:formatCode>
                  <c:ptCount val="3"/>
                  <c:pt idx="0">
                    <c:v>1.7322006977293171E-2</c:v>
                  </c:pt>
                  <c:pt idx="1">
                    <c:v>9.0825476615749197E-3</c:v>
                  </c:pt>
                  <c:pt idx="2">
                    <c:v>1.2052597795942558E-2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Sheet1!$DA$323:$DC$324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Sheet1!$DA$326:$DC$326</c:f>
              <c:numCache>
                <c:formatCode>0%</c:formatCode>
                <c:ptCount val="3"/>
                <c:pt idx="0">
                  <c:v>0.6059749429314647</c:v>
                </c:pt>
                <c:pt idx="1">
                  <c:v>0.51846100759144231</c:v>
                </c:pt>
                <c:pt idx="2">
                  <c:v>0.31357169400647661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9-45E1-9DDD-74E8A91A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395840"/>
        <c:axId val="1677396672"/>
      </c:barChart>
      <c:catAx>
        <c:axId val="1677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6672"/>
        <c:crosses val="autoZero"/>
        <c:auto val="1"/>
        <c:lblAlgn val="ctr"/>
        <c:lblOffset val="100"/>
        <c:noMultiLvlLbl val="0"/>
      </c:catAx>
      <c:valAx>
        <c:axId val="1677396672"/>
        <c:scaling>
          <c:orientation val="minMax"/>
          <c:max val="1"/>
          <c:min val="0.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Sheet1!$CR$325</c:f>
              <c:strCache>
                <c:ptCount val="1"/>
                <c:pt idx="0">
                  <c:v>Skilled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Sheet1!$CS$330:$CU$330</c:f>
                <c:numCache>
                  <c:formatCode>General</c:formatCode>
                  <c:ptCount val="3"/>
                  <c:pt idx="0">
                    <c:v>1.309355138401334E-2</c:v>
                  </c:pt>
                  <c:pt idx="1">
                    <c:v>9.3277014210466479E-3</c:v>
                  </c:pt>
                  <c:pt idx="2">
                    <c:v>8.9525055398879151E-3</c:v>
                  </c:pt>
                </c:numCache>
              </c:numRef>
            </c:plus>
            <c:minus>
              <c:numRef>
                <c:f>Sheet1!$CS$330:$CU$330</c:f>
                <c:numCache>
                  <c:formatCode>General</c:formatCode>
                  <c:ptCount val="3"/>
                  <c:pt idx="0">
                    <c:v>1.309355138401334E-2</c:v>
                  </c:pt>
                  <c:pt idx="1">
                    <c:v>9.3277014210466479E-3</c:v>
                  </c:pt>
                  <c:pt idx="2">
                    <c:v>8.9525055398879151E-3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Sheet1!$CS$323:$CU$324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Sheet1!$CM$324:$CO$324</c:f>
              <c:numCache>
                <c:formatCode>0%</c:formatCode>
                <c:ptCount val="3"/>
                <c:pt idx="0">
                  <c:v>0.65405301575105645</c:v>
                </c:pt>
                <c:pt idx="1">
                  <c:v>0.50076834421820982</c:v>
                </c:pt>
                <c:pt idx="2">
                  <c:v>0.33903188628505576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430E-8301-44E62B5C3919}"/>
            </c:ext>
          </c:extLst>
        </c:ser>
        <c:ser>
          <c:idx val="1"/>
          <c:order val="1"/>
          <c:tx>
            <c:strRef>
              <c:f>Sheet1!$CR$326</c:f>
              <c:strCache>
                <c:ptCount val="1"/>
                <c:pt idx="0">
                  <c:v>Less Skilled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Sheet1!$CS$332:$CU$332</c:f>
                <c:numCache>
                  <c:formatCode>General</c:formatCode>
                  <c:ptCount val="3"/>
                  <c:pt idx="0">
                    <c:v>1.5358334207590644E-2</c:v>
                  </c:pt>
                  <c:pt idx="1">
                    <c:v>6.784447033137758E-3</c:v>
                  </c:pt>
                  <c:pt idx="2">
                    <c:v>1.0033270265340505E-2</c:v>
                  </c:pt>
                </c:numCache>
              </c:numRef>
            </c:plus>
            <c:minus>
              <c:numRef>
                <c:f>Sheet1!$CS$332:$CU$332</c:f>
                <c:numCache>
                  <c:formatCode>General</c:formatCode>
                  <c:ptCount val="3"/>
                  <c:pt idx="0">
                    <c:v>1.5358334207590644E-2</c:v>
                  </c:pt>
                  <c:pt idx="1">
                    <c:v>6.784447033137758E-3</c:v>
                  </c:pt>
                  <c:pt idx="2">
                    <c:v>1.0033270265340505E-2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Sheet1!$CS$323:$CU$324</c:f>
              <c:strCache>
                <c:ptCount val="3"/>
                <c:pt idx="0">
                  <c:v>Direction </c:v>
                </c:pt>
                <c:pt idx="1">
                  <c:v>Height</c:v>
                </c:pt>
                <c:pt idx="2">
                  <c:v>Total</c:v>
                </c:pt>
              </c:strCache>
            </c:strRef>
          </c:cat>
          <c:val>
            <c:numRef>
              <c:f>Sheet1!$CM$329:$CO$329</c:f>
              <c:numCache>
                <c:formatCode>0%</c:formatCode>
                <c:ptCount val="3"/>
                <c:pt idx="0">
                  <c:v>0.58325680834381821</c:v>
                </c:pt>
                <c:pt idx="1">
                  <c:v>0.50105825848641905</c:v>
                </c:pt>
                <c:pt idx="2">
                  <c:v>0.30182503174061381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9-430E-8301-44E62B5C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10816"/>
        <c:axId val="1677390848"/>
      </c:barChart>
      <c:catAx>
        <c:axId val="16774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0848"/>
        <c:crosses val="autoZero"/>
        <c:auto val="1"/>
        <c:lblAlgn val="ctr"/>
        <c:lblOffset val="100"/>
        <c:noMultiLvlLbl val="0"/>
      </c:catAx>
      <c:valAx>
        <c:axId val="167739084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Blocs!$BQ$18:$BQ$25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Blocs!$BR$18:$BR$25</c:f>
              <c:numCache>
                <c:formatCode>0%</c:formatCode>
                <c:ptCount val="8"/>
                <c:pt idx="0">
                  <c:v>0.54861111111111116</c:v>
                </c:pt>
                <c:pt idx="1">
                  <c:v>0.67424242424242431</c:v>
                </c:pt>
                <c:pt idx="2">
                  <c:v>0.61805555555555558</c:v>
                </c:pt>
                <c:pt idx="3">
                  <c:v>0.6742424242424242</c:v>
                </c:pt>
                <c:pt idx="4">
                  <c:v>0.70833333333333348</c:v>
                </c:pt>
                <c:pt idx="5">
                  <c:v>0.63888888888888884</c:v>
                </c:pt>
                <c:pt idx="6">
                  <c:v>0.71969696969696961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4-42FB-AE70-12A26AA3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91392"/>
        <c:axId val="1565685984"/>
      </c:scatterChart>
      <c:valAx>
        <c:axId val="15656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85984"/>
        <c:crosses val="autoZero"/>
        <c:crossBetween val="midCat"/>
      </c:valAx>
      <c:valAx>
        <c:axId val="1565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Blocs!$BQ$38:$BQ$45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Blocs!$BR$37:$BR$44</c:f>
              <c:numCache>
                <c:formatCode>0%</c:formatCode>
                <c:ptCount val="8"/>
                <c:pt idx="0">
                  <c:v>0.61458333333333337</c:v>
                </c:pt>
                <c:pt idx="1">
                  <c:v>0.54545454545454541</c:v>
                </c:pt>
                <c:pt idx="2">
                  <c:v>0.55208333333333337</c:v>
                </c:pt>
                <c:pt idx="3">
                  <c:v>0.67045454545454541</c:v>
                </c:pt>
                <c:pt idx="4">
                  <c:v>0.66666666666666663</c:v>
                </c:pt>
                <c:pt idx="5">
                  <c:v>0.64583333333333348</c:v>
                </c:pt>
                <c:pt idx="6">
                  <c:v>0.60606060606060608</c:v>
                </c:pt>
                <c:pt idx="7">
                  <c:v>0.59595959595959602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6-4505-8A6F-9BDCB69F3C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Blocs!$BQ$18:$BQ$25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Blocs!$BR$18:$BR$25</c:f>
              <c:numCache>
                <c:formatCode>0%</c:formatCode>
                <c:ptCount val="8"/>
                <c:pt idx="0">
                  <c:v>0.54861111111111116</c:v>
                </c:pt>
                <c:pt idx="1">
                  <c:v>0.67424242424242431</c:v>
                </c:pt>
                <c:pt idx="2">
                  <c:v>0.61805555555555558</c:v>
                </c:pt>
                <c:pt idx="3">
                  <c:v>0.6742424242424242</c:v>
                </c:pt>
                <c:pt idx="4">
                  <c:v>0.70833333333333348</c:v>
                </c:pt>
                <c:pt idx="5">
                  <c:v>0.63888888888888884</c:v>
                </c:pt>
                <c:pt idx="6">
                  <c:v>0.71969696969696961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6-4505-8A6F-9BDCB69F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93760"/>
        <c:axId val="1676195840"/>
      </c:scatterChart>
      <c:valAx>
        <c:axId val="16761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95840"/>
        <c:crosses val="autoZero"/>
        <c:crossBetween val="midCat"/>
      </c:valAx>
      <c:valAx>
        <c:axId val="1676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Sheet3!$AB$5:$AB$12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Sheet3!$AE$5:$AE$12</c:f>
              <c:numCache>
                <c:formatCode>0%</c:formatCode>
                <c:ptCount val="8"/>
                <c:pt idx="0">
                  <c:v>0.36363636363636359</c:v>
                </c:pt>
                <c:pt idx="1">
                  <c:v>0.48717948717948717</c:v>
                </c:pt>
                <c:pt idx="2">
                  <c:v>0.26666666666666666</c:v>
                </c:pt>
                <c:pt idx="3">
                  <c:v>0.45454545454545453</c:v>
                </c:pt>
                <c:pt idx="4">
                  <c:v>0.42424242424242425</c:v>
                </c:pt>
                <c:pt idx="5">
                  <c:v>0.33333333333333331</c:v>
                </c:pt>
                <c:pt idx="6">
                  <c:v>0.30555555555555552</c:v>
                </c:pt>
                <c:pt idx="7">
                  <c:v>0.38888888888888884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A-4269-A9AC-06AE5D6C92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Sheet3!$AB$24:$AB$31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Sheet3!$AE$24:$AE$31</c:f>
              <c:numCache>
                <c:formatCode>0%</c:formatCode>
                <c:ptCount val="8"/>
                <c:pt idx="0">
                  <c:v>0.30909090909090908</c:v>
                </c:pt>
                <c:pt idx="1">
                  <c:v>0.35384615384615392</c:v>
                </c:pt>
                <c:pt idx="2">
                  <c:v>0.38</c:v>
                </c:pt>
                <c:pt idx="3">
                  <c:v>0.29090909090909089</c:v>
                </c:pt>
                <c:pt idx="4">
                  <c:v>0.30909090909090914</c:v>
                </c:pt>
                <c:pt idx="5">
                  <c:v>0.33333333333333337</c:v>
                </c:pt>
                <c:pt idx="6">
                  <c:v>0.35000000000000003</c:v>
                </c:pt>
                <c:pt idx="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A-4269-A9AC-06AE5D6C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91392"/>
        <c:axId val="1565685984"/>
      </c:scatterChart>
      <c:valAx>
        <c:axId val="15656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85984"/>
        <c:crosses val="autoZero"/>
        <c:crossBetween val="midCat"/>
      </c:valAx>
      <c:valAx>
        <c:axId val="1565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391027</xdr:colOff>
      <xdr:row>334</xdr:row>
      <xdr:rowOff>27533</xdr:rowOff>
    </xdr:from>
    <xdr:to>
      <xdr:col>97</xdr:col>
      <xdr:colOff>272142</xdr:colOff>
      <xdr:row>348</xdr:row>
      <xdr:rowOff>103733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231322</xdr:colOff>
      <xdr:row>334</xdr:row>
      <xdr:rowOff>5122</xdr:rowOff>
    </xdr:from>
    <xdr:to>
      <xdr:col>105</xdr:col>
      <xdr:colOff>190829</xdr:colOff>
      <xdr:row>348</xdr:row>
      <xdr:rowOff>81322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110</xdr:col>
      <xdr:colOff>231322</xdr:colOff>
      <xdr:row>333</xdr:row>
      <xdr:rowOff>94769</xdr:rowOff>
    </xdr:from>
    <xdr:to>
      <xdr:col>113</xdr:col>
      <xdr:colOff>190829</xdr:colOff>
      <xdr:row>347</xdr:row>
      <xdr:rowOff>170969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142875</xdr:colOff>
      <xdr:row>349</xdr:row>
      <xdr:rowOff>133350</xdr:rowOff>
    </xdr:from>
    <xdr:to>
      <xdr:col>101</xdr:col>
      <xdr:colOff>277345</xdr:colOff>
      <xdr:row>364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6186</xdr:colOff>
      <xdr:row>15</xdr:row>
      <xdr:rowOff>109105</xdr:rowOff>
    </xdr:from>
    <xdr:to>
      <xdr:col>80</xdr:col>
      <xdr:colOff>341417</xdr:colOff>
      <xdr:row>29</xdr:row>
      <xdr:rowOff>185305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129268</xdr:colOff>
      <xdr:row>33</xdr:row>
      <xdr:rowOff>104773</xdr:rowOff>
    </xdr:from>
    <xdr:to>
      <xdr:col>80</xdr:col>
      <xdr:colOff>415018</xdr:colOff>
      <xdr:row>47</xdr:row>
      <xdr:rowOff>180973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6186</xdr:colOff>
      <xdr:row>1</xdr:row>
      <xdr:rowOff>109105</xdr:rowOff>
    </xdr:from>
    <xdr:to>
      <xdr:col>39</xdr:col>
      <xdr:colOff>341417</xdr:colOff>
      <xdr:row>15</xdr:row>
      <xdr:rowOff>185305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4"/>
  <sheetViews>
    <sheetView tabSelected="1" zoomScale="70" zoomScaleNormal="70" workbookViewId="0">
      <pane xSplit="1" ySplit="1" topLeftCell="CG303" activePane="bottomRight" state="frozen"/>
      <selection pane="topRight" activeCell="B1" sqref="B1"/>
      <selection pane="bottomLeft" activeCell="A2" sqref="A2"/>
      <selection pane="bottomRight" activeCell="CN332" sqref="CN332"/>
    </sheetView>
  </sheetViews>
  <sheetFormatPr defaultRowHeight="15" x14ac:dyDescent="0.25"/>
  <cols>
    <col min="1" max="1" width="13.7109375" customWidth="1"/>
    <col min="2" max="2" width="12.85546875" bestFit="1" customWidth="1"/>
    <col min="7" max="7" width="12.140625" bestFit="1" customWidth="1"/>
  </cols>
  <sheetData>
    <row r="1" spans="1:121" x14ac:dyDescent="0.25">
      <c r="A1" t="s">
        <v>8</v>
      </c>
      <c r="B1" t="s">
        <v>0</v>
      </c>
      <c r="E1" s="24" t="s">
        <v>1</v>
      </c>
      <c r="F1" s="24"/>
      <c r="G1" s="24"/>
      <c r="H1" t="s">
        <v>2</v>
      </c>
      <c r="K1" s="30" t="s">
        <v>3</v>
      </c>
      <c r="N1" s="30" t="s">
        <v>4</v>
      </c>
      <c r="Q1" s="30" t="s">
        <v>13</v>
      </c>
      <c r="T1" t="s">
        <v>14</v>
      </c>
      <c r="W1" t="s">
        <v>15</v>
      </c>
      <c r="Z1" s="30" t="s">
        <v>28</v>
      </c>
      <c r="AC1" s="30" t="s">
        <v>30</v>
      </c>
      <c r="AF1" s="30" t="s">
        <v>29</v>
      </c>
      <c r="AI1" t="s">
        <v>31</v>
      </c>
      <c r="AL1" s="30" t="s">
        <v>32</v>
      </c>
      <c r="AO1" s="30" t="s">
        <v>33</v>
      </c>
      <c r="AR1" s="30" t="s">
        <v>34</v>
      </c>
      <c r="AU1" s="30" t="s">
        <v>36</v>
      </c>
      <c r="AX1" s="30" t="s">
        <v>35</v>
      </c>
      <c r="BA1" t="s">
        <v>41</v>
      </c>
      <c r="BD1" t="s">
        <v>38</v>
      </c>
      <c r="BG1" s="29" t="s">
        <v>40</v>
      </c>
      <c r="BJ1" t="s">
        <v>42</v>
      </c>
      <c r="BM1" t="s">
        <v>43</v>
      </c>
      <c r="BP1" t="s">
        <v>44</v>
      </c>
      <c r="BS1" s="30" t="s">
        <v>45</v>
      </c>
      <c r="BT1" s="31"/>
      <c r="BU1" s="31"/>
      <c r="BV1" t="s">
        <v>46</v>
      </c>
      <c r="BY1" t="s">
        <v>47</v>
      </c>
      <c r="CB1" t="s">
        <v>48</v>
      </c>
      <c r="CE1" t="s">
        <v>49</v>
      </c>
      <c r="CH1" s="30" t="s">
        <v>50</v>
      </c>
      <c r="CK1" s="30" t="s">
        <v>51</v>
      </c>
      <c r="CN1" s="30" t="s">
        <v>52</v>
      </c>
      <c r="CQ1" t="s">
        <v>53</v>
      </c>
      <c r="CT1" t="s">
        <v>54</v>
      </c>
      <c r="CW1" t="s">
        <v>55</v>
      </c>
      <c r="CZ1" s="30" t="s">
        <v>56</v>
      </c>
      <c r="DC1" t="s">
        <v>57</v>
      </c>
      <c r="DF1" s="30" t="s">
        <v>58</v>
      </c>
      <c r="DI1" s="30" t="s">
        <v>59</v>
      </c>
      <c r="DL1" s="30" t="s">
        <v>60</v>
      </c>
      <c r="DO1" s="30" t="s">
        <v>61</v>
      </c>
    </row>
    <row r="2" spans="1:121" x14ac:dyDescent="0.25">
      <c r="B2" t="s">
        <v>5</v>
      </c>
      <c r="C2" t="s">
        <v>6</v>
      </c>
      <c r="D2" t="s">
        <v>7</v>
      </c>
      <c r="E2" s="24" t="s">
        <v>5</v>
      </c>
      <c r="F2" s="24" t="s">
        <v>6</v>
      </c>
      <c r="G2" s="24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7</v>
      </c>
      <c r="Q2" t="s">
        <v>5</v>
      </c>
      <c r="R2" t="s">
        <v>6</v>
      </c>
      <c r="S2" t="s">
        <v>7</v>
      </c>
      <c r="T2" t="s">
        <v>5</v>
      </c>
      <c r="U2" t="s">
        <v>6</v>
      </c>
      <c r="V2" t="s">
        <v>7</v>
      </c>
      <c r="W2" t="s">
        <v>5</v>
      </c>
      <c r="X2" t="s">
        <v>6</v>
      </c>
      <c r="Y2" t="s">
        <v>7</v>
      </c>
      <c r="Z2" t="s">
        <v>5</v>
      </c>
      <c r="AA2" t="s">
        <v>6</v>
      </c>
      <c r="AB2" t="s">
        <v>7</v>
      </c>
    </row>
    <row r="3" spans="1:121" x14ac:dyDescent="0.25">
      <c r="A3" t="s">
        <v>9</v>
      </c>
      <c r="B3">
        <v>1</v>
      </c>
      <c r="C3">
        <v>0</v>
      </c>
      <c r="D3">
        <v>0</v>
      </c>
      <c r="E3" s="24">
        <v>1</v>
      </c>
      <c r="F3" s="24">
        <v>0</v>
      </c>
      <c r="G3" s="24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1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1</v>
      </c>
      <c r="DK3">
        <v>1</v>
      </c>
      <c r="DL3">
        <v>1</v>
      </c>
      <c r="DM3">
        <v>0</v>
      </c>
      <c r="DN3">
        <v>0</v>
      </c>
      <c r="DO3">
        <v>1</v>
      </c>
      <c r="DP3">
        <v>1</v>
      </c>
      <c r="DQ3">
        <v>1</v>
      </c>
    </row>
    <row r="4" spans="1:121" x14ac:dyDescent="0.25">
      <c r="A4" t="s">
        <v>10</v>
      </c>
      <c r="B4">
        <v>1</v>
      </c>
      <c r="C4">
        <v>1</v>
      </c>
      <c r="D4">
        <v>1</v>
      </c>
      <c r="E4" s="24">
        <v>1</v>
      </c>
      <c r="F4" s="24">
        <v>0</v>
      </c>
      <c r="G4" s="2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0</v>
      </c>
      <c r="BM4">
        <v>0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1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1</v>
      </c>
      <c r="DA4">
        <v>0</v>
      </c>
      <c r="DB4">
        <v>0</v>
      </c>
      <c r="DC4">
        <v>1</v>
      </c>
      <c r="DD4">
        <v>0</v>
      </c>
      <c r="DE4">
        <v>0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0</v>
      </c>
      <c r="DM4">
        <v>0</v>
      </c>
      <c r="DN4">
        <v>0</v>
      </c>
      <c r="DO4">
        <v>1</v>
      </c>
      <c r="DP4">
        <v>1</v>
      </c>
      <c r="DQ4">
        <v>1</v>
      </c>
    </row>
    <row r="5" spans="1:121" x14ac:dyDescent="0.25">
      <c r="A5" t="s">
        <v>10</v>
      </c>
      <c r="B5">
        <v>1</v>
      </c>
      <c r="C5">
        <v>0</v>
      </c>
      <c r="D5">
        <v>0</v>
      </c>
      <c r="E5" s="24">
        <v>1</v>
      </c>
      <c r="F5" s="24">
        <v>0</v>
      </c>
      <c r="G5" s="24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1</v>
      </c>
      <c r="DA5">
        <v>1</v>
      </c>
      <c r="DB5">
        <v>1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</row>
    <row r="6" spans="1:121" x14ac:dyDescent="0.25">
      <c r="A6" t="s">
        <v>10</v>
      </c>
      <c r="B6">
        <v>1</v>
      </c>
      <c r="C6">
        <v>0</v>
      </c>
      <c r="D6">
        <v>0</v>
      </c>
      <c r="E6" s="24">
        <v>0</v>
      </c>
      <c r="F6" s="24">
        <v>0</v>
      </c>
      <c r="G6" s="24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0</v>
      </c>
      <c r="DP6">
        <v>1</v>
      </c>
      <c r="DQ6">
        <v>0</v>
      </c>
    </row>
    <row r="7" spans="1:121" x14ac:dyDescent="0.25">
      <c r="A7" t="s">
        <v>9</v>
      </c>
      <c r="B7">
        <v>0</v>
      </c>
      <c r="C7">
        <v>0</v>
      </c>
      <c r="D7">
        <v>0</v>
      </c>
      <c r="E7" s="24">
        <v>1</v>
      </c>
      <c r="F7" s="24">
        <v>0</v>
      </c>
      <c r="G7" s="24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1</v>
      </c>
      <c r="CS7">
        <v>1</v>
      </c>
      <c r="CT7">
        <v>0</v>
      </c>
      <c r="CU7">
        <v>0</v>
      </c>
      <c r="CV7">
        <v>0</v>
      </c>
      <c r="CW7">
        <v>1</v>
      </c>
      <c r="CX7">
        <v>1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0</v>
      </c>
      <c r="DN7">
        <v>0</v>
      </c>
      <c r="DO7">
        <v>1</v>
      </c>
      <c r="DP7">
        <v>1</v>
      </c>
      <c r="DQ7">
        <v>1</v>
      </c>
    </row>
    <row r="8" spans="1:121" x14ac:dyDescent="0.25">
      <c r="A8" t="s">
        <v>11</v>
      </c>
      <c r="B8">
        <v>0</v>
      </c>
      <c r="C8">
        <v>0</v>
      </c>
      <c r="D8">
        <v>0</v>
      </c>
      <c r="E8" s="24">
        <v>1</v>
      </c>
      <c r="F8" s="24">
        <v>1</v>
      </c>
      <c r="G8" s="24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V8">
        <v>1</v>
      </c>
      <c r="BW8">
        <v>1</v>
      </c>
      <c r="BX8">
        <v>1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1</v>
      </c>
      <c r="CG8">
        <v>1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v>1</v>
      </c>
      <c r="DD8">
        <v>1</v>
      </c>
      <c r="DE8">
        <v>1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1</v>
      </c>
      <c r="DM8">
        <v>0</v>
      </c>
      <c r="DN8">
        <v>0</v>
      </c>
      <c r="DO8">
        <v>1</v>
      </c>
      <c r="DP8">
        <v>0</v>
      </c>
      <c r="DQ8">
        <v>0</v>
      </c>
    </row>
    <row r="9" spans="1:121" x14ac:dyDescent="0.25">
      <c r="A9" t="s">
        <v>9</v>
      </c>
      <c r="B9">
        <v>0</v>
      </c>
      <c r="C9">
        <v>0</v>
      </c>
      <c r="D9">
        <v>0</v>
      </c>
      <c r="E9" s="24">
        <v>1</v>
      </c>
      <c r="F9" s="24">
        <v>1</v>
      </c>
      <c r="G9" s="24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1</v>
      </c>
      <c r="BW9">
        <v>1</v>
      </c>
      <c r="BX9">
        <v>1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25">
      <c r="A10" t="s">
        <v>9</v>
      </c>
      <c r="B10">
        <v>0</v>
      </c>
      <c r="C10">
        <v>0</v>
      </c>
      <c r="D10">
        <v>0</v>
      </c>
      <c r="E10" s="24">
        <v>0</v>
      </c>
      <c r="F10" s="24">
        <v>1</v>
      </c>
      <c r="G10" s="24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5">
      <c r="A11" t="s">
        <v>10</v>
      </c>
      <c r="B11">
        <v>1</v>
      </c>
      <c r="C11">
        <v>1</v>
      </c>
      <c r="D11">
        <v>1</v>
      </c>
      <c r="E11" s="24">
        <v>0</v>
      </c>
      <c r="F11" s="24">
        <v>1</v>
      </c>
      <c r="G11" s="24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1</v>
      </c>
      <c r="BR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0</v>
      </c>
      <c r="DJ11">
        <v>1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25">
      <c r="A12" t="s">
        <v>11</v>
      </c>
      <c r="B12">
        <v>1</v>
      </c>
      <c r="C12">
        <v>0</v>
      </c>
      <c r="D12">
        <v>0</v>
      </c>
      <c r="E12" s="24">
        <v>1</v>
      </c>
      <c r="F12" s="24">
        <v>1</v>
      </c>
      <c r="G12" s="24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</row>
    <row r="13" spans="1:121" x14ac:dyDescent="0.25">
      <c r="A13" t="s">
        <v>9</v>
      </c>
      <c r="B13">
        <v>1</v>
      </c>
      <c r="C13">
        <v>1</v>
      </c>
      <c r="D13">
        <v>1</v>
      </c>
      <c r="E13" s="24">
        <v>1</v>
      </c>
      <c r="F13" s="24">
        <v>1</v>
      </c>
      <c r="G13" s="24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1</v>
      </c>
      <c r="BR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0</v>
      </c>
      <c r="CF13">
        <v>1</v>
      </c>
      <c r="CG13">
        <v>0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  <c r="DP13">
        <v>0</v>
      </c>
      <c r="DQ13">
        <v>0</v>
      </c>
    </row>
    <row r="14" spans="1:121" x14ac:dyDescent="0.25">
      <c r="A14" t="s">
        <v>10</v>
      </c>
      <c r="B14">
        <v>1</v>
      </c>
      <c r="C14">
        <v>1</v>
      </c>
      <c r="D14">
        <v>1</v>
      </c>
      <c r="E14" s="24">
        <v>0</v>
      </c>
      <c r="F14" s="24">
        <v>0</v>
      </c>
      <c r="G14" s="2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1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</row>
    <row r="15" spans="1:121" x14ac:dyDescent="0.25">
      <c r="A15" t="s">
        <v>9</v>
      </c>
      <c r="B15">
        <v>1</v>
      </c>
      <c r="C15">
        <v>1</v>
      </c>
      <c r="D15">
        <v>1</v>
      </c>
      <c r="E15" s="24">
        <v>0</v>
      </c>
      <c r="F15" s="24">
        <v>0</v>
      </c>
      <c r="G15" s="24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1</v>
      </c>
      <c r="BQ15">
        <v>1</v>
      </c>
      <c r="BR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0</v>
      </c>
      <c r="DN15">
        <v>0</v>
      </c>
      <c r="DO15">
        <v>1</v>
      </c>
      <c r="DP15">
        <v>1</v>
      </c>
      <c r="DQ15">
        <v>1</v>
      </c>
    </row>
    <row r="16" spans="1:121" x14ac:dyDescent="0.25">
      <c r="A16" t="s">
        <v>9</v>
      </c>
      <c r="B16">
        <v>1</v>
      </c>
      <c r="C16">
        <v>0</v>
      </c>
      <c r="D16">
        <v>0</v>
      </c>
      <c r="E16" s="24">
        <v>1</v>
      </c>
      <c r="F16" s="24">
        <v>1</v>
      </c>
      <c r="G16" s="24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1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</row>
    <row r="17" spans="1:121" x14ac:dyDescent="0.25">
      <c r="A17" t="s">
        <v>11</v>
      </c>
      <c r="B17">
        <v>0</v>
      </c>
      <c r="C17">
        <v>1</v>
      </c>
      <c r="D17">
        <v>0</v>
      </c>
      <c r="E17" s="24">
        <v>1</v>
      </c>
      <c r="F17" s="24">
        <v>0</v>
      </c>
      <c r="G17" s="24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1</v>
      </c>
      <c r="DO17">
        <v>0</v>
      </c>
      <c r="DP17">
        <v>1</v>
      </c>
      <c r="DQ17">
        <v>0</v>
      </c>
    </row>
    <row r="18" spans="1:121" x14ac:dyDescent="0.25">
      <c r="A18" t="s">
        <v>11</v>
      </c>
      <c r="B18">
        <v>1</v>
      </c>
      <c r="C18">
        <v>0</v>
      </c>
      <c r="D18">
        <v>0</v>
      </c>
      <c r="E18" s="24">
        <v>1</v>
      </c>
      <c r="F18" s="24">
        <v>1</v>
      </c>
      <c r="G18" s="24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1</v>
      </c>
      <c r="DP18">
        <v>1</v>
      </c>
      <c r="DQ18">
        <v>1</v>
      </c>
    </row>
    <row r="19" spans="1:121" x14ac:dyDescent="0.25">
      <c r="A19" t="s">
        <v>9</v>
      </c>
      <c r="B19">
        <v>1</v>
      </c>
      <c r="C19">
        <v>0</v>
      </c>
      <c r="D19">
        <v>0</v>
      </c>
      <c r="E19" s="24">
        <v>1</v>
      </c>
      <c r="F19" s="24">
        <v>1</v>
      </c>
      <c r="G19" s="24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1</v>
      </c>
      <c r="CF19">
        <v>1</v>
      </c>
      <c r="CG19">
        <v>1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0</v>
      </c>
      <c r="DE19">
        <v>0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1</v>
      </c>
      <c r="DQ19">
        <v>0</v>
      </c>
    </row>
    <row r="20" spans="1:121" x14ac:dyDescent="0.25">
      <c r="A20" t="s">
        <v>10</v>
      </c>
      <c r="B20">
        <v>0</v>
      </c>
      <c r="C20">
        <v>0</v>
      </c>
      <c r="D20">
        <v>0</v>
      </c>
      <c r="E20" s="24">
        <v>1</v>
      </c>
      <c r="F20" s="24">
        <v>0</v>
      </c>
      <c r="G20" s="24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0</v>
      </c>
      <c r="DQ20">
        <v>0</v>
      </c>
    </row>
    <row r="21" spans="1:121" x14ac:dyDescent="0.25">
      <c r="A21" t="s">
        <v>11</v>
      </c>
      <c r="B21">
        <v>1</v>
      </c>
      <c r="C21">
        <v>1</v>
      </c>
      <c r="D21">
        <v>1</v>
      </c>
      <c r="E21" s="24">
        <v>0</v>
      </c>
      <c r="F21" s="24">
        <v>0</v>
      </c>
      <c r="G21" s="24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1</v>
      </c>
      <c r="CL21">
        <v>1</v>
      </c>
      <c r="CM21">
        <v>1</v>
      </c>
      <c r="CN21">
        <v>0</v>
      </c>
      <c r="CO21">
        <v>0</v>
      </c>
      <c r="CP21">
        <v>0</v>
      </c>
      <c r="CQ21">
        <v>1</v>
      </c>
      <c r="CR21">
        <v>1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1</v>
      </c>
      <c r="DA21">
        <v>1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 x14ac:dyDescent="0.25">
      <c r="A22" t="s">
        <v>11</v>
      </c>
      <c r="B22">
        <v>1</v>
      </c>
      <c r="C22">
        <v>1</v>
      </c>
      <c r="D22">
        <v>1</v>
      </c>
      <c r="E22" s="24">
        <v>0</v>
      </c>
      <c r="F22" s="24">
        <v>1</v>
      </c>
      <c r="G22" s="24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0</v>
      </c>
      <c r="CC22">
        <v>1</v>
      </c>
      <c r="CD22">
        <v>0</v>
      </c>
      <c r="CE22">
        <v>1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0</v>
      </c>
      <c r="CO22">
        <v>1</v>
      </c>
      <c r="CP22">
        <v>0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0</v>
      </c>
    </row>
    <row r="23" spans="1:121" x14ac:dyDescent="0.25">
      <c r="A23" t="s">
        <v>11</v>
      </c>
      <c r="B23">
        <v>1</v>
      </c>
      <c r="C23">
        <v>1</v>
      </c>
      <c r="D23">
        <v>1</v>
      </c>
      <c r="E23" s="24">
        <v>1</v>
      </c>
      <c r="F23" s="24">
        <v>1</v>
      </c>
      <c r="G23" s="24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V23">
        <v>1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1</v>
      </c>
      <c r="CP23">
        <v>1</v>
      </c>
      <c r="CQ23">
        <v>0</v>
      </c>
      <c r="CR23">
        <v>1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1</v>
      </c>
      <c r="DQ23">
        <v>0</v>
      </c>
    </row>
    <row r="24" spans="1:121" x14ac:dyDescent="0.25">
      <c r="A24" t="s">
        <v>11</v>
      </c>
      <c r="B24">
        <v>1</v>
      </c>
      <c r="C24">
        <v>1</v>
      </c>
      <c r="D24">
        <v>1</v>
      </c>
      <c r="E24" s="24">
        <v>1</v>
      </c>
      <c r="F24" s="24">
        <v>0</v>
      </c>
      <c r="G24" s="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1</v>
      </c>
      <c r="BC24">
        <v>0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1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1</v>
      </c>
      <c r="DB24">
        <v>1</v>
      </c>
      <c r="DC24">
        <v>0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1</v>
      </c>
      <c r="DM24">
        <v>1</v>
      </c>
      <c r="DN24">
        <v>1</v>
      </c>
      <c r="DO24">
        <v>1</v>
      </c>
      <c r="DP24">
        <v>0</v>
      </c>
      <c r="DQ24">
        <v>0</v>
      </c>
    </row>
    <row r="25" spans="1:121" x14ac:dyDescent="0.25">
      <c r="A25" t="s">
        <v>10</v>
      </c>
      <c r="B25">
        <v>1</v>
      </c>
      <c r="C25">
        <v>0</v>
      </c>
      <c r="D25">
        <v>0</v>
      </c>
      <c r="E25" s="24">
        <v>0</v>
      </c>
      <c r="F25" s="24">
        <v>1</v>
      </c>
      <c r="G25" s="24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0</v>
      </c>
      <c r="BQ25">
        <v>1</v>
      </c>
      <c r="BR25">
        <v>0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1</v>
      </c>
      <c r="CL25">
        <v>1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1</v>
      </c>
      <c r="DP25">
        <v>1</v>
      </c>
      <c r="DQ25">
        <v>1</v>
      </c>
    </row>
    <row r="26" spans="1:121" x14ac:dyDescent="0.25">
      <c r="A26" t="s">
        <v>10</v>
      </c>
      <c r="B26">
        <v>0</v>
      </c>
      <c r="C26">
        <v>0</v>
      </c>
      <c r="D26">
        <v>0</v>
      </c>
      <c r="E26" s="24">
        <v>1</v>
      </c>
      <c r="F26" s="24">
        <v>1</v>
      </c>
      <c r="G26" s="24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1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0</v>
      </c>
    </row>
    <row r="27" spans="1:121" x14ac:dyDescent="0.25">
      <c r="A27" t="s">
        <v>11</v>
      </c>
      <c r="B27">
        <v>0</v>
      </c>
      <c r="C27">
        <v>0</v>
      </c>
      <c r="D27">
        <v>0</v>
      </c>
      <c r="E27" s="24">
        <v>0</v>
      </c>
      <c r="F27" s="24">
        <v>1</v>
      </c>
      <c r="G27" s="24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1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1</v>
      </c>
      <c r="DQ27">
        <v>0</v>
      </c>
    </row>
    <row r="28" spans="1:121" x14ac:dyDescent="0.25">
      <c r="A28" t="s">
        <v>11</v>
      </c>
      <c r="B28">
        <v>0</v>
      </c>
      <c r="C28">
        <v>1</v>
      </c>
      <c r="D28">
        <v>0</v>
      </c>
      <c r="E28" s="24">
        <v>0</v>
      </c>
      <c r="F28" s="24">
        <v>1</v>
      </c>
      <c r="G28" s="24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V28">
        <v>0</v>
      </c>
      <c r="BW28">
        <v>1</v>
      </c>
      <c r="BX28">
        <v>0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0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0</v>
      </c>
      <c r="CO28">
        <v>1</v>
      </c>
      <c r="CP28">
        <v>0</v>
      </c>
      <c r="CQ28">
        <v>0</v>
      </c>
      <c r="CR28">
        <v>1</v>
      </c>
      <c r="CS28">
        <v>0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1</v>
      </c>
      <c r="DD28">
        <v>1</v>
      </c>
      <c r="DE28">
        <v>1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</row>
    <row r="29" spans="1:121" x14ac:dyDescent="0.25">
      <c r="A29" t="s">
        <v>10</v>
      </c>
      <c r="B29">
        <v>0</v>
      </c>
      <c r="C29">
        <v>1</v>
      </c>
      <c r="D29">
        <v>0</v>
      </c>
      <c r="E29" s="24">
        <v>0</v>
      </c>
      <c r="F29" s="24">
        <v>1</v>
      </c>
      <c r="G29" s="24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1</v>
      </c>
      <c r="BQ29">
        <v>0</v>
      </c>
      <c r="BR29">
        <v>0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0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0</v>
      </c>
      <c r="CV29">
        <v>0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0</v>
      </c>
      <c r="DP29">
        <v>1</v>
      </c>
      <c r="DQ29">
        <v>0</v>
      </c>
    </row>
    <row r="30" spans="1:121" x14ac:dyDescent="0.25">
      <c r="A30" t="s">
        <v>9</v>
      </c>
      <c r="B30">
        <v>0</v>
      </c>
      <c r="C30">
        <v>0</v>
      </c>
      <c r="D30">
        <v>0</v>
      </c>
      <c r="E30" s="24">
        <v>1</v>
      </c>
      <c r="F30" s="24">
        <v>0</v>
      </c>
      <c r="G30" s="24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1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0</v>
      </c>
      <c r="DQ30">
        <v>0</v>
      </c>
    </row>
    <row r="31" spans="1:121" x14ac:dyDescent="0.25">
      <c r="A31" t="s">
        <v>9</v>
      </c>
      <c r="B31">
        <v>0</v>
      </c>
      <c r="C31">
        <v>0</v>
      </c>
      <c r="D31">
        <v>0</v>
      </c>
      <c r="E31" s="24">
        <v>1</v>
      </c>
      <c r="F31" s="24">
        <v>1</v>
      </c>
      <c r="G31" s="24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</row>
    <row r="32" spans="1:121" x14ac:dyDescent="0.25">
      <c r="A32" t="s">
        <v>10</v>
      </c>
      <c r="B32">
        <v>0</v>
      </c>
      <c r="C32">
        <v>0</v>
      </c>
      <c r="D32">
        <v>0</v>
      </c>
      <c r="E32" s="24">
        <v>0</v>
      </c>
      <c r="F32" s="24">
        <v>1</v>
      </c>
      <c r="G32" s="24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1</v>
      </c>
      <c r="BR32">
        <v>1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1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</row>
    <row r="33" spans="1:121" x14ac:dyDescent="0.25">
      <c r="A33" t="s">
        <v>10</v>
      </c>
      <c r="B33">
        <v>0</v>
      </c>
      <c r="C33">
        <v>0</v>
      </c>
      <c r="D33">
        <v>0</v>
      </c>
      <c r="E33" s="24">
        <v>0</v>
      </c>
      <c r="F33" s="24">
        <v>0</v>
      </c>
      <c r="G33" s="24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</row>
    <row r="34" spans="1:121" x14ac:dyDescent="0.25">
      <c r="A34" t="s">
        <v>11</v>
      </c>
      <c r="B34">
        <v>0</v>
      </c>
      <c r="C34">
        <v>1</v>
      </c>
      <c r="D34">
        <v>0</v>
      </c>
      <c r="E34" s="24">
        <v>0</v>
      </c>
      <c r="F34" s="24">
        <v>0</v>
      </c>
      <c r="G34" s="2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1</v>
      </c>
      <c r="CS34">
        <v>1</v>
      </c>
      <c r="CT34">
        <v>1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</row>
    <row r="35" spans="1:121" x14ac:dyDescent="0.25">
      <c r="A35" t="s">
        <v>10</v>
      </c>
      <c r="B35">
        <v>1</v>
      </c>
      <c r="C35">
        <v>1</v>
      </c>
      <c r="D35">
        <v>1</v>
      </c>
      <c r="E35" s="24">
        <v>1</v>
      </c>
      <c r="F35" s="24">
        <v>0</v>
      </c>
      <c r="G35" s="24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1</v>
      </c>
      <c r="DH35">
        <v>1</v>
      </c>
      <c r="DI35">
        <v>1</v>
      </c>
      <c r="DJ35">
        <v>0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0</v>
      </c>
      <c r="DQ35">
        <v>0</v>
      </c>
    </row>
    <row r="36" spans="1:121" x14ac:dyDescent="0.25">
      <c r="A36" t="s">
        <v>11</v>
      </c>
      <c r="B36">
        <v>1</v>
      </c>
      <c r="C36">
        <v>0</v>
      </c>
      <c r="D36">
        <v>0</v>
      </c>
      <c r="E36" s="24">
        <v>1</v>
      </c>
      <c r="F36" s="24">
        <v>0</v>
      </c>
      <c r="G36" s="24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1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0</v>
      </c>
      <c r="DD36">
        <v>0</v>
      </c>
      <c r="DE36">
        <v>0</v>
      </c>
      <c r="DF36">
        <v>1</v>
      </c>
      <c r="DG36">
        <v>1</v>
      </c>
      <c r="DH36">
        <v>1</v>
      </c>
      <c r="DI36">
        <v>1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1</v>
      </c>
      <c r="DP36">
        <v>1</v>
      </c>
      <c r="DQ36">
        <v>1</v>
      </c>
    </row>
    <row r="37" spans="1:121" x14ac:dyDescent="0.25">
      <c r="A37" t="s">
        <v>9</v>
      </c>
      <c r="B37">
        <v>1</v>
      </c>
      <c r="C37">
        <v>0</v>
      </c>
      <c r="D37">
        <v>0</v>
      </c>
      <c r="E37" s="24">
        <v>0</v>
      </c>
      <c r="F37" s="24">
        <v>1</v>
      </c>
      <c r="G37" s="24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1</v>
      </c>
      <c r="CV37">
        <v>1</v>
      </c>
      <c r="CW37">
        <v>0</v>
      </c>
      <c r="CX37">
        <v>1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</row>
    <row r="38" spans="1:121" x14ac:dyDescent="0.25">
      <c r="E38" s="24"/>
      <c r="F38" s="24"/>
      <c r="G38" s="24"/>
    </row>
    <row r="39" spans="1:121" x14ac:dyDescent="0.25">
      <c r="A39" t="s">
        <v>9</v>
      </c>
      <c r="B39">
        <v>0</v>
      </c>
      <c r="C39">
        <v>0</v>
      </c>
      <c r="D39">
        <v>0</v>
      </c>
      <c r="E39" s="24">
        <v>1</v>
      </c>
      <c r="F39" s="24">
        <v>1</v>
      </c>
      <c r="G39" s="24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1</v>
      </c>
      <c r="DN39">
        <v>0</v>
      </c>
      <c r="DO39">
        <v>0</v>
      </c>
      <c r="DP39">
        <v>1</v>
      </c>
      <c r="DQ39">
        <v>0</v>
      </c>
    </row>
    <row r="40" spans="1:121" x14ac:dyDescent="0.25">
      <c r="A40" t="s">
        <v>10</v>
      </c>
      <c r="B40">
        <v>0</v>
      </c>
      <c r="C40">
        <v>0</v>
      </c>
      <c r="D40">
        <v>0</v>
      </c>
      <c r="E40" s="24">
        <v>1</v>
      </c>
      <c r="F40" s="24">
        <v>1</v>
      </c>
      <c r="G40" s="24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1</v>
      </c>
      <c r="CY40">
        <v>0</v>
      </c>
      <c r="CZ40">
        <v>1</v>
      </c>
      <c r="DA40">
        <v>1</v>
      </c>
      <c r="DB40">
        <v>1</v>
      </c>
      <c r="DC40">
        <v>0</v>
      </c>
      <c r="DD40">
        <v>1</v>
      </c>
      <c r="DE40">
        <v>0</v>
      </c>
      <c r="DF40">
        <v>1</v>
      </c>
      <c r="DG40">
        <v>1</v>
      </c>
      <c r="DH40">
        <v>1</v>
      </c>
      <c r="DI40">
        <v>0</v>
      </c>
      <c r="DJ40">
        <v>1</v>
      </c>
      <c r="DK40">
        <v>0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</row>
    <row r="41" spans="1:121" x14ac:dyDescent="0.25">
      <c r="A41" t="s">
        <v>9</v>
      </c>
      <c r="B41">
        <v>0</v>
      </c>
      <c r="C41">
        <v>0</v>
      </c>
      <c r="D41">
        <v>0</v>
      </c>
      <c r="E41" s="24">
        <v>1</v>
      </c>
      <c r="F41" s="24">
        <v>0</v>
      </c>
      <c r="G41" s="24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V41">
        <v>1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1</v>
      </c>
      <c r="CC41">
        <v>0</v>
      </c>
      <c r="CD41">
        <v>0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1</v>
      </c>
      <c r="DD41">
        <v>1</v>
      </c>
      <c r="DE41">
        <v>1</v>
      </c>
      <c r="DF41">
        <v>1</v>
      </c>
      <c r="DG41">
        <v>0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1</v>
      </c>
      <c r="DP41">
        <v>1</v>
      </c>
      <c r="DQ41">
        <v>1</v>
      </c>
    </row>
    <row r="42" spans="1:121" x14ac:dyDescent="0.25">
      <c r="A42" t="s">
        <v>10</v>
      </c>
      <c r="B42">
        <v>0</v>
      </c>
      <c r="C42">
        <v>0</v>
      </c>
      <c r="D42">
        <v>0</v>
      </c>
      <c r="E42" s="24">
        <v>0</v>
      </c>
      <c r="F42" s="24">
        <v>0</v>
      </c>
      <c r="G42" s="24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V42">
        <v>0</v>
      </c>
      <c r="BW42">
        <v>1</v>
      </c>
      <c r="BX42">
        <v>0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1</v>
      </c>
      <c r="CM42">
        <v>1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1</v>
      </c>
      <c r="DN42">
        <v>0</v>
      </c>
      <c r="DO42">
        <v>1</v>
      </c>
      <c r="DP42">
        <v>1</v>
      </c>
      <c r="DQ42">
        <v>1</v>
      </c>
    </row>
    <row r="43" spans="1:121" x14ac:dyDescent="0.25">
      <c r="A43" t="s">
        <v>9</v>
      </c>
      <c r="B43">
        <v>1</v>
      </c>
      <c r="C43">
        <v>1</v>
      </c>
      <c r="D43">
        <v>1</v>
      </c>
      <c r="E43" s="24">
        <v>0</v>
      </c>
      <c r="F43" s="24">
        <v>0</v>
      </c>
      <c r="G43" s="24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0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1</v>
      </c>
      <c r="DG43">
        <v>0</v>
      </c>
      <c r="DH43">
        <v>0</v>
      </c>
      <c r="DI43">
        <v>1</v>
      </c>
      <c r="DJ43">
        <v>1</v>
      </c>
      <c r="DK43">
        <v>1</v>
      </c>
      <c r="DL43">
        <v>0</v>
      </c>
      <c r="DM43">
        <v>1</v>
      </c>
      <c r="DN43">
        <v>0</v>
      </c>
      <c r="DO43">
        <v>0</v>
      </c>
      <c r="DP43">
        <v>1</v>
      </c>
      <c r="DQ43">
        <v>0</v>
      </c>
    </row>
    <row r="44" spans="1:121" x14ac:dyDescent="0.25">
      <c r="A44" t="s">
        <v>11</v>
      </c>
      <c r="B44">
        <v>1</v>
      </c>
      <c r="C44">
        <v>0</v>
      </c>
      <c r="D44">
        <v>0</v>
      </c>
      <c r="E44" s="24">
        <v>1</v>
      </c>
      <c r="F44" s="24">
        <v>0</v>
      </c>
      <c r="G44" s="2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1</v>
      </c>
      <c r="CS44">
        <v>1</v>
      </c>
      <c r="CT44">
        <v>1</v>
      </c>
      <c r="CU44">
        <v>0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0</v>
      </c>
      <c r="DD44">
        <v>1</v>
      </c>
      <c r="DE44">
        <v>0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1</v>
      </c>
      <c r="DP44">
        <v>0</v>
      </c>
      <c r="DQ44">
        <v>0</v>
      </c>
    </row>
    <row r="45" spans="1:121" x14ac:dyDescent="0.25">
      <c r="A45" t="s">
        <v>9</v>
      </c>
      <c r="B45">
        <v>0</v>
      </c>
      <c r="C45">
        <v>0</v>
      </c>
      <c r="D45">
        <v>0</v>
      </c>
      <c r="E45" s="24">
        <v>0</v>
      </c>
      <c r="F45" s="24">
        <v>0</v>
      </c>
      <c r="G45" s="24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1</v>
      </c>
      <c r="DQ45">
        <v>1</v>
      </c>
    </row>
    <row r="46" spans="1:121" x14ac:dyDescent="0.25">
      <c r="A46" t="s">
        <v>9</v>
      </c>
      <c r="B46">
        <v>1</v>
      </c>
      <c r="C46">
        <v>1</v>
      </c>
      <c r="D46">
        <v>1</v>
      </c>
      <c r="E46" s="24">
        <v>1</v>
      </c>
      <c r="F46" s="24">
        <v>1</v>
      </c>
      <c r="G46" s="24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0</v>
      </c>
      <c r="BP46">
        <v>1</v>
      </c>
      <c r="BQ46">
        <v>1</v>
      </c>
      <c r="BR46">
        <v>1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1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0</v>
      </c>
      <c r="DQ46">
        <v>0</v>
      </c>
    </row>
    <row r="47" spans="1:121" x14ac:dyDescent="0.25">
      <c r="A47" t="s">
        <v>11</v>
      </c>
      <c r="B47">
        <v>0</v>
      </c>
      <c r="C47">
        <v>0</v>
      </c>
      <c r="D47">
        <v>0</v>
      </c>
      <c r="E47" s="24">
        <v>1</v>
      </c>
      <c r="F47" s="24">
        <v>1</v>
      </c>
      <c r="G47" s="24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V47">
        <v>1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1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1</v>
      </c>
      <c r="DN47">
        <v>1</v>
      </c>
      <c r="DO47">
        <v>1</v>
      </c>
      <c r="DP47">
        <v>0</v>
      </c>
      <c r="DQ47">
        <v>0</v>
      </c>
    </row>
    <row r="48" spans="1:121" x14ac:dyDescent="0.25">
      <c r="A48" t="s">
        <v>11</v>
      </c>
      <c r="B48">
        <v>0</v>
      </c>
      <c r="C48">
        <v>0</v>
      </c>
      <c r="D48">
        <v>0</v>
      </c>
      <c r="E48" s="24">
        <v>0</v>
      </c>
      <c r="F48" s="24">
        <v>1</v>
      </c>
      <c r="G48" s="24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1</v>
      </c>
      <c r="BL48">
        <v>1</v>
      </c>
      <c r="BM48">
        <v>0</v>
      </c>
      <c r="BN48">
        <v>1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1</v>
      </c>
      <c r="DQ48">
        <v>0</v>
      </c>
    </row>
    <row r="49" spans="1:121" x14ac:dyDescent="0.25">
      <c r="A49" t="s">
        <v>9</v>
      </c>
      <c r="B49">
        <v>0</v>
      </c>
      <c r="C49">
        <v>0</v>
      </c>
      <c r="D49">
        <v>0</v>
      </c>
      <c r="E49" s="24">
        <v>1</v>
      </c>
      <c r="F49" s="24">
        <v>1</v>
      </c>
      <c r="G49" s="24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0</v>
      </c>
      <c r="BU49">
        <v>0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0</v>
      </c>
      <c r="DD49">
        <v>1</v>
      </c>
      <c r="DE49">
        <v>0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</row>
    <row r="50" spans="1:121" x14ac:dyDescent="0.25">
      <c r="A50" t="s">
        <v>10</v>
      </c>
      <c r="B50">
        <v>1</v>
      </c>
      <c r="C50">
        <v>0</v>
      </c>
      <c r="D50">
        <v>0</v>
      </c>
      <c r="E50" s="24">
        <v>1</v>
      </c>
      <c r="F50" s="24">
        <v>0</v>
      </c>
      <c r="G50" s="24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0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0</v>
      </c>
      <c r="DD50">
        <v>0</v>
      </c>
      <c r="DE50">
        <v>0</v>
      </c>
      <c r="DF50">
        <v>1</v>
      </c>
      <c r="DG50">
        <v>1</v>
      </c>
      <c r="DH50">
        <v>1</v>
      </c>
      <c r="DI50">
        <v>1</v>
      </c>
      <c r="DJ50">
        <v>0</v>
      </c>
      <c r="DK50">
        <v>0</v>
      </c>
      <c r="DL50">
        <v>1</v>
      </c>
      <c r="DM50">
        <v>1</v>
      </c>
      <c r="DN50">
        <v>1</v>
      </c>
      <c r="DO50">
        <v>1</v>
      </c>
      <c r="DP50">
        <v>0</v>
      </c>
      <c r="DQ50">
        <v>0</v>
      </c>
    </row>
    <row r="51" spans="1:121" x14ac:dyDescent="0.25">
      <c r="A51" t="s">
        <v>9</v>
      </c>
      <c r="B51">
        <v>0</v>
      </c>
      <c r="C51">
        <v>0</v>
      </c>
      <c r="D51">
        <v>0</v>
      </c>
      <c r="E51" s="24">
        <v>1</v>
      </c>
      <c r="F51" s="24">
        <v>0</v>
      </c>
      <c r="G51" s="24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V51">
        <v>0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0</v>
      </c>
      <c r="CV51">
        <v>0</v>
      </c>
      <c r="CW51">
        <v>1</v>
      </c>
      <c r="CX51">
        <v>1</v>
      </c>
      <c r="CY51">
        <v>1</v>
      </c>
      <c r="CZ51">
        <v>1</v>
      </c>
      <c r="DA51">
        <v>0</v>
      </c>
      <c r="DB51">
        <v>0</v>
      </c>
      <c r="DC51">
        <v>1</v>
      </c>
      <c r="DD51">
        <v>1</v>
      </c>
      <c r="DE51">
        <v>1</v>
      </c>
      <c r="DF51">
        <v>1</v>
      </c>
      <c r="DG51">
        <v>0</v>
      </c>
      <c r="DH51">
        <v>0</v>
      </c>
      <c r="DI51">
        <v>1</v>
      </c>
      <c r="DJ51">
        <v>1</v>
      </c>
      <c r="DK51">
        <v>1</v>
      </c>
      <c r="DL51">
        <v>1</v>
      </c>
      <c r="DM51">
        <v>0</v>
      </c>
      <c r="DN51">
        <v>0</v>
      </c>
      <c r="DO51">
        <v>1</v>
      </c>
      <c r="DP51">
        <v>1</v>
      </c>
      <c r="DQ51">
        <v>1</v>
      </c>
    </row>
    <row r="52" spans="1:121" x14ac:dyDescent="0.25">
      <c r="A52" t="s">
        <v>10</v>
      </c>
      <c r="B52">
        <v>0</v>
      </c>
      <c r="C52">
        <v>1</v>
      </c>
      <c r="D52">
        <v>0</v>
      </c>
      <c r="E52" s="24">
        <v>0</v>
      </c>
      <c r="F52" s="24">
        <v>0</v>
      </c>
      <c r="G52" s="24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H52">
        <v>1</v>
      </c>
      <c r="CI52">
        <v>0</v>
      </c>
      <c r="CJ52">
        <v>0</v>
      </c>
      <c r="CK52">
        <v>1</v>
      </c>
      <c r="CL52">
        <v>1</v>
      </c>
      <c r="CM52">
        <v>1</v>
      </c>
      <c r="CN52">
        <v>1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0</v>
      </c>
    </row>
    <row r="53" spans="1:121" x14ac:dyDescent="0.25">
      <c r="A53" t="s">
        <v>11</v>
      </c>
      <c r="B53">
        <v>1</v>
      </c>
      <c r="C53">
        <v>0</v>
      </c>
      <c r="D53">
        <v>0</v>
      </c>
      <c r="E53" s="24">
        <v>0</v>
      </c>
      <c r="F53" s="24">
        <v>0</v>
      </c>
      <c r="G53" s="24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1</v>
      </c>
      <c r="BQ53">
        <v>1</v>
      </c>
      <c r="BR53">
        <v>1</v>
      </c>
      <c r="BV53">
        <v>0</v>
      </c>
      <c r="BW53">
        <v>1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0</v>
      </c>
      <c r="DQ53">
        <v>0</v>
      </c>
    </row>
    <row r="54" spans="1:121" x14ac:dyDescent="0.25">
      <c r="A54" t="s">
        <v>11</v>
      </c>
      <c r="B54">
        <v>0</v>
      </c>
      <c r="C54">
        <v>0</v>
      </c>
      <c r="D54">
        <v>0</v>
      </c>
      <c r="E54" s="24">
        <v>1</v>
      </c>
      <c r="F54" s="24">
        <v>0</v>
      </c>
      <c r="G54" s="2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1</v>
      </c>
      <c r="CJ54">
        <v>1</v>
      </c>
      <c r="CK54">
        <v>1</v>
      </c>
      <c r="CL54">
        <v>0</v>
      </c>
      <c r="CM54">
        <v>0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1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1</v>
      </c>
      <c r="DG54">
        <v>1</v>
      </c>
      <c r="DH54">
        <v>1</v>
      </c>
      <c r="DI54">
        <v>1</v>
      </c>
      <c r="DJ54">
        <v>0</v>
      </c>
      <c r="DK54">
        <v>0</v>
      </c>
      <c r="DL54">
        <v>1</v>
      </c>
      <c r="DM54">
        <v>1</v>
      </c>
      <c r="DN54">
        <v>1</v>
      </c>
      <c r="DO54">
        <v>1</v>
      </c>
      <c r="DP54">
        <v>0</v>
      </c>
      <c r="DQ54">
        <v>0</v>
      </c>
    </row>
    <row r="55" spans="1:121" x14ac:dyDescent="0.25">
      <c r="A55" t="s">
        <v>9</v>
      </c>
      <c r="B55">
        <v>1</v>
      </c>
      <c r="C55">
        <v>1</v>
      </c>
      <c r="D55">
        <v>1</v>
      </c>
      <c r="E55" s="24">
        <v>1</v>
      </c>
      <c r="F55" s="24">
        <v>1</v>
      </c>
      <c r="G55" s="24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1</v>
      </c>
      <c r="CF55">
        <v>0</v>
      </c>
      <c r="CG55">
        <v>0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0</v>
      </c>
      <c r="CS55">
        <v>0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0</v>
      </c>
      <c r="DE55">
        <v>0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1</v>
      </c>
      <c r="DQ55">
        <v>0</v>
      </c>
    </row>
    <row r="56" spans="1:121" x14ac:dyDescent="0.25">
      <c r="A56" t="s">
        <v>9</v>
      </c>
      <c r="B56">
        <v>0</v>
      </c>
      <c r="C56">
        <v>1</v>
      </c>
      <c r="D56">
        <v>0</v>
      </c>
      <c r="E56" s="24">
        <v>1</v>
      </c>
      <c r="F56" s="24">
        <v>1</v>
      </c>
      <c r="G56" s="24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1</v>
      </c>
      <c r="BW56">
        <v>1</v>
      </c>
      <c r="BX56">
        <v>1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0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0</v>
      </c>
      <c r="DQ56">
        <v>0</v>
      </c>
    </row>
    <row r="57" spans="1:121" x14ac:dyDescent="0.25">
      <c r="A57" t="s">
        <v>11</v>
      </c>
      <c r="B57">
        <v>1</v>
      </c>
      <c r="C57">
        <v>0</v>
      </c>
      <c r="D57">
        <v>0</v>
      </c>
      <c r="E57" s="24">
        <v>0</v>
      </c>
      <c r="F57" s="24">
        <v>0</v>
      </c>
      <c r="G57" s="24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1</v>
      </c>
      <c r="CF57">
        <v>1</v>
      </c>
      <c r="CG57">
        <v>1</v>
      </c>
      <c r="CH57">
        <v>0</v>
      </c>
      <c r="CI57">
        <v>1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1</v>
      </c>
      <c r="DN57">
        <v>1</v>
      </c>
      <c r="DO57">
        <v>1</v>
      </c>
      <c r="DP57">
        <v>0</v>
      </c>
      <c r="DQ57">
        <v>0</v>
      </c>
    </row>
    <row r="58" spans="1:121" x14ac:dyDescent="0.25">
      <c r="A58" t="s">
        <v>11</v>
      </c>
      <c r="B58">
        <v>1</v>
      </c>
      <c r="C58">
        <v>1</v>
      </c>
      <c r="D58">
        <v>1</v>
      </c>
      <c r="E58" s="24">
        <v>1</v>
      </c>
      <c r="F58" s="24">
        <v>1</v>
      </c>
      <c r="G58" s="24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0</v>
      </c>
      <c r="BV58">
        <v>0</v>
      </c>
      <c r="BW58">
        <v>1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1</v>
      </c>
      <c r="CG58">
        <v>1</v>
      </c>
      <c r="CH58">
        <v>0</v>
      </c>
      <c r="CI58">
        <v>1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1</v>
      </c>
      <c r="CS58">
        <v>0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1</v>
      </c>
      <c r="DF58">
        <v>0</v>
      </c>
      <c r="DG58">
        <v>1</v>
      </c>
      <c r="DH58">
        <v>0</v>
      </c>
      <c r="DI58">
        <v>1</v>
      </c>
      <c r="DJ58">
        <v>1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1:121" x14ac:dyDescent="0.25">
      <c r="A59" t="s">
        <v>11</v>
      </c>
      <c r="B59">
        <v>1</v>
      </c>
      <c r="C59">
        <v>1</v>
      </c>
      <c r="D59">
        <v>1</v>
      </c>
      <c r="E59" s="24">
        <v>1</v>
      </c>
      <c r="F59" s="24">
        <v>1</v>
      </c>
      <c r="G59" s="24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0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1</v>
      </c>
      <c r="DG59">
        <v>1</v>
      </c>
      <c r="DH59">
        <v>1</v>
      </c>
      <c r="DI59">
        <v>1</v>
      </c>
      <c r="DJ59">
        <v>0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0</v>
      </c>
      <c r="DQ59">
        <v>0</v>
      </c>
    </row>
    <row r="60" spans="1:121" x14ac:dyDescent="0.25">
      <c r="A60" t="s">
        <v>11</v>
      </c>
      <c r="B60">
        <v>1</v>
      </c>
      <c r="C60">
        <v>1</v>
      </c>
      <c r="D60">
        <v>1</v>
      </c>
      <c r="E60" s="24">
        <v>1</v>
      </c>
      <c r="F60" s="24">
        <v>1</v>
      </c>
      <c r="G60" s="24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0</v>
      </c>
      <c r="BU60">
        <v>0</v>
      </c>
      <c r="BV60">
        <v>1</v>
      </c>
      <c r="BW60">
        <v>1</v>
      </c>
      <c r="BX60">
        <v>1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0</v>
      </c>
      <c r="DD60">
        <v>1</v>
      </c>
      <c r="DE60">
        <v>0</v>
      </c>
      <c r="DF60">
        <v>1</v>
      </c>
      <c r="DG60">
        <v>0</v>
      </c>
      <c r="DH60">
        <v>0</v>
      </c>
      <c r="DI60">
        <v>1</v>
      </c>
      <c r="DJ60">
        <v>1</v>
      </c>
      <c r="DK60">
        <v>1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0</v>
      </c>
    </row>
    <row r="61" spans="1:121" x14ac:dyDescent="0.25">
      <c r="A61" t="s">
        <v>9</v>
      </c>
      <c r="B61">
        <v>0</v>
      </c>
      <c r="C61">
        <v>1</v>
      </c>
      <c r="D61">
        <v>0</v>
      </c>
      <c r="E61" s="24">
        <v>1</v>
      </c>
      <c r="F61" s="24">
        <v>0</v>
      </c>
      <c r="G61" s="24">
        <v>0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0</v>
      </c>
      <c r="BV61">
        <v>1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0</v>
      </c>
      <c r="DD61">
        <v>0</v>
      </c>
      <c r="DE61">
        <v>0</v>
      </c>
      <c r="DF61">
        <v>1</v>
      </c>
      <c r="DG61">
        <v>1</v>
      </c>
      <c r="DH61">
        <v>1</v>
      </c>
      <c r="DI61">
        <v>0</v>
      </c>
      <c r="DJ61">
        <v>1</v>
      </c>
      <c r="DK61">
        <v>0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</row>
    <row r="62" spans="1:121" x14ac:dyDescent="0.25">
      <c r="A62" t="s">
        <v>10</v>
      </c>
      <c r="B62">
        <v>0</v>
      </c>
      <c r="C62">
        <v>1</v>
      </c>
      <c r="D62">
        <v>0</v>
      </c>
      <c r="E62" s="24">
        <v>0</v>
      </c>
      <c r="F62" s="24">
        <v>0</v>
      </c>
      <c r="G62" s="24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0</v>
      </c>
      <c r="BR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</row>
    <row r="63" spans="1:121" x14ac:dyDescent="0.25">
      <c r="A63" t="s">
        <v>10</v>
      </c>
      <c r="B63">
        <v>0</v>
      </c>
      <c r="C63">
        <v>1</v>
      </c>
      <c r="D63">
        <v>0</v>
      </c>
      <c r="E63" s="24">
        <v>0</v>
      </c>
      <c r="F63" s="24">
        <v>1</v>
      </c>
      <c r="G63" s="2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1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0</v>
      </c>
      <c r="CO63">
        <v>1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1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</row>
    <row r="64" spans="1:121" x14ac:dyDescent="0.25">
      <c r="A64" t="s">
        <v>10</v>
      </c>
      <c r="B64">
        <v>0</v>
      </c>
      <c r="C64">
        <v>0</v>
      </c>
      <c r="D64">
        <v>0</v>
      </c>
      <c r="E64" s="24">
        <v>0</v>
      </c>
      <c r="F64" s="24">
        <v>1</v>
      </c>
      <c r="G64" s="2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1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1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1</v>
      </c>
      <c r="DG64">
        <v>1</v>
      </c>
      <c r="DH64">
        <v>1</v>
      </c>
      <c r="DI64">
        <v>1</v>
      </c>
      <c r="DJ64">
        <v>0</v>
      </c>
      <c r="DK64">
        <v>0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</row>
    <row r="65" spans="1:121" x14ac:dyDescent="0.25">
      <c r="A65" t="s">
        <v>9</v>
      </c>
      <c r="B65">
        <v>1</v>
      </c>
      <c r="C65">
        <v>0</v>
      </c>
      <c r="D65">
        <v>0</v>
      </c>
      <c r="E65" s="24">
        <v>1</v>
      </c>
      <c r="F65" s="24">
        <v>0</v>
      </c>
      <c r="G65" s="24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1</v>
      </c>
      <c r="BQ65">
        <v>1</v>
      </c>
      <c r="BR65">
        <v>1</v>
      </c>
      <c r="BV65">
        <v>0</v>
      </c>
      <c r="BW65">
        <v>1</v>
      </c>
      <c r="BX65">
        <v>0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0</v>
      </c>
      <c r="CG65">
        <v>0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1</v>
      </c>
      <c r="CX65">
        <v>1</v>
      </c>
      <c r="CY65">
        <v>1</v>
      </c>
      <c r="CZ65">
        <v>1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1</v>
      </c>
      <c r="DP65">
        <v>1</v>
      </c>
      <c r="DQ65">
        <v>1</v>
      </c>
    </row>
    <row r="66" spans="1:121" x14ac:dyDescent="0.25">
      <c r="A66" t="s">
        <v>9</v>
      </c>
      <c r="B66">
        <v>0</v>
      </c>
      <c r="C66">
        <v>0</v>
      </c>
      <c r="D66">
        <v>0</v>
      </c>
      <c r="E66" s="24">
        <v>0</v>
      </c>
      <c r="F66" s="24">
        <v>0</v>
      </c>
      <c r="G66" s="24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1</v>
      </c>
      <c r="DG66">
        <v>1</v>
      </c>
      <c r="DH66">
        <v>1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</row>
    <row r="67" spans="1:121" x14ac:dyDescent="0.25">
      <c r="A67" t="s">
        <v>10</v>
      </c>
      <c r="B67">
        <v>0</v>
      </c>
      <c r="C67">
        <v>1</v>
      </c>
      <c r="D67">
        <v>0</v>
      </c>
      <c r="E67" s="24">
        <v>0</v>
      </c>
      <c r="F67" s="24">
        <v>0</v>
      </c>
      <c r="G67" s="24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1</v>
      </c>
      <c r="DP67">
        <v>0</v>
      </c>
      <c r="DQ67">
        <v>0</v>
      </c>
    </row>
    <row r="68" spans="1:121" x14ac:dyDescent="0.25">
      <c r="A68" t="s">
        <v>10</v>
      </c>
      <c r="B68">
        <v>0</v>
      </c>
      <c r="C68">
        <v>1</v>
      </c>
      <c r="D68">
        <v>0</v>
      </c>
      <c r="E68" s="24">
        <v>0</v>
      </c>
      <c r="F68" s="24">
        <v>1</v>
      </c>
      <c r="G68" s="24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0</v>
      </c>
      <c r="CX68">
        <v>1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1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1</v>
      </c>
      <c r="DN68">
        <v>1</v>
      </c>
      <c r="DO68">
        <v>0</v>
      </c>
      <c r="DP68">
        <v>0</v>
      </c>
      <c r="DQ68">
        <v>0</v>
      </c>
    </row>
    <row r="69" spans="1:121" x14ac:dyDescent="0.25">
      <c r="A69" t="s">
        <v>11</v>
      </c>
      <c r="B69">
        <v>1</v>
      </c>
      <c r="C69">
        <v>1</v>
      </c>
      <c r="D69">
        <v>1</v>
      </c>
      <c r="E69" s="24">
        <v>0</v>
      </c>
      <c r="F69" s="24">
        <v>1</v>
      </c>
      <c r="G69" s="24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V69">
        <v>1</v>
      </c>
      <c r="BW69">
        <v>1</v>
      </c>
      <c r="BX69">
        <v>1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1</v>
      </c>
      <c r="CO69">
        <v>1</v>
      </c>
      <c r="CP69">
        <v>1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1</v>
      </c>
      <c r="DK69">
        <v>1</v>
      </c>
      <c r="DL69">
        <v>1</v>
      </c>
      <c r="DM69">
        <v>0</v>
      </c>
      <c r="DN69">
        <v>0</v>
      </c>
      <c r="DO69">
        <v>1</v>
      </c>
      <c r="DP69">
        <v>0</v>
      </c>
      <c r="DQ69">
        <v>0</v>
      </c>
    </row>
    <row r="70" spans="1:121" x14ac:dyDescent="0.25">
      <c r="A70" t="s">
        <v>10</v>
      </c>
      <c r="B70">
        <v>1</v>
      </c>
      <c r="C70">
        <v>0</v>
      </c>
      <c r="D70">
        <v>0</v>
      </c>
      <c r="E70" s="24">
        <v>1</v>
      </c>
      <c r="F70" s="24">
        <v>0</v>
      </c>
      <c r="G70" s="24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H70">
        <v>1</v>
      </c>
      <c r="CI70">
        <v>1</v>
      </c>
      <c r="CJ70">
        <v>1</v>
      </c>
      <c r="CK70">
        <v>1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1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1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1</v>
      </c>
      <c r="DJ70">
        <v>1</v>
      </c>
      <c r="DK70">
        <v>1</v>
      </c>
      <c r="DL70">
        <v>1</v>
      </c>
      <c r="DM70">
        <v>0</v>
      </c>
      <c r="DN70">
        <v>0</v>
      </c>
      <c r="DO70">
        <v>1</v>
      </c>
      <c r="DP70">
        <v>1</v>
      </c>
      <c r="DQ70">
        <v>1</v>
      </c>
    </row>
    <row r="71" spans="1:121" x14ac:dyDescent="0.25">
      <c r="A71" t="s">
        <v>11</v>
      </c>
      <c r="B71">
        <v>0</v>
      </c>
      <c r="C71">
        <v>0</v>
      </c>
      <c r="D71">
        <v>0</v>
      </c>
      <c r="E71" s="24">
        <v>0</v>
      </c>
      <c r="F71" s="24">
        <v>0</v>
      </c>
      <c r="G71" s="24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1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1</v>
      </c>
      <c r="CC71">
        <v>0</v>
      </c>
      <c r="CD71">
        <v>0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1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</row>
    <row r="72" spans="1:121" x14ac:dyDescent="0.25">
      <c r="A72" t="s">
        <v>9</v>
      </c>
      <c r="B72">
        <v>0</v>
      </c>
      <c r="C72">
        <v>1</v>
      </c>
      <c r="D72">
        <v>0</v>
      </c>
      <c r="E72" s="24">
        <v>1</v>
      </c>
      <c r="F72" s="24">
        <v>0</v>
      </c>
      <c r="G72" s="24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1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1</v>
      </c>
      <c r="CV72">
        <v>1</v>
      </c>
      <c r="CW72">
        <v>0</v>
      </c>
      <c r="CX72">
        <v>1</v>
      </c>
      <c r="CY72">
        <v>0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</row>
    <row r="73" spans="1:121" x14ac:dyDescent="0.25">
      <c r="E73" s="24"/>
      <c r="F73" s="24"/>
      <c r="G73" s="24"/>
    </row>
    <row r="74" spans="1:121" x14ac:dyDescent="0.25">
      <c r="A74" t="s">
        <v>9</v>
      </c>
      <c r="B74">
        <v>1</v>
      </c>
      <c r="C74">
        <v>0</v>
      </c>
      <c r="D74">
        <v>0</v>
      </c>
      <c r="E74" s="24">
        <v>1</v>
      </c>
      <c r="F74" s="24">
        <v>1</v>
      </c>
      <c r="G74" s="2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0</v>
      </c>
      <c r="AX74">
        <v>1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V74">
        <v>1</v>
      </c>
      <c r="BW74">
        <v>1</v>
      </c>
      <c r="BX74">
        <v>1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0</v>
      </c>
      <c r="DD74">
        <v>1</v>
      </c>
      <c r="DE74">
        <v>0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</row>
    <row r="75" spans="1:121" x14ac:dyDescent="0.25">
      <c r="A75" t="s">
        <v>10</v>
      </c>
      <c r="B75">
        <v>1</v>
      </c>
      <c r="C75">
        <v>0</v>
      </c>
      <c r="D75">
        <v>0</v>
      </c>
      <c r="E75" s="24">
        <v>1</v>
      </c>
      <c r="F75" s="24">
        <v>1</v>
      </c>
      <c r="G75" s="24">
        <v>1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1</v>
      </c>
      <c r="BQ75">
        <v>0</v>
      </c>
      <c r="BR75">
        <v>0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1</v>
      </c>
      <c r="DK75">
        <v>1</v>
      </c>
      <c r="DL75">
        <v>1</v>
      </c>
      <c r="DM75">
        <v>0</v>
      </c>
      <c r="DN75">
        <v>0</v>
      </c>
      <c r="DO75">
        <v>1</v>
      </c>
      <c r="DP75">
        <v>0</v>
      </c>
      <c r="DQ75">
        <v>0</v>
      </c>
    </row>
    <row r="76" spans="1:121" x14ac:dyDescent="0.25">
      <c r="A76" t="s">
        <v>10</v>
      </c>
      <c r="B76">
        <v>1</v>
      </c>
      <c r="C76">
        <v>0</v>
      </c>
      <c r="D76">
        <v>0</v>
      </c>
      <c r="E76" s="24">
        <v>1</v>
      </c>
      <c r="F76" s="24">
        <v>0</v>
      </c>
      <c r="G76" s="24">
        <v>0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1</v>
      </c>
      <c r="BI76">
        <v>0</v>
      </c>
      <c r="BJ76">
        <v>1</v>
      </c>
      <c r="BK76">
        <v>1</v>
      </c>
      <c r="BL76">
        <v>1</v>
      </c>
      <c r="BM76">
        <v>1</v>
      </c>
      <c r="BN76">
        <v>0</v>
      </c>
      <c r="BO76">
        <v>0</v>
      </c>
      <c r="BP76">
        <v>1</v>
      </c>
      <c r="BQ76">
        <v>1</v>
      </c>
      <c r="BR76">
        <v>1</v>
      </c>
      <c r="BV76">
        <v>1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>
        <v>1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1</v>
      </c>
      <c r="DJ76">
        <v>1</v>
      </c>
      <c r="DK76">
        <v>1</v>
      </c>
      <c r="DL76">
        <v>1</v>
      </c>
      <c r="DM76">
        <v>0</v>
      </c>
      <c r="DN76">
        <v>0</v>
      </c>
      <c r="DO76">
        <v>1</v>
      </c>
      <c r="DP76">
        <v>0</v>
      </c>
      <c r="DQ76">
        <v>0</v>
      </c>
    </row>
    <row r="77" spans="1:121" x14ac:dyDescent="0.25">
      <c r="A77" t="s">
        <v>10</v>
      </c>
      <c r="B77">
        <v>0</v>
      </c>
      <c r="C77">
        <v>1</v>
      </c>
      <c r="D77">
        <v>0</v>
      </c>
      <c r="E77" s="24">
        <v>1</v>
      </c>
      <c r="F77" s="24">
        <v>1</v>
      </c>
      <c r="G77" s="24">
        <v>1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V77">
        <v>1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1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0</v>
      </c>
      <c r="CZ77">
        <v>1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1</v>
      </c>
      <c r="DN77">
        <v>1</v>
      </c>
      <c r="DO77">
        <v>1</v>
      </c>
      <c r="DP77">
        <v>0</v>
      </c>
      <c r="DQ77">
        <v>0</v>
      </c>
    </row>
    <row r="78" spans="1:121" x14ac:dyDescent="0.25">
      <c r="A78" t="s">
        <v>11</v>
      </c>
      <c r="B78">
        <v>1</v>
      </c>
      <c r="C78">
        <v>0</v>
      </c>
      <c r="D78">
        <v>0</v>
      </c>
      <c r="E78" s="24">
        <v>0</v>
      </c>
      <c r="F78" s="24">
        <v>0</v>
      </c>
      <c r="G78" s="24">
        <v>0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0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</v>
      </c>
      <c r="BO78">
        <v>0</v>
      </c>
      <c r="BP78">
        <v>1</v>
      </c>
      <c r="BQ78">
        <v>1</v>
      </c>
      <c r="BR78">
        <v>1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</row>
    <row r="79" spans="1:121" x14ac:dyDescent="0.25">
      <c r="A79" t="s">
        <v>11</v>
      </c>
      <c r="B79">
        <v>0</v>
      </c>
      <c r="C79">
        <v>1</v>
      </c>
      <c r="D79">
        <v>0</v>
      </c>
      <c r="E79" s="24">
        <v>0</v>
      </c>
      <c r="F79" s="24">
        <v>0</v>
      </c>
      <c r="G79" s="24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1</v>
      </c>
      <c r="BN79">
        <v>1</v>
      </c>
      <c r="BO79">
        <v>1</v>
      </c>
      <c r="BP79">
        <v>0</v>
      </c>
      <c r="BQ79">
        <v>0</v>
      </c>
      <c r="BR79">
        <v>0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1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1</v>
      </c>
      <c r="CR79">
        <v>1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1</v>
      </c>
      <c r="CY79">
        <v>0</v>
      </c>
      <c r="CZ79">
        <v>1</v>
      </c>
      <c r="DA79">
        <v>1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1</v>
      </c>
      <c r="DM79">
        <v>1</v>
      </c>
      <c r="DN79">
        <v>1</v>
      </c>
      <c r="DO79">
        <v>1</v>
      </c>
      <c r="DP79">
        <v>0</v>
      </c>
      <c r="DQ79">
        <v>0</v>
      </c>
    </row>
    <row r="80" spans="1:121" x14ac:dyDescent="0.25">
      <c r="A80" t="s">
        <v>9</v>
      </c>
      <c r="B80">
        <v>0</v>
      </c>
      <c r="C80">
        <v>1</v>
      </c>
      <c r="D80">
        <v>0</v>
      </c>
      <c r="E80" s="24">
        <v>1</v>
      </c>
      <c r="F80" s="24">
        <v>1</v>
      </c>
      <c r="G80" s="24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1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>
        <v>1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1</v>
      </c>
      <c r="DM80">
        <v>0</v>
      </c>
      <c r="DN80">
        <v>0</v>
      </c>
      <c r="DO80">
        <v>1</v>
      </c>
      <c r="DP80">
        <v>1</v>
      </c>
      <c r="DQ80">
        <v>1</v>
      </c>
    </row>
    <row r="81" spans="1:121" x14ac:dyDescent="0.25">
      <c r="A81" t="s">
        <v>9</v>
      </c>
      <c r="B81">
        <v>1</v>
      </c>
      <c r="C81">
        <v>0</v>
      </c>
      <c r="D81">
        <v>0</v>
      </c>
      <c r="E81" s="24">
        <v>1</v>
      </c>
      <c r="F81" s="24">
        <v>1</v>
      </c>
      <c r="G81" s="24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1</v>
      </c>
      <c r="BM81">
        <v>1</v>
      </c>
      <c r="BN81">
        <v>0</v>
      </c>
      <c r="BO81">
        <v>0</v>
      </c>
      <c r="BP81">
        <v>1</v>
      </c>
      <c r="BQ81">
        <v>0</v>
      </c>
      <c r="BR81">
        <v>0</v>
      </c>
      <c r="BV81">
        <v>1</v>
      </c>
      <c r="BW81">
        <v>1</v>
      </c>
      <c r="BX81">
        <v>1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H81">
        <v>1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1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1</v>
      </c>
      <c r="DQ81">
        <v>0</v>
      </c>
    </row>
    <row r="82" spans="1:121" x14ac:dyDescent="0.25">
      <c r="A82" t="s">
        <v>11</v>
      </c>
      <c r="B82">
        <v>1</v>
      </c>
      <c r="C82">
        <v>1</v>
      </c>
      <c r="D82">
        <v>1</v>
      </c>
      <c r="E82" s="24">
        <v>1</v>
      </c>
      <c r="F82" s="24">
        <v>0</v>
      </c>
      <c r="G82" s="24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V82">
        <v>1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1</v>
      </c>
      <c r="CG82">
        <v>1</v>
      </c>
      <c r="CH82">
        <v>1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0</v>
      </c>
      <c r="DM82">
        <v>1</v>
      </c>
      <c r="DN82">
        <v>0</v>
      </c>
      <c r="DO82">
        <v>1</v>
      </c>
      <c r="DP82">
        <v>0</v>
      </c>
      <c r="DQ82">
        <v>0</v>
      </c>
    </row>
    <row r="83" spans="1:121" x14ac:dyDescent="0.25">
      <c r="A83" t="s">
        <v>11</v>
      </c>
      <c r="B83">
        <v>1</v>
      </c>
      <c r="C83">
        <v>1</v>
      </c>
      <c r="D83">
        <v>1</v>
      </c>
      <c r="E83" s="24">
        <v>1</v>
      </c>
      <c r="F83" s="24">
        <v>0</v>
      </c>
      <c r="G83" s="24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1</v>
      </c>
      <c r="CM83">
        <v>0</v>
      </c>
      <c r="CN83">
        <v>1</v>
      </c>
      <c r="CO83">
        <v>1</v>
      </c>
      <c r="CP83">
        <v>1</v>
      </c>
      <c r="CQ83">
        <v>0</v>
      </c>
      <c r="CR83">
        <v>1</v>
      </c>
      <c r="CS83">
        <v>0</v>
      </c>
      <c r="CT83">
        <v>1</v>
      </c>
      <c r="CU83">
        <v>0</v>
      </c>
      <c r="CV83">
        <v>0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1</v>
      </c>
    </row>
    <row r="84" spans="1:121" x14ac:dyDescent="0.25">
      <c r="A84" t="s">
        <v>9</v>
      </c>
      <c r="B84">
        <v>1</v>
      </c>
      <c r="C84">
        <v>0</v>
      </c>
      <c r="D84">
        <v>0</v>
      </c>
      <c r="E84" s="24">
        <v>1</v>
      </c>
      <c r="F84" s="24">
        <v>0</v>
      </c>
      <c r="G84" s="2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V84">
        <v>1</v>
      </c>
      <c r="BW84">
        <v>1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1</v>
      </c>
      <c r="CY84">
        <v>1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</row>
    <row r="85" spans="1:121" x14ac:dyDescent="0.25">
      <c r="A85" t="s">
        <v>10</v>
      </c>
      <c r="B85">
        <v>1</v>
      </c>
      <c r="C85">
        <v>0</v>
      </c>
      <c r="D85">
        <v>0</v>
      </c>
      <c r="E85" s="24">
        <v>1</v>
      </c>
      <c r="F85" s="24">
        <v>1</v>
      </c>
      <c r="G85" s="24">
        <v>1</v>
      </c>
      <c r="H85">
        <v>1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0</v>
      </c>
      <c r="BW85">
        <v>1</v>
      </c>
      <c r="BX85">
        <v>0</v>
      </c>
      <c r="BY85">
        <v>1</v>
      </c>
      <c r="BZ85">
        <v>1</v>
      </c>
      <c r="CA85">
        <v>1</v>
      </c>
      <c r="CB85">
        <v>0</v>
      </c>
      <c r="CC85">
        <v>1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0</v>
      </c>
      <c r="DC85">
        <v>1</v>
      </c>
      <c r="DD85">
        <v>1</v>
      </c>
      <c r="DE85">
        <v>1</v>
      </c>
      <c r="DF85">
        <v>1</v>
      </c>
      <c r="DG85">
        <v>0</v>
      </c>
      <c r="DH85">
        <v>0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</row>
    <row r="86" spans="1:121" x14ac:dyDescent="0.25">
      <c r="A86" t="s">
        <v>9</v>
      </c>
      <c r="B86">
        <v>0</v>
      </c>
      <c r="C86">
        <v>1</v>
      </c>
      <c r="D86">
        <v>0</v>
      </c>
      <c r="E86" s="24">
        <v>1</v>
      </c>
      <c r="F86" s="24">
        <v>0</v>
      </c>
      <c r="G86" s="24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1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0</v>
      </c>
      <c r="CP86">
        <v>0</v>
      </c>
      <c r="CQ86">
        <v>1</v>
      </c>
      <c r="CR86">
        <v>1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1</v>
      </c>
      <c r="DM86">
        <v>0</v>
      </c>
      <c r="DN86">
        <v>0</v>
      </c>
      <c r="DO86">
        <v>1</v>
      </c>
      <c r="DP86">
        <v>1</v>
      </c>
      <c r="DQ86">
        <v>1</v>
      </c>
    </row>
    <row r="87" spans="1:121" x14ac:dyDescent="0.25">
      <c r="A87" t="s">
        <v>10</v>
      </c>
      <c r="B87">
        <v>1</v>
      </c>
      <c r="C87">
        <v>0</v>
      </c>
      <c r="D87">
        <v>0</v>
      </c>
      <c r="E87" s="24">
        <v>1</v>
      </c>
      <c r="F87" s="24">
        <v>1</v>
      </c>
      <c r="G87" s="24">
        <v>1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0</v>
      </c>
      <c r="BI87">
        <v>0</v>
      </c>
      <c r="BJ87">
        <v>1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1</v>
      </c>
      <c r="CJ87">
        <v>0</v>
      </c>
      <c r="CK87">
        <v>1</v>
      </c>
      <c r="CL87">
        <v>1</v>
      </c>
      <c r="CM87">
        <v>1</v>
      </c>
      <c r="CN87">
        <v>1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</v>
      </c>
      <c r="DA87">
        <v>1</v>
      </c>
      <c r="DB87">
        <v>1</v>
      </c>
      <c r="DC87">
        <v>0</v>
      </c>
      <c r="DD87">
        <v>1</v>
      </c>
      <c r="DE87">
        <v>0</v>
      </c>
      <c r="DF87">
        <v>1</v>
      </c>
      <c r="DG87">
        <v>1</v>
      </c>
      <c r="DH87">
        <v>1</v>
      </c>
      <c r="DI87">
        <v>0</v>
      </c>
      <c r="DJ87">
        <v>1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</row>
    <row r="88" spans="1:121" x14ac:dyDescent="0.25">
      <c r="A88" t="s">
        <v>11</v>
      </c>
      <c r="B88">
        <v>0</v>
      </c>
      <c r="C88">
        <v>0</v>
      </c>
      <c r="D88">
        <v>0</v>
      </c>
      <c r="E88" s="24">
        <v>1</v>
      </c>
      <c r="F88" s="24">
        <v>1</v>
      </c>
      <c r="G88" s="24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1</v>
      </c>
      <c r="CL88">
        <v>1</v>
      </c>
      <c r="CM88">
        <v>1</v>
      </c>
      <c r="CN88">
        <v>1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1</v>
      </c>
      <c r="DQ88">
        <v>0</v>
      </c>
    </row>
    <row r="89" spans="1:121" x14ac:dyDescent="0.25">
      <c r="A89" t="s">
        <v>11</v>
      </c>
      <c r="B89">
        <v>0</v>
      </c>
      <c r="C89">
        <v>1</v>
      </c>
      <c r="D89">
        <v>0</v>
      </c>
      <c r="E89" s="24">
        <v>1</v>
      </c>
      <c r="F89" s="24">
        <v>1</v>
      </c>
      <c r="G89" s="24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1</v>
      </c>
      <c r="BR89">
        <v>1</v>
      </c>
      <c r="BV89">
        <v>1</v>
      </c>
      <c r="BW89">
        <v>1</v>
      </c>
      <c r="BX89">
        <v>1</v>
      </c>
      <c r="BY89">
        <v>0</v>
      </c>
      <c r="BZ89">
        <v>1</v>
      </c>
      <c r="CA89">
        <v>0</v>
      </c>
      <c r="CB89">
        <v>1</v>
      </c>
      <c r="CC89">
        <v>1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1</v>
      </c>
      <c r="CJ89">
        <v>0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0</v>
      </c>
      <c r="CR89">
        <v>0</v>
      </c>
      <c r="CS89">
        <v>0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0</v>
      </c>
      <c r="DD89">
        <v>1</v>
      </c>
      <c r="DE89">
        <v>0</v>
      </c>
      <c r="DF89">
        <v>0</v>
      </c>
      <c r="DG89">
        <v>1</v>
      </c>
      <c r="DH89">
        <v>0</v>
      </c>
      <c r="DI89">
        <v>1</v>
      </c>
      <c r="DJ89">
        <v>1</v>
      </c>
      <c r="DK89">
        <v>1</v>
      </c>
      <c r="DL89">
        <v>1</v>
      </c>
      <c r="DM89">
        <v>0</v>
      </c>
      <c r="DN89">
        <v>0</v>
      </c>
      <c r="DO89">
        <v>1</v>
      </c>
      <c r="DP89">
        <v>1</v>
      </c>
      <c r="DQ89">
        <v>1</v>
      </c>
    </row>
    <row r="90" spans="1:121" x14ac:dyDescent="0.25">
      <c r="A90" t="s">
        <v>9</v>
      </c>
      <c r="B90">
        <v>1</v>
      </c>
      <c r="C90">
        <v>1</v>
      </c>
      <c r="D90">
        <v>1</v>
      </c>
      <c r="E90" s="24">
        <v>1</v>
      </c>
      <c r="F90" s="24">
        <v>1</v>
      </c>
      <c r="G90" s="24">
        <v>1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1</v>
      </c>
      <c r="CL90">
        <v>1</v>
      </c>
      <c r="CM90">
        <v>1</v>
      </c>
      <c r="CN90">
        <v>0</v>
      </c>
      <c r="CO90">
        <v>1</v>
      </c>
      <c r="CP90">
        <v>0</v>
      </c>
      <c r="CQ90">
        <v>0</v>
      </c>
      <c r="CR90">
        <v>1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0</v>
      </c>
      <c r="DM90">
        <v>1</v>
      </c>
      <c r="DN90">
        <v>0</v>
      </c>
      <c r="DO90">
        <v>1</v>
      </c>
      <c r="DP90">
        <v>0</v>
      </c>
      <c r="DQ90">
        <v>0</v>
      </c>
    </row>
    <row r="91" spans="1:121" x14ac:dyDescent="0.25">
      <c r="A91" t="s">
        <v>10</v>
      </c>
      <c r="B91">
        <v>0</v>
      </c>
      <c r="C91">
        <v>0</v>
      </c>
      <c r="D91">
        <v>0</v>
      </c>
      <c r="E91" s="24">
        <v>1</v>
      </c>
      <c r="F91" s="24">
        <v>1</v>
      </c>
      <c r="G91" s="24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1</v>
      </c>
      <c r="CY91">
        <v>0</v>
      </c>
      <c r="CZ91">
        <v>1</v>
      </c>
      <c r="DA91">
        <v>1</v>
      </c>
      <c r="DB91">
        <v>1</v>
      </c>
      <c r="DC91">
        <v>1</v>
      </c>
      <c r="DD91">
        <v>0</v>
      </c>
      <c r="DE91">
        <v>0</v>
      </c>
      <c r="DF91">
        <v>1</v>
      </c>
      <c r="DG91">
        <v>1</v>
      </c>
      <c r="DH91">
        <v>1</v>
      </c>
      <c r="DI91">
        <v>0</v>
      </c>
      <c r="DJ91">
        <v>0</v>
      </c>
      <c r="DK91">
        <v>0</v>
      </c>
      <c r="DL91">
        <v>1</v>
      </c>
      <c r="DM91">
        <v>1</v>
      </c>
      <c r="DN91">
        <v>1</v>
      </c>
      <c r="DO91">
        <v>0</v>
      </c>
      <c r="DP91">
        <v>1</v>
      </c>
      <c r="DQ91">
        <v>0</v>
      </c>
    </row>
    <row r="92" spans="1:121" x14ac:dyDescent="0.25">
      <c r="A92" t="s">
        <v>11</v>
      </c>
      <c r="B92">
        <v>0</v>
      </c>
      <c r="C92">
        <v>1</v>
      </c>
      <c r="D92">
        <v>0</v>
      </c>
      <c r="E92" s="24">
        <v>1</v>
      </c>
      <c r="F92" s="24">
        <v>0</v>
      </c>
      <c r="G92" s="24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1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1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1</v>
      </c>
      <c r="DP92">
        <v>0</v>
      </c>
      <c r="DQ92">
        <v>0</v>
      </c>
    </row>
    <row r="93" spans="1:121" x14ac:dyDescent="0.25">
      <c r="A93" t="s">
        <v>11</v>
      </c>
      <c r="B93">
        <v>0</v>
      </c>
      <c r="C93">
        <v>0</v>
      </c>
      <c r="D93">
        <v>0</v>
      </c>
      <c r="E93" s="24">
        <v>1</v>
      </c>
      <c r="F93" s="24">
        <v>1</v>
      </c>
      <c r="G93" s="24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1</v>
      </c>
      <c r="CU93">
        <v>1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1</v>
      </c>
      <c r="DM93">
        <v>1</v>
      </c>
      <c r="DN93">
        <v>1</v>
      </c>
      <c r="DO93">
        <v>1</v>
      </c>
      <c r="DP93">
        <v>0</v>
      </c>
      <c r="DQ93">
        <v>0</v>
      </c>
    </row>
    <row r="94" spans="1:121" x14ac:dyDescent="0.25">
      <c r="A94" t="s">
        <v>11</v>
      </c>
      <c r="B94">
        <v>0</v>
      </c>
      <c r="C94">
        <v>1</v>
      </c>
      <c r="D94">
        <v>0</v>
      </c>
      <c r="E94" s="24">
        <v>1</v>
      </c>
      <c r="F94" s="24">
        <v>1</v>
      </c>
      <c r="G94" s="2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1</v>
      </c>
      <c r="BP94">
        <v>1</v>
      </c>
      <c r="BQ94">
        <v>0</v>
      </c>
      <c r="BR94">
        <v>0</v>
      </c>
      <c r="BV94">
        <v>1</v>
      </c>
      <c r="BW94">
        <v>1</v>
      </c>
      <c r="BX94">
        <v>1</v>
      </c>
      <c r="BY94">
        <v>0</v>
      </c>
      <c r="BZ94">
        <v>1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0</v>
      </c>
      <c r="DP94">
        <v>1</v>
      </c>
      <c r="DQ94">
        <v>0</v>
      </c>
    </row>
    <row r="95" spans="1:121" x14ac:dyDescent="0.25">
      <c r="A95" t="s">
        <v>11</v>
      </c>
      <c r="B95">
        <v>0</v>
      </c>
      <c r="C95">
        <v>1</v>
      </c>
      <c r="D95">
        <v>0</v>
      </c>
      <c r="E95" s="24">
        <v>0</v>
      </c>
      <c r="F95" s="24">
        <v>1</v>
      </c>
      <c r="G95" s="24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0</v>
      </c>
      <c r="BQ95">
        <v>0</v>
      </c>
      <c r="BR95">
        <v>0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1</v>
      </c>
      <c r="CI95">
        <v>1</v>
      </c>
      <c r="CJ95">
        <v>1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1</v>
      </c>
      <c r="DM95">
        <v>1</v>
      </c>
      <c r="DN95">
        <v>1</v>
      </c>
      <c r="DO95">
        <v>0</v>
      </c>
      <c r="DP95">
        <v>1</v>
      </c>
      <c r="DQ95">
        <v>0</v>
      </c>
    </row>
    <row r="96" spans="1:121" x14ac:dyDescent="0.25">
      <c r="A96" t="s">
        <v>9</v>
      </c>
      <c r="B96">
        <v>1</v>
      </c>
      <c r="C96">
        <v>0</v>
      </c>
      <c r="D96">
        <v>0</v>
      </c>
      <c r="E96" s="24">
        <v>1</v>
      </c>
      <c r="F96" s="24">
        <v>0</v>
      </c>
      <c r="G96" s="24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0</v>
      </c>
      <c r="BR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0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0</v>
      </c>
      <c r="CX96">
        <v>1</v>
      </c>
      <c r="CY96">
        <v>0</v>
      </c>
      <c r="CZ96">
        <v>1</v>
      </c>
      <c r="DA96">
        <v>1</v>
      </c>
      <c r="DB96">
        <v>1</v>
      </c>
      <c r="DC96">
        <v>1</v>
      </c>
      <c r="DD96">
        <v>0</v>
      </c>
      <c r="DE96">
        <v>0</v>
      </c>
      <c r="DF96">
        <v>1</v>
      </c>
      <c r="DG96">
        <v>1</v>
      </c>
      <c r="DH96">
        <v>1</v>
      </c>
      <c r="DI96">
        <v>1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1</v>
      </c>
      <c r="DP96">
        <v>0</v>
      </c>
      <c r="DQ96">
        <v>0</v>
      </c>
    </row>
    <row r="97" spans="1:121" x14ac:dyDescent="0.25">
      <c r="A97" t="s">
        <v>10</v>
      </c>
      <c r="B97">
        <v>0</v>
      </c>
      <c r="C97">
        <v>0</v>
      </c>
      <c r="D97">
        <v>0</v>
      </c>
      <c r="E97" s="24">
        <v>0</v>
      </c>
      <c r="F97" s="24">
        <v>1</v>
      </c>
      <c r="G97" s="24">
        <v>0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0</v>
      </c>
      <c r="CI97">
        <v>1</v>
      </c>
      <c r="CJ97">
        <v>0</v>
      </c>
      <c r="CK97">
        <v>0</v>
      </c>
      <c r="CL97">
        <v>1</v>
      </c>
      <c r="CM97">
        <v>0</v>
      </c>
      <c r="CN97">
        <v>1</v>
      </c>
      <c r="CO97">
        <v>1</v>
      </c>
      <c r="CP97">
        <v>1</v>
      </c>
      <c r="CQ97">
        <v>1</v>
      </c>
      <c r="CR97">
        <v>0</v>
      </c>
      <c r="CS97">
        <v>0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1</v>
      </c>
      <c r="DH97">
        <v>1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</row>
    <row r="98" spans="1:121" x14ac:dyDescent="0.25">
      <c r="A98" t="s">
        <v>10</v>
      </c>
      <c r="B98">
        <v>1</v>
      </c>
      <c r="C98">
        <v>0</v>
      </c>
      <c r="D98">
        <v>0</v>
      </c>
      <c r="E98" s="24">
        <v>1</v>
      </c>
      <c r="F98" s="24">
        <v>1</v>
      </c>
      <c r="G98" s="24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0</v>
      </c>
      <c r="BT98">
        <v>1</v>
      </c>
      <c r="BU98">
        <v>0</v>
      </c>
      <c r="BV98">
        <v>0</v>
      </c>
      <c r="BW98">
        <v>1</v>
      </c>
      <c r="BX98">
        <v>0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1</v>
      </c>
      <c r="CU98">
        <v>0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0</v>
      </c>
      <c r="DQ98">
        <v>0</v>
      </c>
    </row>
    <row r="99" spans="1:121" x14ac:dyDescent="0.25">
      <c r="A99" t="s">
        <v>10</v>
      </c>
      <c r="B99">
        <v>1</v>
      </c>
      <c r="C99">
        <v>1</v>
      </c>
      <c r="D99">
        <v>1</v>
      </c>
      <c r="E99" s="24">
        <v>1</v>
      </c>
      <c r="F99" s="24">
        <v>0</v>
      </c>
      <c r="G99" s="24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1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</row>
    <row r="100" spans="1:121" x14ac:dyDescent="0.25">
      <c r="A100" t="s">
        <v>9</v>
      </c>
      <c r="B100">
        <v>0</v>
      </c>
      <c r="C100">
        <v>0</v>
      </c>
      <c r="D100">
        <v>0</v>
      </c>
      <c r="E100" s="24">
        <v>1</v>
      </c>
      <c r="F100" s="24">
        <v>1</v>
      </c>
      <c r="G100" s="24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0</v>
      </c>
      <c r="BU100">
        <v>0</v>
      </c>
      <c r="BV100">
        <v>1</v>
      </c>
      <c r="BW100">
        <v>1</v>
      </c>
      <c r="BX100">
        <v>1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1</v>
      </c>
      <c r="CJ100">
        <v>1</v>
      </c>
      <c r="CK100">
        <v>1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1</v>
      </c>
      <c r="CU100">
        <v>1</v>
      </c>
      <c r="CV100">
        <v>1</v>
      </c>
      <c r="CW100">
        <v>1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1</v>
      </c>
      <c r="DD100">
        <v>0</v>
      </c>
      <c r="DE100">
        <v>0</v>
      </c>
      <c r="DF100">
        <v>1</v>
      </c>
      <c r="DG100">
        <v>1</v>
      </c>
      <c r="DH100">
        <v>1</v>
      </c>
      <c r="DI100">
        <v>1</v>
      </c>
      <c r="DJ100">
        <v>0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</row>
    <row r="101" spans="1:121" x14ac:dyDescent="0.25">
      <c r="A101" t="s">
        <v>9</v>
      </c>
      <c r="B101">
        <v>1</v>
      </c>
      <c r="C101">
        <v>1</v>
      </c>
      <c r="D101">
        <v>1</v>
      </c>
      <c r="E101" s="24">
        <v>1</v>
      </c>
      <c r="F101" s="24">
        <v>1</v>
      </c>
      <c r="G101" s="24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0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0</v>
      </c>
      <c r="DQ101">
        <v>0</v>
      </c>
    </row>
    <row r="102" spans="1:121" x14ac:dyDescent="0.25">
      <c r="A102" t="s">
        <v>10</v>
      </c>
      <c r="B102">
        <v>0</v>
      </c>
      <c r="C102">
        <v>0</v>
      </c>
      <c r="D102">
        <v>0</v>
      </c>
      <c r="E102" s="24">
        <v>1</v>
      </c>
      <c r="F102" s="24">
        <v>0</v>
      </c>
      <c r="G102" s="24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1</v>
      </c>
      <c r="CO102">
        <v>1</v>
      </c>
      <c r="CP102">
        <v>1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</row>
    <row r="103" spans="1:121" x14ac:dyDescent="0.25">
      <c r="A103" t="s">
        <v>10</v>
      </c>
      <c r="B103">
        <v>0</v>
      </c>
      <c r="C103">
        <v>0</v>
      </c>
      <c r="D103">
        <v>0</v>
      </c>
      <c r="E103" s="24">
        <v>1</v>
      </c>
      <c r="F103" s="24">
        <v>0</v>
      </c>
      <c r="G103" s="24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V103">
        <v>1</v>
      </c>
      <c r="BW103">
        <v>1</v>
      </c>
      <c r="BX103">
        <v>1</v>
      </c>
      <c r="BY103">
        <v>1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1</v>
      </c>
      <c r="CO103">
        <v>1</v>
      </c>
      <c r="CP103">
        <v>1</v>
      </c>
      <c r="CQ103">
        <v>1</v>
      </c>
      <c r="CR103">
        <v>0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1</v>
      </c>
      <c r="DP103">
        <v>1</v>
      </c>
      <c r="DQ103">
        <v>1</v>
      </c>
    </row>
    <row r="104" spans="1:121" x14ac:dyDescent="0.25">
      <c r="A104" t="s">
        <v>11</v>
      </c>
      <c r="B104">
        <v>0</v>
      </c>
      <c r="C104">
        <v>1</v>
      </c>
      <c r="D104">
        <v>0</v>
      </c>
      <c r="E104" s="24">
        <v>1</v>
      </c>
      <c r="F104" s="24">
        <v>0</v>
      </c>
      <c r="G104" s="2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1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0</v>
      </c>
      <c r="CS104">
        <v>0</v>
      </c>
      <c r="CT104">
        <v>0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1</v>
      </c>
      <c r="DM104">
        <v>1</v>
      </c>
      <c r="DN104">
        <v>1</v>
      </c>
      <c r="DO104">
        <v>1</v>
      </c>
      <c r="DP104">
        <v>0</v>
      </c>
      <c r="DQ104">
        <v>0</v>
      </c>
    </row>
    <row r="105" spans="1:121" x14ac:dyDescent="0.25">
      <c r="A105" t="s">
        <v>10</v>
      </c>
      <c r="B105">
        <v>0</v>
      </c>
      <c r="C105">
        <v>1</v>
      </c>
      <c r="D105">
        <v>0</v>
      </c>
      <c r="E105" s="24">
        <v>1</v>
      </c>
      <c r="F105" s="24">
        <v>1</v>
      </c>
      <c r="G105" s="24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1</v>
      </c>
      <c r="CI105">
        <v>0</v>
      </c>
      <c r="CJ105">
        <v>0</v>
      </c>
      <c r="CK105">
        <v>1</v>
      </c>
      <c r="CL105">
        <v>1</v>
      </c>
      <c r="CM105">
        <v>1</v>
      </c>
      <c r="CN105">
        <v>1</v>
      </c>
      <c r="CO105">
        <v>0</v>
      </c>
      <c r="CP105">
        <v>0</v>
      </c>
      <c r="CQ105">
        <v>1</v>
      </c>
      <c r="CR105">
        <v>1</v>
      </c>
      <c r="CS105">
        <v>1</v>
      </c>
      <c r="CT105">
        <v>1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1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</row>
    <row r="106" spans="1:121" x14ac:dyDescent="0.25">
      <c r="A106" t="s">
        <v>11</v>
      </c>
      <c r="B106">
        <v>1</v>
      </c>
      <c r="C106">
        <v>0</v>
      </c>
      <c r="D106">
        <v>0</v>
      </c>
      <c r="E106" s="24">
        <v>0</v>
      </c>
      <c r="F106" s="24">
        <v>1</v>
      </c>
      <c r="G106" s="24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1</v>
      </c>
      <c r="BM106">
        <v>0</v>
      </c>
      <c r="BN106">
        <v>1</v>
      </c>
      <c r="BO106">
        <v>0</v>
      </c>
      <c r="BP106">
        <v>1</v>
      </c>
      <c r="BQ106">
        <v>1</v>
      </c>
      <c r="BR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0</v>
      </c>
      <c r="DA106">
        <v>1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</row>
    <row r="107" spans="1:121" x14ac:dyDescent="0.25">
      <c r="A107" t="s">
        <v>9</v>
      </c>
      <c r="B107">
        <v>0</v>
      </c>
      <c r="C107">
        <v>1</v>
      </c>
      <c r="D107">
        <v>0</v>
      </c>
      <c r="E107" s="24">
        <v>0</v>
      </c>
      <c r="F107" s="24">
        <v>0</v>
      </c>
      <c r="G107" s="24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1</v>
      </c>
      <c r="CF107">
        <v>1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  <c r="CT107">
        <v>1</v>
      </c>
      <c r="CU107">
        <v>1</v>
      </c>
      <c r="CV107">
        <v>1</v>
      </c>
      <c r="CW107">
        <v>0</v>
      </c>
      <c r="CX107">
        <v>1</v>
      </c>
      <c r="CY107">
        <v>0</v>
      </c>
      <c r="CZ107">
        <v>1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0</v>
      </c>
      <c r="DQ107">
        <v>0</v>
      </c>
    </row>
    <row r="108" spans="1:121" x14ac:dyDescent="0.25">
      <c r="E108" s="24"/>
      <c r="F108" s="24"/>
      <c r="G108" s="24"/>
    </row>
    <row r="109" spans="1:121" x14ac:dyDescent="0.25">
      <c r="A109" t="s">
        <v>9</v>
      </c>
      <c r="B109">
        <v>0</v>
      </c>
      <c r="C109">
        <v>1</v>
      </c>
      <c r="D109">
        <v>0</v>
      </c>
      <c r="E109" s="24">
        <v>0</v>
      </c>
      <c r="F109" s="24">
        <v>0</v>
      </c>
      <c r="G109" s="24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1</v>
      </c>
      <c r="BN109">
        <v>1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1</v>
      </c>
      <c r="CF109">
        <v>1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1</v>
      </c>
      <c r="CS109">
        <v>0</v>
      </c>
      <c r="CT109">
        <v>1</v>
      </c>
      <c r="CU109">
        <v>0</v>
      </c>
      <c r="CV109">
        <v>0</v>
      </c>
      <c r="CW109">
        <v>1</v>
      </c>
      <c r="CX109">
        <v>1</v>
      </c>
      <c r="CY109">
        <v>1</v>
      </c>
      <c r="CZ109">
        <v>1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0</v>
      </c>
      <c r="DQ109">
        <v>0</v>
      </c>
    </row>
    <row r="110" spans="1:121" x14ac:dyDescent="0.25">
      <c r="A110" t="s">
        <v>10</v>
      </c>
      <c r="B110">
        <v>1</v>
      </c>
      <c r="C110">
        <v>0</v>
      </c>
      <c r="D110">
        <v>0</v>
      </c>
      <c r="E110" s="24">
        <v>1</v>
      </c>
      <c r="F110" s="24">
        <v>1</v>
      </c>
      <c r="G110" s="24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0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0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0</v>
      </c>
      <c r="DL110">
        <v>1</v>
      </c>
      <c r="DM110">
        <v>0</v>
      </c>
      <c r="DN110">
        <v>0</v>
      </c>
      <c r="DO110">
        <v>1</v>
      </c>
      <c r="DP110">
        <v>1</v>
      </c>
      <c r="DQ110">
        <v>1</v>
      </c>
    </row>
    <row r="111" spans="1:121" x14ac:dyDescent="0.25">
      <c r="A111" t="s">
        <v>10</v>
      </c>
      <c r="B111">
        <v>0</v>
      </c>
      <c r="C111">
        <v>0</v>
      </c>
      <c r="D111">
        <v>0</v>
      </c>
      <c r="E111" s="24">
        <v>0</v>
      </c>
      <c r="F111" s="24">
        <v>1</v>
      </c>
      <c r="G111" s="24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1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V111">
        <v>0</v>
      </c>
      <c r="BW111">
        <v>1</v>
      </c>
      <c r="BX111">
        <v>0</v>
      </c>
      <c r="BY111">
        <v>1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1</v>
      </c>
      <c r="DQ111">
        <v>1</v>
      </c>
    </row>
    <row r="112" spans="1:121" x14ac:dyDescent="0.25">
      <c r="A112" t="s">
        <v>10</v>
      </c>
      <c r="B112">
        <v>0</v>
      </c>
      <c r="C112">
        <v>1</v>
      </c>
      <c r="D112">
        <v>0</v>
      </c>
      <c r="E112" s="24">
        <v>1</v>
      </c>
      <c r="F112" s="24">
        <v>0</v>
      </c>
      <c r="G112" s="24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0</v>
      </c>
      <c r="BR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1</v>
      </c>
      <c r="CJ112">
        <v>1</v>
      </c>
      <c r="CK112">
        <v>1</v>
      </c>
      <c r="CL112">
        <v>0</v>
      </c>
      <c r="CM112">
        <v>0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0</v>
      </c>
      <c r="DF112">
        <v>1</v>
      </c>
      <c r="DG112">
        <v>1</v>
      </c>
      <c r="DH112">
        <v>1</v>
      </c>
      <c r="DI112">
        <v>1</v>
      </c>
      <c r="DJ112">
        <v>0</v>
      </c>
      <c r="DK112">
        <v>0</v>
      </c>
      <c r="DL112">
        <v>1</v>
      </c>
      <c r="DM112">
        <v>1</v>
      </c>
      <c r="DN112">
        <v>1</v>
      </c>
      <c r="DO112">
        <v>1</v>
      </c>
      <c r="DP112">
        <v>0</v>
      </c>
      <c r="DQ112">
        <v>0</v>
      </c>
    </row>
    <row r="113" spans="1:121" x14ac:dyDescent="0.25">
      <c r="A113" t="s">
        <v>9</v>
      </c>
      <c r="B113">
        <v>1</v>
      </c>
      <c r="C113">
        <v>0</v>
      </c>
      <c r="D113">
        <v>0</v>
      </c>
      <c r="E113" s="24">
        <v>0</v>
      </c>
      <c r="F113" s="24">
        <v>1</v>
      </c>
      <c r="G113" s="24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1</v>
      </c>
      <c r="BE113">
        <v>1</v>
      </c>
      <c r="BF113">
        <v>1</v>
      </c>
      <c r="BG113">
        <v>1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V113">
        <v>0</v>
      </c>
      <c r="BW113">
        <v>1</v>
      </c>
      <c r="BX113">
        <v>0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0</v>
      </c>
      <c r="CJ113">
        <v>0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1</v>
      </c>
      <c r="DG113">
        <v>1</v>
      </c>
      <c r="DH113">
        <v>1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1</v>
      </c>
      <c r="DQ113">
        <v>1</v>
      </c>
    </row>
    <row r="114" spans="1:121" x14ac:dyDescent="0.25">
      <c r="A114" t="s">
        <v>11</v>
      </c>
      <c r="B114">
        <v>0</v>
      </c>
      <c r="C114">
        <v>1</v>
      </c>
      <c r="D114">
        <v>0</v>
      </c>
      <c r="E114" s="24">
        <v>0</v>
      </c>
      <c r="F114" s="24">
        <v>0</v>
      </c>
      <c r="G114" s="2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1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1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V114">
        <v>1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1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1</v>
      </c>
      <c r="DG114">
        <v>1</v>
      </c>
      <c r="DH114">
        <v>1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</row>
    <row r="115" spans="1:121" x14ac:dyDescent="0.25">
      <c r="A115" t="s">
        <v>9</v>
      </c>
      <c r="B115">
        <v>0</v>
      </c>
      <c r="C115">
        <v>1</v>
      </c>
      <c r="D115">
        <v>0</v>
      </c>
      <c r="E115" s="24">
        <v>1</v>
      </c>
      <c r="F115" s="24">
        <v>1</v>
      </c>
      <c r="G115" s="24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0</v>
      </c>
      <c r="AS115">
        <v>1</v>
      </c>
      <c r="AT115">
        <v>0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0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0</v>
      </c>
      <c r="BZ115">
        <v>1</v>
      </c>
      <c r="CA115">
        <v>0</v>
      </c>
      <c r="CB115">
        <v>1</v>
      </c>
      <c r="CC115">
        <v>1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0</v>
      </c>
      <c r="CU115">
        <v>0</v>
      </c>
      <c r="CV115">
        <v>0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0</v>
      </c>
      <c r="DD115">
        <v>1</v>
      </c>
      <c r="DE115">
        <v>0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0</v>
      </c>
      <c r="DN115">
        <v>0</v>
      </c>
      <c r="DO115">
        <v>1</v>
      </c>
      <c r="DP115">
        <v>1</v>
      </c>
      <c r="DQ115">
        <v>1</v>
      </c>
    </row>
    <row r="116" spans="1:121" x14ac:dyDescent="0.25">
      <c r="A116" t="s">
        <v>9</v>
      </c>
      <c r="B116">
        <v>1</v>
      </c>
      <c r="C116">
        <v>0</v>
      </c>
      <c r="D116">
        <v>0</v>
      </c>
      <c r="E116" s="24">
        <v>0</v>
      </c>
      <c r="F116" s="24">
        <v>1</v>
      </c>
      <c r="G116" s="24">
        <v>0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1</v>
      </c>
      <c r="BE116">
        <v>1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1</v>
      </c>
      <c r="CA116">
        <v>0</v>
      </c>
      <c r="CB116">
        <v>1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1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1</v>
      </c>
      <c r="DB116">
        <v>1</v>
      </c>
      <c r="DC116">
        <v>0</v>
      </c>
      <c r="DD116">
        <v>1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1</v>
      </c>
      <c r="DP116">
        <v>0</v>
      </c>
      <c r="DQ116">
        <v>0</v>
      </c>
    </row>
    <row r="117" spans="1:121" x14ac:dyDescent="0.25">
      <c r="A117" t="s">
        <v>11</v>
      </c>
      <c r="B117">
        <v>1</v>
      </c>
      <c r="C117">
        <v>0</v>
      </c>
      <c r="D117">
        <v>0</v>
      </c>
      <c r="E117" s="24">
        <v>1</v>
      </c>
      <c r="F117" s="24">
        <v>0</v>
      </c>
      <c r="G117" s="24"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0</v>
      </c>
      <c r="BN117">
        <v>1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1</v>
      </c>
      <c r="BU117">
        <v>0</v>
      </c>
      <c r="BV117">
        <v>1</v>
      </c>
      <c r="BW117">
        <v>1</v>
      </c>
      <c r="BX117">
        <v>1</v>
      </c>
      <c r="BY117">
        <v>0</v>
      </c>
      <c r="BZ117">
        <v>1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0</v>
      </c>
      <c r="CR117">
        <v>1</v>
      </c>
      <c r="CS117">
        <v>0</v>
      </c>
      <c r="CT117">
        <v>0</v>
      </c>
      <c r="CU117">
        <v>1</v>
      </c>
      <c r="CV117">
        <v>0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0</v>
      </c>
      <c r="DD117">
        <v>0</v>
      </c>
      <c r="DE117">
        <v>0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0</v>
      </c>
      <c r="DN117">
        <v>0</v>
      </c>
      <c r="DO117">
        <v>0</v>
      </c>
      <c r="DP117">
        <v>1</v>
      </c>
      <c r="DQ117">
        <v>0</v>
      </c>
    </row>
    <row r="118" spans="1:121" x14ac:dyDescent="0.25">
      <c r="A118" t="s">
        <v>11</v>
      </c>
      <c r="B118">
        <v>1</v>
      </c>
      <c r="C118">
        <v>0</v>
      </c>
      <c r="D118">
        <v>0</v>
      </c>
      <c r="E118" s="24">
        <v>1</v>
      </c>
      <c r="F118" s="24">
        <v>0</v>
      </c>
      <c r="G118" s="24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1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1</v>
      </c>
      <c r="BI118">
        <v>0</v>
      </c>
      <c r="BJ118">
        <v>1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1</v>
      </c>
      <c r="BZ118">
        <v>1</v>
      </c>
      <c r="CA118">
        <v>1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1</v>
      </c>
      <c r="CI118">
        <v>1</v>
      </c>
      <c r="CJ118">
        <v>1</v>
      </c>
      <c r="CK118">
        <v>1</v>
      </c>
      <c r="CL118">
        <v>0</v>
      </c>
      <c r="CM118">
        <v>0</v>
      </c>
      <c r="CN118">
        <v>1</v>
      </c>
      <c r="CO118">
        <v>1</v>
      </c>
      <c r="CP118">
        <v>1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0</v>
      </c>
      <c r="DB118">
        <v>0</v>
      </c>
      <c r="DC118">
        <v>1</v>
      </c>
      <c r="DD118">
        <v>1</v>
      </c>
      <c r="DE118">
        <v>1</v>
      </c>
      <c r="DF118">
        <v>1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0</v>
      </c>
    </row>
    <row r="119" spans="1:121" x14ac:dyDescent="0.25">
      <c r="A119" t="s">
        <v>9</v>
      </c>
      <c r="B119">
        <v>0</v>
      </c>
      <c r="C119">
        <v>1</v>
      </c>
      <c r="D119">
        <v>0</v>
      </c>
      <c r="E119" s="24">
        <v>1</v>
      </c>
      <c r="F119" s="24">
        <v>1</v>
      </c>
      <c r="G119" s="24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1</v>
      </c>
      <c r="BX119">
        <v>1</v>
      </c>
      <c r="BY119">
        <v>0</v>
      </c>
      <c r="BZ119">
        <v>1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1</v>
      </c>
      <c r="CJ119">
        <v>1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1</v>
      </c>
      <c r="DB119">
        <v>1</v>
      </c>
      <c r="DC119">
        <v>0</v>
      </c>
      <c r="DD119">
        <v>0</v>
      </c>
      <c r="DE119">
        <v>0</v>
      </c>
      <c r="DF119">
        <v>1</v>
      </c>
      <c r="DG119">
        <v>1</v>
      </c>
      <c r="DH119">
        <v>1</v>
      </c>
      <c r="DI119">
        <v>1</v>
      </c>
      <c r="DJ119">
        <v>0</v>
      </c>
      <c r="DK119">
        <v>0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</row>
    <row r="120" spans="1:121" x14ac:dyDescent="0.25">
      <c r="A120" t="s">
        <v>10</v>
      </c>
      <c r="B120">
        <v>1</v>
      </c>
      <c r="C120">
        <v>0</v>
      </c>
      <c r="D120">
        <v>0</v>
      </c>
      <c r="E120" s="24">
        <v>1</v>
      </c>
      <c r="F120" s="24">
        <v>0</v>
      </c>
      <c r="G120" s="24">
        <v>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1</v>
      </c>
      <c r="BE120">
        <v>1</v>
      </c>
      <c r="BF120">
        <v>1</v>
      </c>
      <c r="BG120">
        <v>0</v>
      </c>
      <c r="BH120">
        <v>1</v>
      </c>
      <c r="BI120">
        <v>0</v>
      </c>
      <c r="BJ120">
        <v>1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1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0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1</v>
      </c>
      <c r="DE120">
        <v>1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1</v>
      </c>
      <c r="DP120">
        <v>0</v>
      </c>
      <c r="DQ120">
        <v>0</v>
      </c>
    </row>
    <row r="121" spans="1:121" x14ac:dyDescent="0.25">
      <c r="A121" t="s">
        <v>9</v>
      </c>
      <c r="B121">
        <v>0</v>
      </c>
      <c r="C121">
        <v>1</v>
      </c>
      <c r="D121">
        <v>0</v>
      </c>
      <c r="E121" s="24">
        <v>1</v>
      </c>
      <c r="F121" s="24">
        <v>0</v>
      </c>
      <c r="G121" s="24">
        <v>0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0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0</v>
      </c>
      <c r="CP121">
        <v>0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0</v>
      </c>
      <c r="DQ121">
        <v>0</v>
      </c>
    </row>
    <row r="122" spans="1:121" x14ac:dyDescent="0.25">
      <c r="A122" t="s">
        <v>10</v>
      </c>
      <c r="B122">
        <v>1</v>
      </c>
      <c r="C122">
        <v>0</v>
      </c>
      <c r="D122">
        <v>0</v>
      </c>
      <c r="E122" s="24">
        <v>0</v>
      </c>
      <c r="F122" s="24">
        <v>1</v>
      </c>
      <c r="G122" s="24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1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0</v>
      </c>
      <c r="BR122">
        <v>0</v>
      </c>
      <c r="BV122">
        <v>0</v>
      </c>
      <c r="BW122">
        <v>1</v>
      </c>
      <c r="BX122">
        <v>0</v>
      </c>
      <c r="BY122">
        <v>1</v>
      </c>
      <c r="BZ122">
        <v>1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1</v>
      </c>
      <c r="CU122">
        <v>1</v>
      </c>
      <c r="CV122">
        <v>1</v>
      </c>
      <c r="CW122">
        <v>1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1</v>
      </c>
      <c r="DQ122">
        <v>0</v>
      </c>
    </row>
    <row r="123" spans="1:121" x14ac:dyDescent="0.25">
      <c r="A123" t="s">
        <v>11</v>
      </c>
      <c r="B123">
        <v>1</v>
      </c>
      <c r="C123">
        <v>1</v>
      </c>
      <c r="D123">
        <v>1</v>
      </c>
      <c r="E123" s="24">
        <v>0</v>
      </c>
      <c r="F123" s="24">
        <v>0</v>
      </c>
      <c r="G123" s="24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1</v>
      </c>
      <c r="BK123">
        <v>1</v>
      </c>
      <c r="BL123">
        <v>1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0</v>
      </c>
      <c r="BV123">
        <v>0</v>
      </c>
      <c r="BW123">
        <v>0</v>
      </c>
      <c r="BX123">
        <v>0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0</v>
      </c>
      <c r="DA123">
        <v>1</v>
      </c>
      <c r="DB123">
        <v>0</v>
      </c>
      <c r="DC123">
        <v>1</v>
      </c>
      <c r="DD123">
        <v>0</v>
      </c>
      <c r="DE123">
        <v>0</v>
      </c>
      <c r="DF123">
        <v>1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1</v>
      </c>
      <c r="DM123">
        <v>1</v>
      </c>
      <c r="DN123">
        <v>1</v>
      </c>
      <c r="DO123">
        <v>0</v>
      </c>
      <c r="DP123">
        <v>0</v>
      </c>
      <c r="DQ123">
        <v>0</v>
      </c>
    </row>
    <row r="124" spans="1:121" x14ac:dyDescent="0.25">
      <c r="A124" t="s">
        <v>11</v>
      </c>
      <c r="B124">
        <v>1</v>
      </c>
      <c r="C124">
        <v>0</v>
      </c>
      <c r="D124">
        <v>0</v>
      </c>
      <c r="E124" s="24">
        <v>1</v>
      </c>
      <c r="F124" s="24">
        <v>1</v>
      </c>
      <c r="G124" s="24">
        <v>1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1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1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1</v>
      </c>
      <c r="BW124">
        <v>1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1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1</v>
      </c>
      <c r="CV124">
        <v>0</v>
      </c>
      <c r="CW124">
        <v>1</v>
      </c>
      <c r="CX124">
        <v>0</v>
      </c>
      <c r="CY124">
        <v>0</v>
      </c>
      <c r="CZ124">
        <v>1</v>
      </c>
      <c r="DA124">
        <v>1</v>
      </c>
      <c r="DB124">
        <v>1</v>
      </c>
      <c r="DC124">
        <v>0</v>
      </c>
      <c r="DD124">
        <v>1</v>
      </c>
      <c r="DE124">
        <v>0</v>
      </c>
      <c r="DF124">
        <v>1</v>
      </c>
      <c r="DG124">
        <v>0</v>
      </c>
      <c r="DH124">
        <v>0</v>
      </c>
      <c r="DI124">
        <v>1</v>
      </c>
      <c r="DJ124">
        <v>1</v>
      </c>
      <c r="DK124">
        <v>1</v>
      </c>
      <c r="DL124">
        <v>1</v>
      </c>
      <c r="DM124">
        <v>0</v>
      </c>
      <c r="DN124">
        <v>0</v>
      </c>
      <c r="DO124">
        <v>1</v>
      </c>
      <c r="DP124">
        <v>1</v>
      </c>
      <c r="DQ124">
        <v>1</v>
      </c>
    </row>
    <row r="125" spans="1:121" x14ac:dyDescent="0.25">
      <c r="A125" t="s">
        <v>9</v>
      </c>
      <c r="B125">
        <v>0</v>
      </c>
      <c r="C125">
        <v>0</v>
      </c>
      <c r="D125">
        <v>0</v>
      </c>
      <c r="E125" s="24">
        <v>1</v>
      </c>
      <c r="F125" s="24">
        <v>0</v>
      </c>
      <c r="G125" s="24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1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V125">
        <v>1</v>
      </c>
      <c r="BW125">
        <v>1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1</v>
      </c>
      <c r="CD125">
        <v>1</v>
      </c>
      <c r="CE125">
        <v>0</v>
      </c>
      <c r="CF125">
        <v>0</v>
      </c>
      <c r="CG125">
        <v>0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0</v>
      </c>
      <c r="CO125">
        <v>1</v>
      </c>
      <c r="CP125">
        <v>0</v>
      </c>
      <c r="CQ125">
        <v>1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1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1</v>
      </c>
      <c r="DG125">
        <v>0</v>
      </c>
      <c r="DH125">
        <v>0</v>
      </c>
      <c r="DI125">
        <v>1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1</v>
      </c>
      <c r="DP125">
        <v>0</v>
      </c>
      <c r="DQ125">
        <v>0</v>
      </c>
    </row>
    <row r="126" spans="1:121" x14ac:dyDescent="0.25">
      <c r="A126" t="s">
        <v>10</v>
      </c>
      <c r="B126">
        <v>1</v>
      </c>
      <c r="C126">
        <v>0</v>
      </c>
      <c r="D126">
        <v>0</v>
      </c>
      <c r="E126" s="24">
        <v>0</v>
      </c>
      <c r="F126" s="24">
        <v>0</v>
      </c>
      <c r="G126" s="24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V126">
        <v>0</v>
      </c>
      <c r="BW126">
        <v>1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1</v>
      </c>
      <c r="CG126">
        <v>1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0</v>
      </c>
      <c r="CS126">
        <v>0</v>
      </c>
      <c r="CT126">
        <v>1</v>
      </c>
      <c r="CU126">
        <v>1</v>
      </c>
      <c r="CV126">
        <v>1</v>
      </c>
      <c r="CW126">
        <v>0</v>
      </c>
      <c r="CX126">
        <v>1</v>
      </c>
      <c r="CY126">
        <v>0</v>
      </c>
      <c r="CZ126">
        <v>0</v>
      </c>
      <c r="DA126">
        <v>1</v>
      </c>
      <c r="DB126">
        <v>0</v>
      </c>
      <c r="DC126">
        <v>0</v>
      </c>
      <c r="DD126">
        <v>1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1</v>
      </c>
      <c r="DQ126">
        <v>0</v>
      </c>
    </row>
    <row r="127" spans="1:121" x14ac:dyDescent="0.25">
      <c r="A127" t="s">
        <v>11</v>
      </c>
      <c r="B127">
        <v>1</v>
      </c>
      <c r="C127">
        <v>1</v>
      </c>
      <c r="D127">
        <v>1</v>
      </c>
      <c r="E127" s="24">
        <v>1</v>
      </c>
      <c r="F127" s="24">
        <v>0</v>
      </c>
      <c r="G127" s="24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0</v>
      </c>
      <c r="BE127">
        <v>1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1</v>
      </c>
      <c r="BN127">
        <v>1</v>
      </c>
      <c r="BO127">
        <v>1</v>
      </c>
      <c r="BP127">
        <v>1</v>
      </c>
      <c r="BQ127">
        <v>0</v>
      </c>
      <c r="BR127">
        <v>0</v>
      </c>
      <c r="BV127">
        <v>0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0</v>
      </c>
      <c r="CC127">
        <v>1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0</v>
      </c>
      <c r="DA127">
        <v>0</v>
      </c>
      <c r="DB127">
        <v>0</v>
      </c>
      <c r="DC127">
        <v>1</v>
      </c>
      <c r="DD127">
        <v>1</v>
      </c>
      <c r="DE127">
        <v>1</v>
      </c>
      <c r="DF127">
        <v>1</v>
      </c>
      <c r="DG127">
        <v>0</v>
      </c>
      <c r="DH127">
        <v>0</v>
      </c>
      <c r="DI127">
        <v>1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1</v>
      </c>
      <c r="DP127">
        <v>0</v>
      </c>
      <c r="DQ127">
        <v>0</v>
      </c>
    </row>
    <row r="128" spans="1:121" x14ac:dyDescent="0.25">
      <c r="A128" t="s">
        <v>11</v>
      </c>
      <c r="B128">
        <v>1</v>
      </c>
      <c r="C128">
        <v>1</v>
      </c>
      <c r="D128">
        <v>1</v>
      </c>
      <c r="E128" s="24">
        <v>1</v>
      </c>
      <c r="F128" s="24">
        <v>0</v>
      </c>
      <c r="G128" s="24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1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1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1</v>
      </c>
      <c r="DM128">
        <v>1</v>
      </c>
      <c r="DN128">
        <v>1</v>
      </c>
      <c r="DO128">
        <v>1</v>
      </c>
      <c r="DP128">
        <v>0</v>
      </c>
      <c r="DQ128">
        <v>0</v>
      </c>
    </row>
    <row r="129" spans="1:121" x14ac:dyDescent="0.25">
      <c r="A129" t="s">
        <v>11</v>
      </c>
      <c r="B129">
        <v>1</v>
      </c>
      <c r="C129">
        <v>0</v>
      </c>
      <c r="D129">
        <v>0</v>
      </c>
      <c r="E129" s="24">
        <v>0</v>
      </c>
      <c r="F129" s="24">
        <v>0</v>
      </c>
      <c r="G129" s="24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0</v>
      </c>
      <c r="BO129">
        <v>0</v>
      </c>
      <c r="BP129">
        <v>1</v>
      </c>
      <c r="BQ129">
        <v>1</v>
      </c>
      <c r="BR129">
        <v>1</v>
      </c>
      <c r="BS129">
        <v>0</v>
      </c>
      <c r="BT129">
        <v>1</v>
      </c>
      <c r="BU129">
        <v>0</v>
      </c>
      <c r="BV129">
        <v>1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0</v>
      </c>
      <c r="CO129">
        <v>0</v>
      </c>
      <c r="CP129">
        <v>0</v>
      </c>
      <c r="CQ129">
        <v>1</v>
      </c>
      <c r="CR129">
        <v>0</v>
      </c>
      <c r="CS129">
        <v>0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0</v>
      </c>
      <c r="DA129">
        <v>1</v>
      </c>
      <c r="DB129">
        <v>0</v>
      </c>
      <c r="DC129">
        <v>1</v>
      </c>
      <c r="DD129">
        <v>0</v>
      </c>
      <c r="DE129">
        <v>0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</row>
    <row r="130" spans="1:121" x14ac:dyDescent="0.25">
      <c r="A130" t="s">
        <v>9</v>
      </c>
      <c r="B130">
        <v>0</v>
      </c>
      <c r="C130">
        <v>1</v>
      </c>
      <c r="D130">
        <v>0</v>
      </c>
      <c r="E130" s="24">
        <v>0</v>
      </c>
      <c r="F130" s="24">
        <v>1</v>
      </c>
      <c r="G130" s="24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1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V130">
        <v>0</v>
      </c>
      <c r="BW130">
        <v>1</v>
      </c>
      <c r="BX130">
        <v>0</v>
      </c>
      <c r="BY130">
        <v>1</v>
      </c>
      <c r="BZ130">
        <v>1</v>
      </c>
      <c r="CA130">
        <v>1</v>
      </c>
      <c r="CB130">
        <v>0</v>
      </c>
      <c r="CC130">
        <v>1</v>
      </c>
      <c r="CD130">
        <v>0</v>
      </c>
      <c r="CE130">
        <v>1</v>
      </c>
      <c r="CF130">
        <v>1</v>
      </c>
      <c r="CG130">
        <v>1</v>
      </c>
      <c r="CH130">
        <v>0</v>
      </c>
      <c r="CI130">
        <v>1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1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1</v>
      </c>
      <c r="DE130">
        <v>1</v>
      </c>
      <c r="DF130">
        <v>0</v>
      </c>
      <c r="DG130">
        <v>1</v>
      </c>
      <c r="DH130">
        <v>0</v>
      </c>
      <c r="DI130">
        <v>0</v>
      </c>
      <c r="DJ130">
        <v>1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</row>
    <row r="131" spans="1:121" x14ac:dyDescent="0.25">
      <c r="A131" t="s">
        <v>10</v>
      </c>
      <c r="B131">
        <v>1</v>
      </c>
      <c r="C131">
        <v>1</v>
      </c>
      <c r="D131">
        <v>1</v>
      </c>
      <c r="E131" s="24">
        <v>1</v>
      </c>
      <c r="F131" s="24">
        <v>0</v>
      </c>
      <c r="G131" s="24">
        <v>0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1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1</v>
      </c>
      <c r="BQ131">
        <v>1</v>
      </c>
      <c r="BR131">
        <v>1</v>
      </c>
      <c r="BV131">
        <v>1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1</v>
      </c>
      <c r="CC131">
        <v>1</v>
      </c>
      <c r="CD131">
        <v>1</v>
      </c>
      <c r="CE131">
        <v>0</v>
      </c>
      <c r="CF131">
        <v>0</v>
      </c>
      <c r="CG131">
        <v>0</v>
      </c>
      <c r="CH131">
        <v>1</v>
      </c>
      <c r="CI131">
        <v>0</v>
      </c>
      <c r="CJ131">
        <v>0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</v>
      </c>
      <c r="CR131">
        <v>1</v>
      </c>
      <c r="CS131">
        <v>1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1</v>
      </c>
      <c r="DB131">
        <v>1</v>
      </c>
      <c r="DC131">
        <v>1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0</v>
      </c>
    </row>
    <row r="132" spans="1:121" x14ac:dyDescent="0.25">
      <c r="A132" t="s">
        <v>11</v>
      </c>
      <c r="B132">
        <v>1</v>
      </c>
      <c r="C132">
        <v>0</v>
      </c>
      <c r="D132">
        <v>0</v>
      </c>
      <c r="E132" s="24">
        <v>1</v>
      </c>
      <c r="F132" s="24">
        <v>1</v>
      </c>
      <c r="G132" s="24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1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0</v>
      </c>
      <c r="CA132">
        <v>0</v>
      </c>
      <c r="CB132">
        <v>1</v>
      </c>
      <c r="CC132">
        <v>1</v>
      </c>
      <c r="CD132">
        <v>1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1</v>
      </c>
      <c r="CO132">
        <v>1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1</v>
      </c>
      <c r="CV132">
        <v>0</v>
      </c>
      <c r="CW132">
        <v>0</v>
      </c>
      <c r="CX132">
        <v>1</v>
      </c>
      <c r="CY132">
        <v>0</v>
      </c>
      <c r="CZ132">
        <v>1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1</v>
      </c>
      <c r="DG132">
        <v>1</v>
      </c>
      <c r="DH132">
        <v>1</v>
      </c>
      <c r="DI132">
        <v>1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0</v>
      </c>
    </row>
    <row r="133" spans="1:121" x14ac:dyDescent="0.25">
      <c r="A133" t="s">
        <v>10</v>
      </c>
      <c r="B133">
        <v>0</v>
      </c>
      <c r="C133">
        <v>1</v>
      </c>
      <c r="D133">
        <v>0</v>
      </c>
      <c r="E133" s="24">
        <v>1</v>
      </c>
      <c r="F133" s="24">
        <v>1</v>
      </c>
      <c r="G133" s="24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1</v>
      </c>
      <c r="BQ133">
        <v>0</v>
      </c>
      <c r="BR133">
        <v>0</v>
      </c>
      <c r="BV133">
        <v>1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1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1</v>
      </c>
      <c r="DJ133">
        <v>0</v>
      </c>
      <c r="DK133">
        <v>0</v>
      </c>
      <c r="DL133">
        <v>1</v>
      </c>
      <c r="DM133">
        <v>1</v>
      </c>
      <c r="DN133">
        <v>1</v>
      </c>
      <c r="DO133">
        <v>0</v>
      </c>
      <c r="DP133">
        <v>0</v>
      </c>
      <c r="DQ133">
        <v>0</v>
      </c>
    </row>
    <row r="134" spans="1:121" x14ac:dyDescent="0.25">
      <c r="A134" t="s">
        <v>9</v>
      </c>
      <c r="B134">
        <v>1</v>
      </c>
      <c r="C134">
        <v>1</v>
      </c>
      <c r="D134">
        <v>1</v>
      </c>
      <c r="E134" s="24">
        <v>1</v>
      </c>
      <c r="F134" s="24">
        <v>0</v>
      </c>
      <c r="G134" s="2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1</v>
      </c>
      <c r="BI134">
        <v>0</v>
      </c>
      <c r="BJ134">
        <v>1</v>
      </c>
      <c r="BK134">
        <v>1</v>
      </c>
      <c r="BL134">
        <v>1</v>
      </c>
      <c r="BM134">
        <v>1</v>
      </c>
      <c r="BN134">
        <v>0</v>
      </c>
      <c r="BO134">
        <v>0</v>
      </c>
      <c r="BP134">
        <v>1</v>
      </c>
      <c r="BQ134">
        <v>1</v>
      </c>
      <c r="BR134">
        <v>1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1</v>
      </c>
      <c r="CY134">
        <v>0</v>
      </c>
      <c r="CZ134">
        <v>1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1</v>
      </c>
      <c r="DK134">
        <v>1</v>
      </c>
      <c r="DL134">
        <v>0</v>
      </c>
      <c r="DM134">
        <v>1</v>
      </c>
      <c r="DN134">
        <v>0</v>
      </c>
      <c r="DO134">
        <v>0</v>
      </c>
      <c r="DP134">
        <v>0</v>
      </c>
      <c r="DQ134">
        <v>0</v>
      </c>
    </row>
    <row r="135" spans="1:121" x14ac:dyDescent="0.25">
      <c r="A135" t="s">
        <v>9</v>
      </c>
      <c r="B135">
        <v>0</v>
      </c>
      <c r="C135">
        <v>1</v>
      </c>
      <c r="D135">
        <v>0</v>
      </c>
      <c r="E135" s="24">
        <v>1</v>
      </c>
      <c r="F135" s="24">
        <v>1</v>
      </c>
      <c r="G135" s="24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1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1</v>
      </c>
      <c r="CC135">
        <v>1</v>
      </c>
      <c r="CD135">
        <v>1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1</v>
      </c>
      <c r="CL135">
        <v>1</v>
      </c>
      <c r="CM135">
        <v>1</v>
      </c>
      <c r="CN135">
        <v>1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0</v>
      </c>
      <c r="CZ135">
        <v>1</v>
      </c>
      <c r="DA135">
        <v>1</v>
      </c>
      <c r="DB135">
        <v>1</v>
      </c>
      <c r="DC135">
        <v>0</v>
      </c>
      <c r="DD135">
        <v>0</v>
      </c>
      <c r="DE135">
        <v>0</v>
      </c>
      <c r="DF135">
        <v>1</v>
      </c>
      <c r="DG135">
        <v>1</v>
      </c>
      <c r="DH135">
        <v>1</v>
      </c>
      <c r="DI135">
        <v>1</v>
      </c>
      <c r="DJ135">
        <v>0</v>
      </c>
      <c r="DK135">
        <v>0</v>
      </c>
      <c r="DL135">
        <v>1</v>
      </c>
      <c r="DM135">
        <v>0</v>
      </c>
      <c r="DN135">
        <v>0</v>
      </c>
      <c r="DO135">
        <v>1</v>
      </c>
      <c r="DP135">
        <v>1</v>
      </c>
      <c r="DQ135">
        <v>1</v>
      </c>
    </row>
    <row r="136" spans="1:121" x14ac:dyDescent="0.25">
      <c r="A136" t="s">
        <v>10</v>
      </c>
      <c r="B136">
        <v>1</v>
      </c>
      <c r="C136">
        <v>1</v>
      </c>
      <c r="D136">
        <v>1</v>
      </c>
      <c r="E136" s="24">
        <v>0</v>
      </c>
      <c r="F136" s="24">
        <v>1</v>
      </c>
      <c r="G136" s="24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0</v>
      </c>
      <c r="BN136">
        <v>1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1</v>
      </c>
      <c r="BW136">
        <v>1</v>
      </c>
      <c r="BX136">
        <v>1</v>
      </c>
      <c r="BY136">
        <v>0</v>
      </c>
      <c r="BZ136">
        <v>1</v>
      </c>
      <c r="CA136">
        <v>0</v>
      </c>
      <c r="CB136">
        <v>1</v>
      </c>
      <c r="CC136">
        <v>1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1</v>
      </c>
      <c r="CV136">
        <v>0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0</v>
      </c>
      <c r="DH136">
        <v>0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</row>
    <row r="137" spans="1:121" x14ac:dyDescent="0.25">
      <c r="A137" t="s">
        <v>10</v>
      </c>
      <c r="B137">
        <v>1</v>
      </c>
      <c r="C137">
        <v>0</v>
      </c>
      <c r="D137">
        <v>0</v>
      </c>
      <c r="E137" s="24">
        <v>1</v>
      </c>
      <c r="F137" s="24">
        <v>0</v>
      </c>
      <c r="G137" s="24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0</v>
      </c>
    </row>
    <row r="138" spans="1:121" x14ac:dyDescent="0.25">
      <c r="A138" t="s">
        <v>11</v>
      </c>
      <c r="B138">
        <v>1</v>
      </c>
      <c r="C138">
        <v>0</v>
      </c>
      <c r="D138">
        <v>0</v>
      </c>
      <c r="E138" s="24">
        <v>0</v>
      </c>
      <c r="F138" s="24">
        <v>1</v>
      </c>
      <c r="G138" s="24">
        <v>0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1</v>
      </c>
      <c r="BK138">
        <v>1</v>
      </c>
      <c r="BL138">
        <v>1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1</v>
      </c>
      <c r="DG138">
        <v>1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0</v>
      </c>
      <c r="DO138">
        <v>1</v>
      </c>
      <c r="DP138">
        <v>0</v>
      </c>
      <c r="DQ138">
        <v>0</v>
      </c>
    </row>
    <row r="139" spans="1:121" x14ac:dyDescent="0.25">
      <c r="A139" t="s">
        <v>10</v>
      </c>
      <c r="B139">
        <v>1</v>
      </c>
      <c r="C139">
        <v>1</v>
      </c>
      <c r="D139">
        <v>1</v>
      </c>
      <c r="E139" s="24">
        <v>0</v>
      </c>
      <c r="F139" s="24">
        <v>1</v>
      </c>
      <c r="G139" s="24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0</v>
      </c>
      <c r="AW139">
        <v>0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1</v>
      </c>
      <c r="BQ139">
        <v>0</v>
      </c>
      <c r="BR139">
        <v>0</v>
      </c>
      <c r="BV139">
        <v>1</v>
      </c>
      <c r="BW139">
        <v>1</v>
      </c>
      <c r="BX139">
        <v>1</v>
      </c>
      <c r="BY139">
        <v>0</v>
      </c>
      <c r="BZ139">
        <v>1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1</v>
      </c>
      <c r="CG139">
        <v>0</v>
      </c>
      <c r="CH139">
        <v>1</v>
      </c>
      <c r="CI139">
        <v>1</v>
      </c>
      <c r="CJ139">
        <v>1</v>
      </c>
      <c r="CK139">
        <v>0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1</v>
      </c>
      <c r="CR139">
        <v>1</v>
      </c>
      <c r="CS139">
        <v>1</v>
      </c>
      <c r="CT139">
        <v>0</v>
      </c>
      <c r="CU139">
        <v>1</v>
      </c>
      <c r="CV139">
        <v>0</v>
      </c>
      <c r="CW139">
        <v>1</v>
      </c>
      <c r="CX139">
        <v>0</v>
      </c>
      <c r="CY139">
        <v>0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0</v>
      </c>
      <c r="DG139">
        <v>1</v>
      </c>
      <c r="DH139">
        <v>0</v>
      </c>
      <c r="DI139">
        <v>1</v>
      </c>
      <c r="DJ139">
        <v>0</v>
      </c>
      <c r="DK139">
        <v>0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</row>
    <row r="140" spans="1:121" x14ac:dyDescent="0.25">
      <c r="A140" t="s">
        <v>11</v>
      </c>
      <c r="B140">
        <v>0</v>
      </c>
      <c r="C140">
        <v>0</v>
      </c>
      <c r="D140">
        <v>0</v>
      </c>
      <c r="E140" s="24">
        <v>1</v>
      </c>
      <c r="F140" s="24">
        <v>1</v>
      </c>
      <c r="G140" s="24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0</v>
      </c>
      <c r="BP140">
        <v>0</v>
      </c>
      <c r="BQ140">
        <v>1</v>
      </c>
      <c r="BR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1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1</v>
      </c>
      <c r="CS140">
        <v>0</v>
      </c>
      <c r="CT140">
        <v>1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1</v>
      </c>
      <c r="DQ140">
        <v>1</v>
      </c>
    </row>
    <row r="141" spans="1:121" x14ac:dyDescent="0.25">
      <c r="A141" t="s">
        <v>9</v>
      </c>
      <c r="B141">
        <v>1</v>
      </c>
      <c r="C141">
        <v>0</v>
      </c>
      <c r="D141">
        <v>0</v>
      </c>
      <c r="E141" s="24">
        <v>1</v>
      </c>
      <c r="F141" s="24">
        <v>1</v>
      </c>
      <c r="G141" s="24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0</v>
      </c>
      <c r="CE141">
        <v>0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1</v>
      </c>
      <c r="CO141">
        <v>1</v>
      </c>
      <c r="CP141">
        <v>1</v>
      </c>
      <c r="CQ141">
        <v>1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0</v>
      </c>
      <c r="DD141">
        <v>0</v>
      </c>
      <c r="DE141">
        <v>0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0</v>
      </c>
      <c r="DL141">
        <v>1</v>
      </c>
      <c r="DM141">
        <v>1</v>
      </c>
      <c r="DN141">
        <v>1</v>
      </c>
      <c r="DO141">
        <v>1</v>
      </c>
      <c r="DP141">
        <v>0</v>
      </c>
      <c r="DQ141">
        <v>0</v>
      </c>
    </row>
    <row r="142" spans="1:121" x14ac:dyDescent="0.25">
      <c r="E142" s="24"/>
      <c r="F142" s="24"/>
      <c r="G142" s="24"/>
    </row>
    <row r="143" spans="1:121" x14ac:dyDescent="0.25">
      <c r="A143" t="s">
        <v>9</v>
      </c>
      <c r="B143">
        <v>0</v>
      </c>
      <c r="C143">
        <v>0</v>
      </c>
      <c r="D143">
        <v>0</v>
      </c>
      <c r="E143" s="24">
        <v>0</v>
      </c>
      <c r="F143" s="24">
        <v>1</v>
      </c>
      <c r="G143" s="24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1</v>
      </c>
      <c r="BR143">
        <v>0</v>
      </c>
      <c r="BV143">
        <v>0</v>
      </c>
      <c r="BW143">
        <v>1</v>
      </c>
      <c r="BX143">
        <v>0</v>
      </c>
      <c r="BY143">
        <v>1</v>
      </c>
      <c r="BZ143">
        <v>1</v>
      </c>
      <c r="CA143">
        <v>1</v>
      </c>
      <c r="CB143">
        <v>0</v>
      </c>
      <c r="CC143">
        <v>1</v>
      </c>
      <c r="CD143">
        <v>0</v>
      </c>
      <c r="CE143">
        <v>1</v>
      </c>
      <c r="CF143">
        <v>1</v>
      </c>
      <c r="CG143">
        <v>1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1</v>
      </c>
      <c r="CP143">
        <v>0</v>
      </c>
      <c r="CQ143">
        <v>0</v>
      </c>
      <c r="CR143">
        <v>1</v>
      </c>
      <c r="CS143">
        <v>0</v>
      </c>
      <c r="CT143">
        <v>1</v>
      </c>
      <c r="CU143">
        <v>1</v>
      </c>
      <c r="CV143">
        <v>1</v>
      </c>
      <c r="CW143">
        <v>0</v>
      </c>
      <c r="CX143">
        <v>0</v>
      </c>
      <c r="CY143">
        <v>0</v>
      </c>
      <c r="CZ143">
        <v>1</v>
      </c>
      <c r="DA143">
        <v>0</v>
      </c>
      <c r="DB143">
        <v>0</v>
      </c>
      <c r="DC143">
        <v>1</v>
      </c>
      <c r="DD143">
        <v>1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</row>
    <row r="144" spans="1:121" x14ac:dyDescent="0.25">
      <c r="A144" t="s">
        <v>10</v>
      </c>
      <c r="B144">
        <v>1</v>
      </c>
      <c r="C144">
        <v>0</v>
      </c>
      <c r="D144">
        <v>0</v>
      </c>
      <c r="E144" s="24">
        <v>0</v>
      </c>
      <c r="F144" s="24">
        <v>1</v>
      </c>
      <c r="G144" s="2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V144">
        <v>0</v>
      </c>
      <c r="BW144">
        <v>1</v>
      </c>
      <c r="BX144">
        <v>0</v>
      </c>
      <c r="BY144">
        <v>1</v>
      </c>
      <c r="BZ144">
        <v>1</v>
      </c>
      <c r="CA144">
        <v>1</v>
      </c>
      <c r="CB144">
        <v>0</v>
      </c>
      <c r="CC144">
        <v>0</v>
      </c>
      <c r="CD144">
        <v>0</v>
      </c>
      <c r="CE144">
        <v>1</v>
      </c>
      <c r="CF144">
        <v>1</v>
      </c>
      <c r="CG144">
        <v>1</v>
      </c>
      <c r="CH144">
        <v>0</v>
      </c>
      <c r="CI144">
        <v>1</v>
      </c>
      <c r="CJ144">
        <v>0</v>
      </c>
      <c r="CK144">
        <v>1</v>
      </c>
      <c r="CL144">
        <v>1</v>
      </c>
      <c r="CM144">
        <v>1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0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0</v>
      </c>
      <c r="DA144">
        <v>1</v>
      </c>
      <c r="DB144">
        <v>0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0</v>
      </c>
      <c r="DJ144">
        <v>1</v>
      </c>
      <c r="DK144">
        <v>0</v>
      </c>
      <c r="DL144">
        <v>0</v>
      </c>
      <c r="DM144">
        <v>1</v>
      </c>
      <c r="DN144">
        <v>0</v>
      </c>
      <c r="DO144">
        <v>0</v>
      </c>
      <c r="DP144">
        <v>1</v>
      </c>
      <c r="DQ144">
        <v>0</v>
      </c>
    </row>
    <row r="145" spans="1:121" x14ac:dyDescent="0.25">
      <c r="A145" t="s">
        <v>10</v>
      </c>
      <c r="B145">
        <v>1</v>
      </c>
      <c r="C145">
        <v>0</v>
      </c>
      <c r="D145">
        <v>0</v>
      </c>
      <c r="E145" s="24">
        <v>0</v>
      </c>
      <c r="F145" s="24">
        <v>0</v>
      </c>
      <c r="G145" s="24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V145">
        <v>1</v>
      </c>
      <c r="BW145">
        <v>0</v>
      </c>
      <c r="BX145">
        <v>0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</row>
    <row r="146" spans="1:121" x14ac:dyDescent="0.25">
      <c r="A146" t="s">
        <v>10</v>
      </c>
      <c r="B146">
        <v>1</v>
      </c>
      <c r="C146">
        <v>0</v>
      </c>
      <c r="D146">
        <v>0</v>
      </c>
      <c r="E146" s="24">
        <v>0</v>
      </c>
      <c r="F146" s="24">
        <v>0</v>
      </c>
      <c r="G146" s="24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1</v>
      </c>
      <c r="BL146">
        <v>1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V146">
        <v>0</v>
      </c>
      <c r="BW146">
        <v>1</v>
      </c>
      <c r="BX146">
        <v>0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0</v>
      </c>
      <c r="CU146">
        <v>1</v>
      </c>
      <c r="CV146">
        <v>0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1</v>
      </c>
      <c r="DD146">
        <v>1</v>
      </c>
      <c r="DE146">
        <v>1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1</v>
      </c>
      <c r="DN146">
        <v>0</v>
      </c>
      <c r="DO146">
        <v>0</v>
      </c>
      <c r="DP146">
        <v>1</v>
      </c>
      <c r="DQ146">
        <v>0</v>
      </c>
    </row>
    <row r="147" spans="1:121" x14ac:dyDescent="0.25">
      <c r="A147" t="s">
        <v>11</v>
      </c>
      <c r="B147">
        <v>1</v>
      </c>
      <c r="C147">
        <v>1</v>
      </c>
      <c r="D147">
        <v>1</v>
      </c>
      <c r="E147" s="24">
        <v>1</v>
      </c>
      <c r="F147" s="24">
        <v>1</v>
      </c>
      <c r="G147" s="24">
        <v>1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0</v>
      </c>
      <c r="BT147">
        <v>1</v>
      </c>
      <c r="BU147">
        <v>0</v>
      </c>
      <c r="BV147">
        <v>0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0</v>
      </c>
      <c r="CC147">
        <v>1</v>
      </c>
      <c r="CD147">
        <v>0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0</v>
      </c>
      <c r="CR147">
        <v>0</v>
      </c>
      <c r="CS147">
        <v>0</v>
      </c>
      <c r="CT147">
        <v>1</v>
      </c>
      <c r="CU147">
        <v>1</v>
      </c>
      <c r="CV147">
        <v>1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0</v>
      </c>
      <c r="DN147">
        <v>0</v>
      </c>
      <c r="DO147">
        <v>0</v>
      </c>
      <c r="DP147">
        <v>1</v>
      </c>
      <c r="DQ147">
        <v>0</v>
      </c>
    </row>
    <row r="148" spans="1:121" x14ac:dyDescent="0.25">
      <c r="A148" t="s">
        <v>11</v>
      </c>
      <c r="B148">
        <v>0</v>
      </c>
      <c r="C148">
        <v>1</v>
      </c>
      <c r="D148">
        <v>0</v>
      </c>
      <c r="E148" s="24">
        <v>1</v>
      </c>
      <c r="F148" s="24">
        <v>1</v>
      </c>
      <c r="G148" s="24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1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0</v>
      </c>
      <c r="BH148">
        <v>1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V148">
        <v>0</v>
      </c>
      <c r="BW148">
        <v>1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1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0</v>
      </c>
      <c r="DD148">
        <v>1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1</v>
      </c>
      <c r="DM148">
        <v>0</v>
      </c>
      <c r="DN148">
        <v>0</v>
      </c>
      <c r="DO148">
        <v>1</v>
      </c>
      <c r="DP148">
        <v>1</v>
      </c>
      <c r="DQ148">
        <v>1</v>
      </c>
    </row>
    <row r="149" spans="1:121" x14ac:dyDescent="0.25">
      <c r="A149" t="s">
        <v>9</v>
      </c>
      <c r="B149">
        <v>1</v>
      </c>
      <c r="C149">
        <v>1</v>
      </c>
      <c r="D149">
        <v>1</v>
      </c>
      <c r="E149" s="24">
        <v>0</v>
      </c>
      <c r="F149" s="24">
        <v>1</v>
      </c>
      <c r="G149" s="24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1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1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1</v>
      </c>
      <c r="CG149">
        <v>1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</v>
      </c>
      <c r="DA149">
        <v>1</v>
      </c>
      <c r="DB149">
        <v>1</v>
      </c>
      <c r="DC149">
        <v>1</v>
      </c>
      <c r="DD149">
        <v>0</v>
      </c>
      <c r="DE149">
        <v>0</v>
      </c>
      <c r="DF149">
        <v>1</v>
      </c>
      <c r="DG149">
        <v>1</v>
      </c>
      <c r="DH149">
        <v>1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1</v>
      </c>
      <c r="DP149">
        <v>0</v>
      </c>
      <c r="DQ149">
        <v>0</v>
      </c>
    </row>
    <row r="150" spans="1:121" x14ac:dyDescent="0.25">
      <c r="A150" t="s">
        <v>9</v>
      </c>
      <c r="B150">
        <v>1</v>
      </c>
      <c r="C150">
        <v>0</v>
      </c>
      <c r="D150">
        <v>0</v>
      </c>
      <c r="E150" s="24">
        <v>0</v>
      </c>
      <c r="F150" s="24">
        <v>1</v>
      </c>
      <c r="G150" s="24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1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V150">
        <v>0</v>
      </c>
      <c r="BW150">
        <v>1</v>
      </c>
      <c r="BX150">
        <v>0</v>
      </c>
      <c r="BY150">
        <v>1</v>
      </c>
      <c r="BZ150">
        <v>1</v>
      </c>
      <c r="CA150">
        <v>1</v>
      </c>
      <c r="CB150">
        <v>0</v>
      </c>
      <c r="CC150">
        <v>0</v>
      </c>
      <c r="CD150">
        <v>0</v>
      </c>
      <c r="CE150">
        <v>1</v>
      </c>
      <c r="CF150">
        <v>1</v>
      </c>
      <c r="CG150">
        <v>1</v>
      </c>
      <c r="CH150">
        <v>1</v>
      </c>
      <c r="CI150">
        <v>0</v>
      </c>
      <c r="CJ150">
        <v>0</v>
      </c>
      <c r="CK150">
        <v>1</v>
      </c>
      <c r="CL150">
        <v>1</v>
      </c>
      <c r="CM150">
        <v>1</v>
      </c>
      <c r="CN150">
        <v>0</v>
      </c>
      <c r="CO150">
        <v>1</v>
      </c>
      <c r="CP150">
        <v>0</v>
      </c>
      <c r="CQ150">
        <v>1</v>
      </c>
      <c r="CR150">
        <v>1</v>
      </c>
      <c r="CS150">
        <v>1</v>
      </c>
      <c r="CT150">
        <v>1</v>
      </c>
      <c r="CU150">
        <v>0</v>
      </c>
      <c r="CV150">
        <v>0</v>
      </c>
      <c r="CW150">
        <v>0</v>
      </c>
      <c r="CX150">
        <v>1</v>
      </c>
      <c r="CY150">
        <v>0</v>
      </c>
      <c r="CZ150">
        <v>1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1</v>
      </c>
      <c r="DG150">
        <v>0</v>
      </c>
      <c r="DH150">
        <v>0</v>
      </c>
      <c r="DI150">
        <v>1</v>
      </c>
      <c r="DJ150">
        <v>0</v>
      </c>
      <c r="DK150">
        <v>0</v>
      </c>
      <c r="DL150">
        <v>1</v>
      </c>
      <c r="DM150">
        <v>1</v>
      </c>
      <c r="DN150">
        <v>1</v>
      </c>
      <c r="DO150">
        <v>1</v>
      </c>
      <c r="DP150">
        <v>0</v>
      </c>
      <c r="DQ150">
        <v>0</v>
      </c>
    </row>
    <row r="151" spans="1:121" x14ac:dyDescent="0.25">
      <c r="A151" t="s">
        <v>11</v>
      </c>
      <c r="B151">
        <v>0</v>
      </c>
      <c r="C151">
        <v>1</v>
      </c>
      <c r="D151">
        <v>0</v>
      </c>
      <c r="E151" s="24">
        <v>1</v>
      </c>
      <c r="F151" s="24">
        <v>1</v>
      </c>
      <c r="G151" s="24">
        <v>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1</v>
      </c>
      <c r="AZ151">
        <v>1</v>
      </c>
      <c r="BA151">
        <v>1</v>
      </c>
      <c r="BB151">
        <v>0</v>
      </c>
      <c r="BC151">
        <v>0</v>
      </c>
      <c r="BD151">
        <v>1</v>
      </c>
      <c r="BE151">
        <v>1</v>
      </c>
      <c r="BF151">
        <v>1</v>
      </c>
      <c r="BG151">
        <v>0</v>
      </c>
      <c r="BH151">
        <v>1</v>
      </c>
      <c r="BI151">
        <v>0</v>
      </c>
      <c r="BJ151">
        <v>1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1</v>
      </c>
      <c r="BR151">
        <v>1</v>
      </c>
      <c r="BV151">
        <v>1</v>
      </c>
      <c r="BW151">
        <v>1</v>
      </c>
      <c r="BX151">
        <v>1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1</v>
      </c>
      <c r="CG151">
        <v>1</v>
      </c>
      <c r="CH151">
        <v>1</v>
      </c>
      <c r="CI151">
        <v>0</v>
      </c>
      <c r="CJ151">
        <v>0</v>
      </c>
      <c r="CK151">
        <v>1</v>
      </c>
      <c r="CL151">
        <v>1</v>
      </c>
      <c r="CM151">
        <v>1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1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0</v>
      </c>
      <c r="DN151">
        <v>0</v>
      </c>
      <c r="DO151">
        <v>1</v>
      </c>
      <c r="DP151">
        <v>1</v>
      </c>
      <c r="DQ151">
        <v>1</v>
      </c>
    </row>
    <row r="152" spans="1:121" x14ac:dyDescent="0.25">
      <c r="A152" t="s">
        <v>11</v>
      </c>
      <c r="B152">
        <v>0</v>
      </c>
      <c r="C152">
        <v>0</v>
      </c>
      <c r="D152">
        <v>0</v>
      </c>
      <c r="E152" s="24">
        <v>1</v>
      </c>
      <c r="F152" s="24">
        <v>0</v>
      </c>
      <c r="G152" s="24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0</v>
      </c>
      <c r="X152">
        <v>1</v>
      </c>
      <c r="Y152">
        <v>0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V152">
        <v>1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1</v>
      </c>
      <c r="CY152">
        <v>1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1</v>
      </c>
      <c r="DK152">
        <v>1</v>
      </c>
      <c r="DL152">
        <v>1</v>
      </c>
      <c r="DM152">
        <v>0</v>
      </c>
      <c r="DN152">
        <v>0</v>
      </c>
      <c r="DO152">
        <v>1</v>
      </c>
      <c r="DP152">
        <v>1</v>
      </c>
      <c r="DQ152">
        <v>1</v>
      </c>
    </row>
    <row r="153" spans="1:121" x14ac:dyDescent="0.25">
      <c r="A153" t="s">
        <v>9</v>
      </c>
      <c r="B153">
        <v>0</v>
      </c>
      <c r="C153">
        <v>0</v>
      </c>
      <c r="D153">
        <v>0</v>
      </c>
      <c r="E153" s="24">
        <v>1</v>
      </c>
      <c r="F153" s="24">
        <v>0</v>
      </c>
      <c r="G153" s="24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1</v>
      </c>
      <c r="AZ153">
        <v>1</v>
      </c>
      <c r="BA153">
        <v>1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1</v>
      </c>
      <c r="BH153">
        <v>1</v>
      </c>
      <c r="BI153">
        <v>1</v>
      </c>
      <c r="BJ153">
        <v>0</v>
      </c>
      <c r="BK153">
        <v>1</v>
      </c>
      <c r="BL153">
        <v>0</v>
      </c>
      <c r="BM153">
        <v>1</v>
      </c>
      <c r="BN153">
        <v>1</v>
      </c>
      <c r="BO153">
        <v>1</v>
      </c>
      <c r="BP153">
        <v>0</v>
      </c>
      <c r="BQ153">
        <v>0</v>
      </c>
      <c r="BR153">
        <v>0</v>
      </c>
      <c r="BV153">
        <v>1</v>
      </c>
      <c r="BW153">
        <v>1</v>
      </c>
      <c r="BX153">
        <v>1</v>
      </c>
      <c r="BY153">
        <v>0</v>
      </c>
      <c r="BZ153">
        <v>0</v>
      </c>
      <c r="CA153">
        <v>0</v>
      </c>
      <c r="CB153">
        <v>1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1</v>
      </c>
      <c r="CI153">
        <v>1</v>
      </c>
      <c r="CJ153">
        <v>1</v>
      </c>
      <c r="CK153">
        <v>1</v>
      </c>
      <c r="CL153">
        <v>0</v>
      </c>
      <c r="CM153">
        <v>0</v>
      </c>
      <c r="CN153">
        <v>1</v>
      </c>
      <c r="CO153">
        <v>1</v>
      </c>
      <c r="CP153">
        <v>1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1</v>
      </c>
      <c r="CY153">
        <v>1</v>
      </c>
      <c r="CZ153">
        <v>1</v>
      </c>
      <c r="DA153">
        <v>0</v>
      </c>
      <c r="DB153">
        <v>0</v>
      </c>
      <c r="DC153">
        <v>1</v>
      </c>
      <c r="DD153">
        <v>1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</row>
    <row r="154" spans="1:121" x14ac:dyDescent="0.25">
      <c r="A154" t="s">
        <v>10</v>
      </c>
      <c r="B154">
        <v>0</v>
      </c>
      <c r="C154">
        <v>1</v>
      </c>
      <c r="D154">
        <v>0</v>
      </c>
      <c r="E154" s="24">
        <v>0</v>
      </c>
      <c r="F154" s="24">
        <v>0</v>
      </c>
      <c r="G154" s="2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1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1</v>
      </c>
      <c r="CA154">
        <v>1</v>
      </c>
      <c r="CB154">
        <v>0</v>
      </c>
      <c r="CC154">
        <v>1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1</v>
      </c>
      <c r="DB154">
        <v>0</v>
      </c>
      <c r="DC154">
        <v>1</v>
      </c>
      <c r="DD154">
        <v>1</v>
      </c>
      <c r="DE154">
        <v>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0</v>
      </c>
    </row>
    <row r="155" spans="1:121" x14ac:dyDescent="0.25">
      <c r="A155" t="s">
        <v>9</v>
      </c>
      <c r="B155">
        <v>1</v>
      </c>
      <c r="C155">
        <v>1</v>
      </c>
      <c r="D155">
        <v>1</v>
      </c>
      <c r="E155" s="24">
        <v>1</v>
      </c>
      <c r="F155" s="24">
        <v>0</v>
      </c>
      <c r="G155" s="24">
        <v>0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V155">
        <v>1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1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1</v>
      </c>
      <c r="CI155">
        <v>0</v>
      </c>
      <c r="CJ155">
        <v>0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1</v>
      </c>
      <c r="DA155">
        <v>1</v>
      </c>
      <c r="DB155">
        <v>1</v>
      </c>
      <c r="DC155">
        <v>0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1</v>
      </c>
      <c r="DM155">
        <v>1</v>
      </c>
      <c r="DN155">
        <v>1</v>
      </c>
      <c r="DO155">
        <v>0</v>
      </c>
      <c r="DP155">
        <v>1</v>
      </c>
      <c r="DQ155">
        <v>0</v>
      </c>
    </row>
    <row r="156" spans="1:121" x14ac:dyDescent="0.25">
      <c r="A156" t="s">
        <v>10</v>
      </c>
      <c r="B156">
        <v>1</v>
      </c>
      <c r="C156">
        <v>1</v>
      </c>
      <c r="D156">
        <v>1</v>
      </c>
      <c r="E156" s="24">
        <v>1</v>
      </c>
      <c r="F156" s="24">
        <v>0</v>
      </c>
      <c r="G156" s="24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1</v>
      </c>
      <c r="BE156">
        <v>1</v>
      </c>
      <c r="BF156">
        <v>1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0</v>
      </c>
      <c r="BO156">
        <v>0</v>
      </c>
      <c r="BP156">
        <v>1</v>
      </c>
      <c r="BQ156">
        <v>1</v>
      </c>
      <c r="BR156">
        <v>1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1</v>
      </c>
      <c r="DN156">
        <v>0</v>
      </c>
      <c r="DO156">
        <v>0</v>
      </c>
      <c r="DP156">
        <v>0</v>
      </c>
      <c r="DQ156">
        <v>0</v>
      </c>
    </row>
    <row r="157" spans="1:121" x14ac:dyDescent="0.25">
      <c r="A157" t="s">
        <v>11</v>
      </c>
      <c r="B157">
        <v>0</v>
      </c>
      <c r="C157">
        <v>0</v>
      </c>
      <c r="D157">
        <v>0</v>
      </c>
      <c r="E157" s="24">
        <v>0</v>
      </c>
      <c r="F157" s="24">
        <v>0</v>
      </c>
      <c r="G157" s="24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1</v>
      </c>
      <c r="BL157">
        <v>1</v>
      </c>
      <c r="BM157">
        <v>0</v>
      </c>
      <c r="BN157">
        <v>1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1</v>
      </c>
      <c r="BX157">
        <v>0</v>
      </c>
      <c r="BY157">
        <v>1</v>
      </c>
      <c r="BZ157">
        <v>1</v>
      </c>
      <c r="CA157">
        <v>1</v>
      </c>
      <c r="CB157">
        <v>0</v>
      </c>
      <c r="CC157">
        <v>1</v>
      </c>
      <c r="CD157">
        <v>0</v>
      </c>
      <c r="CE157">
        <v>1</v>
      </c>
      <c r="CF157">
        <v>1</v>
      </c>
      <c r="CG157">
        <v>1</v>
      </c>
      <c r="CH157">
        <v>0</v>
      </c>
      <c r="CI157">
        <v>1</v>
      </c>
      <c r="CJ157">
        <v>0</v>
      </c>
      <c r="CK157">
        <v>0</v>
      </c>
      <c r="CL157">
        <v>1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1</v>
      </c>
      <c r="CS157">
        <v>0</v>
      </c>
      <c r="CT157">
        <v>1</v>
      </c>
      <c r="CU157">
        <v>1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0</v>
      </c>
      <c r="DC157">
        <v>1</v>
      </c>
      <c r="DD157">
        <v>1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1</v>
      </c>
      <c r="DQ157">
        <v>0</v>
      </c>
    </row>
    <row r="158" spans="1:121" x14ac:dyDescent="0.25">
      <c r="A158" t="s">
        <v>11</v>
      </c>
      <c r="B158">
        <v>0</v>
      </c>
      <c r="C158">
        <v>0</v>
      </c>
      <c r="D158">
        <v>0</v>
      </c>
      <c r="E158" s="24">
        <v>0</v>
      </c>
      <c r="F158" s="24">
        <v>0</v>
      </c>
      <c r="G158" s="24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1</v>
      </c>
      <c r="BQ158">
        <v>1</v>
      </c>
      <c r="BR158">
        <v>1</v>
      </c>
      <c r="BV158">
        <v>0</v>
      </c>
      <c r="BW158">
        <v>0</v>
      </c>
      <c r="BX158">
        <v>0</v>
      </c>
      <c r="BY158">
        <v>1</v>
      </c>
      <c r="BZ158">
        <v>1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1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1</v>
      </c>
      <c r="CO158">
        <v>1</v>
      </c>
      <c r="CP158">
        <v>1</v>
      </c>
      <c r="CQ158">
        <v>0</v>
      </c>
      <c r="CR158">
        <v>1</v>
      </c>
      <c r="CS158">
        <v>0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0</v>
      </c>
    </row>
    <row r="159" spans="1:121" x14ac:dyDescent="0.25">
      <c r="A159" t="s">
        <v>9</v>
      </c>
      <c r="B159">
        <v>1</v>
      </c>
      <c r="C159">
        <v>1</v>
      </c>
      <c r="D159">
        <v>1</v>
      </c>
      <c r="E159" s="24">
        <v>1</v>
      </c>
      <c r="F159" s="24">
        <v>0</v>
      </c>
      <c r="G159" s="24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0</v>
      </c>
      <c r="AJ159">
        <v>1</v>
      </c>
      <c r="AK159">
        <v>0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0</v>
      </c>
      <c r="CU159">
        <v>0</v>
      </c>
      <c r="CV159">
        <v>0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</row>
    <row r="160" spans="1:121" x14ac:dyDescent="0.25">
      <c r="A160" t="s">
        <v>9</v>
      </c>
      <c r="B160">
        <v>1</v>
      </c>
      <c r="C160">
        <v>1</v>
      </c>
      <c r="D160">
        <v>1</v>
      </c>
      <c r="E160" s="24">
        <v>0</v>
      </c>
      <c r="F160" s="24">
        <v>0</v>
      </c>
      <c r="G160" s="24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1</v>
      </c>
      <c r="AQ160">
        <v>0</v>
      </c>
      <c r="AR160">
        <v>1</v>
      </c>
      <c r="AS160">
        <v>1</v>
      </c>
      <c r="AT160">
        <v>1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1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0</v>
      </c>
      <c r="CC160">
        <v>1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</v>
      </c>
      <c r="CR160">
        <v>0</v>
      </c>
      <c r="CS160">
        <v>0</v>
      </c>
      <c r="CT160">
        <v>1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1</v>
      </c>
      <c r="DE160">
        <v>1</v>
      </c>
      <c r="DF160">
        <v>1</v>
      </c>
      <c r="DG160">
        <v>0</v>
      </c>
      <c r="DH160">
        <v>0</v>
      </c>
      <c r="DI160">
        <v>1</v>
      </c>
      <c r="DJ160">
        <v>1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</row>
    <row r="161" spans="1:121" x14ac:dyDescent="0.25">
      <c r="A161" t="s">
        <v>11</v>
      </c>
      <c r="B161">
        <v>0</v>
      </c>
      <c r="C161">
        <v>1</v>
      </c>
      <c r="D161">
        <v>0</v>
      </c>
      <c r="E161" s="24">
        <v>1</v>
      </c>
      <c r="F161" s="24">
        <v>0</v>
      </c>
      <c r="G161" s="24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1</v>
      </c>
      <c r="BH161">
        <v>1</v>
      </c>
      <c r="BI161">
        <v>1</v>
      </c>
      <c r="BJ161">
        <v>1</v>
      </c>
      <c r="BK161">
        <v>0</v>
      </c>
      <c r="BL161">
        <v>0</v>
      </c>
      <c r="BM161">
        <v>1</v>
      </c>
      <c r="BN161">
        <v>1</v>
      </c>
      <c r="BO161">
        <v>1</v>
      </c>
      <c r="BP161">
        <v>0</v>
      </c>
      <c r="BQ161">
        <v>1</v>
      </c>
      <c r="BR161">
        <v>0</v>
      </c>
      <c r="BS161">
        <v>1</v>
      </c>
      <c r="BT161">
        <v>1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1</v>
      </c>
      <c r="CV161">
        <v>0</v>
      </c>
      <c r="CW161">
        <v>1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0</v>
      </c>
      <c r="DQ161">
        <v>0</v>
      </c>
    </row>
    <row r="162" spans="1:121" x14ac:dyDescent="0.25">
      <c r="A162" t="s">
        <v>11</v>
      </c>
      <c r="B162">
        <v>0</v>
      </c>
      <c r="C162">
        <v>0</v>
      </c>
      <c r="D162">
        <v>0</v>
      </c>
      <c r="E162" s="24">
        <v>0</v>
      </c>
      <c r="F162" s="24">
        <v>0</v>
      </c>
      <c r="G162" s="24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1</v>
      </c>
      <c r="AZ162">
        <v>1</v>
      </c>
      <c r="BA162">
        <v>1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0</v>
      </c>
      <c r="CI162">
        <v>0</v>
      </c>
      <c r="CJ162">
        <v>0</v>
      </c>
      <c r="CK162">
        <v>0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0</v>
      </c>
      <c r="CT162">
        <v>1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1</v>
      </c>
      <c r="DD162">
        <v>0</v>
      </c>
      <c r="DE162">
        <v>0</v>
      </c>
      <c r="DF162">
        <v>1</v>
      </c>
      <c r="DG162">
        <v>1</v>
      </c>
      <c r="DH162">
        <v>1</v>
      </c>
      <c r="DI162">
        <v>0</v>
      </c>
      <c r="DJ162">
        <v>0</v>
      </c>
      <c r="DK162">
        <v>0</v>
      </c>
      <c r="DL162">
        <v>1</v>
      </c>
      <c r="DM162">
        <v>1</v>
      </c>
      <c r="DN162">
        <v>1</v>
      </c>
      <c r="DO162">
        <v>0</v>
      </c>
      <c r="DP162">
        <v>0</v>
      </c>
      <c r="DQ162">
        <v>0</v>
      </c>
    </row>
    <row r="163" spans="1:121" x14ac:dyDescent="0.25">
      <c r="A163" t="s">
        <v>11</v>
      </c>
      <c r="B163">
        <v>0</v>
      </c>
      <c r="C163">
        <v>1</v>
      </c>
      <c r="D163">
        <v>0</v>
      </c>
      <c r="E163" s="24">
        <v>1</v>
      </c>
      <c r="F163" s="24">
        <v>1</v>
      </c>
      <c r="G163" s="24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1</v>
      </c>
      <c r="CR163">
        <v>0</v>
      </c>
      <c r="CS163">
        <v>0</v>
      </c>
      <c r="CT163">
        <v>1</v>
      </c>
      <c r="CU163">
        <v>1</v>
      </c>
      <c r="CV163">
        <v>1</v>
      </c>
      <c r="CW163">
        <v>1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0</v>
      </c>
      <c r="DN163">
        <v>0</v>
      </c>
      <c r="DO163">
        <v>0</v>
      </c>
      <c r="DP163">
        <v>1</v>
      </c>
      <c r="DQ163">
        <v>0</v>
      </c>
    </row>
    <row r="164" spans="1:121" x14ac:dyDescent="0.25">
      <c r="A164" t="s">
        <v>11</v>
      </c>
      <c r="B164">
        <v>0</v>
      </c>
      <c r="C164">
        <v>1</v>
      </c>
      <c r="D164">
        <v>0</v>
      </c>
      <c r="E164" s="24">
        <v>1</v>
      </c>
      <c r="F164" s="24">
        <v>0</v>
      </c>
      <c r="G164" s="2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1</v>
      </c>
      <c r="AD164">
        <v>1</v>
      </c>
      <c r="AE164">
        <v>1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0</v>
      </c>
      <c r="BO164">
        <v>0</v>
      </c>
      <c r="BP164">
        <v>1</v>
      </c>
      <c r="BQ164">
        <v>0</v>
      </c>
      <c r="BR164">
        <v>0</v>
      </c>
      <c r="BV164">
        <v>1</v>
      </c>
      <c r="BW164">
        <v>1</v>
      </c>
      <c r="BX164">
        <v>1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0</v>
      </c>
      <c r="CP164">
        <v>0</v>
      </c>
      <c r="CQ164">
        <v>1</v>
      </c>
      <c r="CR164">
        <v>1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1</v>
      </c>
      <c r="DA164">
        <v>1</v>
      </c>
      <c r="DB164">
        <v>1</v>
      </c>
      <c r="DC164">
        <v>0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1</v>
      </c>
      <c r="DJ164">
        <v>1</v>
      </c>
      <c r="DK164">
        <v>1</v>
      </c>
      <c r="DL164">
        <v>1</v>
      </c>
      <c r="DM164">
        <v>0</v>
      </c>
      <c r="DN164">
        <v>0</v>
      </c>
      <c r="DO164">
        <v>1</v>
      </c>
      <c r="DP164">
        <v>1</v>
      </c>
      <c r="DQ164">
        <v>1</v>
      </c>
    </row>
    <row r="165" spans="1:121" x14ac:dyDescent="0.25">
      <c r="A165" t="s">
        <v>9</v>
      </c>
      <c r="B165">
        <v>0</v>
      </c>
      <c r="C165">
        <v>0</v>
      </c>
      <c r="D165">
        <v>0</v>
      </c>
      <c r="E165" s="24">
        <v>1</v>
      </c>
      <c r="F165" s="24">
        <v>1</v>
      </c>
      <c r="G165" s="24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V165">
        <v>0</v>
      </c>
      <c r="BW165">
        <v>0</v>
      </c>
      <c r="BX165">
        <v>0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1</v>
      </c>
      <c r="CX165">
        <v>1</v>
      </c>
      <c r="CY165">
        <v>1</v>
      </c>
      <c r="CZ165">
        <v>1</v>
      </c>
      <c r="DA165">
        <v>0</v>
      </c>
      <c r="DB165">
        <v>0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0</v>
      </c>
      <c r="DN165">
        <v>0</v>
      </c>
      <c r="DO165">
        <v>1</v>
      </c>
      <c r="DP165">
        <v>0</v>
      </c>
      <c r="DQ165">
        <v>0</v>
      </c>
    </row>
    <row r="166" spans="1:121" x14ac:dyDescent="0.25">
      <c r="A166" t="s">
        <v>10</v>
      </c>
      <c r="B166">
        <v>0</v>
      </c>
      <c r="C166">
        <v>1</v>
      </c>
      <c r="D166">
        <v>0</v>
      </c>
      <c r="E166" s="24">
        <v>1</v>
      </c>
      <c r="F166" s="24">
        <v>1</v>
      </c>
      <c r="G166" s="24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1</v>
      </c>
      <c r="AS166">
        <v>1</v>
      </c>
      <c r="AT166">
        <v>1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1</v>
      </c>
      <c r="BI166">
        <v>1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1</v>
      </c>
      <c r="BP166">
        <v>1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1</v>
      </c>
      <c r="CI166">
        <v>1</v>
      </c>
      <c r="CJ166">
        <v>1</v>
      </c>
      <c r="CK166">
        <v>1</v>
      </c>
      <c r="CL166">
        <v>0</v>
      </c>
      <c r="CM166">
        <v>0</v>
      </c>
      <c r="CN166">
        <v>1</v>
      </c>
      <c r="CO166">
        <v>1</v>
      </c>
      <c r="CP166">
        <v>1</v>
      </c>
      <c r="CQ166">
        <v>1</v>
      </c>
      <c r="CR166">
        <v>0</v>
      </c>
      <c r="CS166">
        <v>0</v>
      </c>
      <c r="CT166">
        <v>0</v>
      </c>
      <c r="CU166">
        <v>1</v>
      </c>
      <c r="CV166">
        <v>0</v>
      </c>
      <c r="CW166">
        <v>1</v>
      </c>
      <c r="CX166">
        <v>0</v>
      </c>
      <c r="CY166">
        <v>0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0</v>
      </c>
      <c r="DQ166">
        <v>0</v>
      </c>
    </row>
    <row r="167" spans="1:121" x14ac:dyDescent="0.25">
      <c r="A167" t="s">
        <v>10</v>
      </c>
      <c r="B167">
        <v>0</v>
      </c>
      <c r="C167">
        <v>0</v>
      </c>
      <c r="D167">
        <v>0</v>
      </c>
      <c r="E167" s="24">
        <v>0</v>
      </c>
      <c r="F167" s="24">
        <v>0</v>
      </c>
      <c r="G167" s="24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1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1</v>
      </c>
      <c r="CJ167">
        <v>1</v>
      </c>
      <c r="CK167">
        <v>0</v>
      </c>
      <c r="CL167">
        <v>0</v>
      </c>
      <c r="CM167">
        <v>0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1</v>
      </c>
      <c r="DJ167">
        <v>0</v>
      </c>
      <c r="DK167">
        <v>0</v>
      </c>
      <c r="DL167">
        <v>1</v>
      </c>
      <c r="DM167">
        <v>0</v>
      </c>
      <c r="DN167">
        <v>0</v>
      </c>
      <c r="DO167">
        <v>1</v>
      </c>
      <c r="DP167">
        <v>0</v>
      </c>
      <c r="DQ167">
        <v>0</v>
      </c>
    </row>
    <row r="168" spans="1:121" x14ac:dyDescent="0.25">
      <c r="A168" t="s">
        <v>10</v>
      </c>
      <c r="B168">
        <v>0</v>
      </c>
      <c r="C168">
        <v>1</v>
      </c>
      <c r="D168">
        <v>0</v>
      </c>
      <c r="E168" s="24">
        <v>0</v>
      </c>
      <c r="F168" s="24">
        <v>0</v>
      </c>
      <c r="G168" s="24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1</v>
      </c>
      <c r="BK168">
        <v>1</v>
      </c>
      <c r="BL168">
        <v>1</v>
      </c>
      <c r="BM168">
        <v>0</v>
      </c>
      <c r="BN168">
        <v>0</v>
      </c>
      <c r="BO168">
        <v>0</v>
      </c>
      <c r="BP168">
        <v>1</v>
      </c>
      <c r="BQ168">
        <v>1</v>
      </c>
      <c r="BR168">
        <v>1</v>
      </c>
      <c r="BV168">
        <v>0</v>
      </c>
      <c r="BW168">
        <v>1</v>
      </c>
      <c r="BX168">
        <v>0</v>
      </c>
      <c r="BY168">
        <v>1</v>
      </c>
      <c r="BZ168">
        <v>1</v>
      </c>
      <c r="CA168">
        <v>1</v>
      </c>
      <c r="CB168">
        <v>0</v>
      </c>
      <c r="CC168">
        <v>1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0</v>
      </c>
      <c r="DA168">
        <v>1</v>
      </c>
      <c r="DB168">
        <v>0</v>
      </c>
      <c r="DC168">
        <v>1</v>
      </c>
      <c r="DD168">
        <v>1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1</v>
      </c>
      <c r="DP168">
        <v>0</v>
      </c>
      <c r="DQ168">
        <v>0</v>
      </c>
    </row>
    <row r="169" spans="1:121" x14ac:dyDescent="0.25">
      <c r="A169" t="s">
        <v>9</v>
      </c>
      <c r="B169">
        <v>0</v>
      </c>
      <c r="C169">
        <v>0</v>
      </c>
      <c r="D169">
        <v>0</v>
      </c>
      <c r="E169" s="24">
        <v>1</v>
      </c>
      <c r="F169" s="24">
        <v>1</v>
      </c>
      <c r="G169" s="24">
        <v>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0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1</v>
      </c>
      <c r="BZ169">
        <v>0</v>
      </c>
      <c r="CA169">
        <v>0</v>
      </c>
      <c r="CB169">
        <v>1</v>
      </c>
      <c r="CC169">
        <v>1</v>
      </c>
      <c r="CD169">
        <v>1</v>
      </c>
      <c r="CE169">
        <v>1</v>
      </c>
      <c r="CF169">
        <v>0</v>
      </c>
      <c r="CG169">
        <v>0</v>
      </c>
      <c r="CH169">
        <v>1</v>
      </c>
      <c r="CI169">
        <v>1</v>
      </c>
      <c r="CJ169">
        <v>1</v>
      </c>
      <c r="CK169">
        <v>1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1</v>
      </c>
      <c r="CV169">
        <v>1</v>
      </c>
      <c r="CW169">
        <v>1</v>
      </c>
      <c r="CX169">
        <v>0</v>
      </c>
      <c r="CY169">
        <v>0</v>
      </c>
      <c r="CZ169">
        <v>0</v>
      </c>
      <c r="DA169">
        <v>1</v>
      </c>
      <c r="DB169">
        <v>0</v>
      </c>
      <c r="DC169">
        <v>0</v>
      </c>
      <c r="DD169">
        <v>1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1</v>
      </c>
      <c r="DQ169">
        <v>0</v>
      </c>
    </row>
    <row r="170" spans="1:121" x14ac:dyDescent="0.25">
      <c r="A170" t="s">
        <v>9</v>
      </c>
      <c r="B170">
        <v>1</v>
      </c>
      <c r="C170">
        <v>1</v>
      </c>
      <c r="D170">
        <v>1</v>
      </c>
      <c r="E170" s="24">
        <v>1</v>
      </c>
      <c r="F170" s="24">
        <v>0</v>
      </c>
      <c r="G170" s="24">
        <v>0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0</v>
      </c>
      <c r="AS170">
        <v>1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1</v>
      </c>
      <c r="CI170">
        <v>1</v>
      </c>
      <c r="CJ170">
        <v>1</v>
      </c>
      <c r="CK170">
        <v>1</v>
      </c>
      <c r="CL170">
        <v>0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0</v>
      </c>
      <c r="CU170">
        <v>1</v>
      </c>
      <c r="CV170">
        <v>0</v>
      </c>
      <c r="CW170">
        <v>1</v>
      </c>
      <c r="CX170">
        <v>0</v>
      </c>
      <c r="CY170">
        <v>0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0</v>
      </c>
      <c r="DN170">
        <v>0</v>
      </c>
      <c r="DO170">
        <v>1</v>
      </c>
      <c r="DP170">
        <v>1</v>
      </c>
      <c r="DQ170">
        <v>1</v>
      </c>
    </row>
    <row r="171" spans="1:121" x14ac:dyDescent="0.25">
      <c r="A171" t="s">
        <v>10</v>
      </c>
      <c r="B171">
        <v>1</v>
      </c>
      <c r="C171">
        <v>0</v>
      </c>
      <c r="D171">
        <v>0</v>
      </c>
      <c r="E171" s="24">
        <v>0</v>
      </c>
      <c r="F171" s="24">
        <v>1</v>
      </c>
      <c r="G171" s="24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0</v>
      </c>
      <c r="BV171">
        <v>0</v>
      </c>
      <c r="BW171">
        <v>1</v>
      </c>
      <c r="BX171">
        <v>0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1</v>
      </c>
      <c r="CS171">
        <v>0</v>
      </c>
      <c r="CT171">
        <v>1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1</v>
      </c>
      <c r="DN171">
        <v>0</v>
      </c>
      <c r="DO171">
        <v>1</v>
      </c>
      <c r="DP171">
        <v>0</v>
      </c>
      <c r="DQ171">
        <v>0</v>
      </c>
    </row>
    <row r="172" spans="1:121" x14ac:dyDescent="0.25">
      <c r="A172" t="s">
        <v>10</v>
      </c>
      <c r="B172">
        <v>1</v>
      </c>
      <c r="C172">
        <v>0</v>
      </c>
      <c r="D172">
        <v>0</v>
      </c>
      <c r="E172" s="24">
        <v>1</v>
      </c>
      <c r="F172" s="24">
        <v>0</v>
      </c>
      <c r="G172" s="24">
        <v>0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1</v>
      </c>
      <c r="CC172">
        <v>1</v>
      </c>
      <c r="CD172">
        <v>1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0</v>
      </c>
      <c r="CU172">
        <v>1</v>
      </c>
      <c r="CV172">
        <v>0</v>
      </c>
      <c r="CW172">
        <v>1</v>
      </c>
      <c r="CX172">
        <v>0</v>
      </c>
      <c r="CY172">
        <v>0</v>
      </c>
      <c r="CZ172">
        <v>1</v>
      </c>
      <c r="DA172">
        <v>0</v>
      </c>
      <c r="DB172">
        <v>0</v>
      </c>
      <c r="DC172">
        <v>1</v>
      </c>
      <c r="DD172">
        <v>0</v>
      </c>
      <c r="DE172">
        <v>0</v>
      </c>
      <c r="DF172">
        <v>1</v>
      </c>
      <c r="DG172">
        <v>1</v>
      </c>
      <c r="DH172">
        <v>1</v>
      </c>
      <c r="DI172">
        <v>1</v>
      </c>
      <c r="DJ172">
        <v>0</v>
      </c>
      <c r="DK172">
        <v>0</v>
      </c>
      <c r="DL172">
        <v>1</v>
      </c>
      <c r="DM172">
        <v>1</v>
      </c>
      <c r="DN172">
        <v>1</v>
      </c>
      <c r="DO172">
        <v>1</v>
      </c>
      <c r="DP172">
        <v>0</v>
      </c>
      <c r="DQ172">
        <v>0</v>
      </c>
    </row>
    <row r="173" spans="1:121" x14ac:dyDescent="0.25">
      <c r="A173" t="s">
        <v>11</v>
      </c>
      <c r="B173">
        <v>0</v>
      </c>
      <c r="C173">
        <v>1</v>
      </c>
      <c r="D173">
        <v>0</v>
      </c>
      <c r="E173" s="24">
        <v>1</v>
      </c>
      <c r="F173" s="24">
        <v>0</v>
      </c>
      <c r="G173" s="24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0</v>
      </c>
      <c r="BB173">
        <v>1</v>
      </c>
      <c r="BC173">
        <v>0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0</v>
      </c>
      <c r="BQ173">
        <v>0</v>
      </c>
      <c r="BR173">
        <v>0</v>
      </c>
      <c r="BV173">
        <v>0</v>
      </c>
      <c r="BW173">
        <v>1</v>
      </c>
      <c r="BX173">
        <v>0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0</v>
      </c>
      <c r="CG173">
        <v>0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0</v>
      </c>
      <c r="CV173">
        <v>0</v>
      </c>
      <c r="CW173">
        <v>1</v>
      </c>
      <c r="CX173">
        <v>1</v>
      </c>
      <c r="CY173">
        <v>1</v>
      </c>
      <c r="CZ173">
        <v>1</v>
      </c>
      <c r="DA173">
        <v>0</v>
      </c>
      <c r="DB173">
        <v>0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0</v>
      </c>
      <c r="DN173">
        <v>0</v>
      </c>
      <c r="DO173">
        <v>1</v>
      </c>
      <c r="DP173">
        <v>1</v>
      </c>
      <c r="DQ173">
        <v>1</v>
      </c>
    </row>
    <row r="174" spans="1:121" x14ac:dyDescent="0.25">
      <c r="A174" t="s">
        <v>10</v>
      </c>
      <c r="B174">
        <v>0</v>
      </c>
      <c r="C174">
        <v>1</v>
      </c>
      <c r="D174">
        <v>0</v>
      </c>
      <c r="E174" s="24">
        <v>0</v>
      </c>
      <c r="F174" s="24">
        <v>1</v>
      </c>
      <c r="G174" s="2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1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1</v>
      </c>
      <c r="CA174">
        <v>1</v>
      </c>
      <c r="CB174">
        <v>0</v>
      </c>
      <c r="CC174">
        <v>0</v>
      </c>
      <c r="CD174">
        <v>0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1</v>
      </c>
      <c r="DN174">
        <v>0</v>
      </c>
      <c r="DO174">
        <v>0</v>
      </c>
      <c r="DP174">
        <v>1</v>
      </c>
      <c r="DQ174">
        <v>0</v>
      </c>
    </row>
    <row r="175" spans="1:121" x14ac:dyDescent="0.25">
      <c r="A175" t="s">
        <v>11</v>
      </c>
      <c r="B175">
        <v>0</v>
      </c>
      <c r="C175">
        <v>1</v>
      </c>
      <c r="D175">
        <v>0</v>
      </c>
      <c r="E175" s="24">
        <v>1</v>
      </c>
      <c r="F175" s="24">
        <v>1</v>
      </c>
      <c r="G175" s="24">
        <v>1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0</v>
      </c>
      <c r="BD175">
        <v>1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0</v>
      </c>
      <c r="BT175">
        <v>0</v>
      </c>
      <c r="BU175">
        <v>0</v>
      </c>
      <c r="BV175">
        <v>1</v>
      </c>
      <c r="BW175">
        <v>1</v>
      </c>
      <c r="BX175">
        <v>1</v>
      </c>
      <c r="BY175">
        <v>0</v>
      </c>
      <c r="BZ175">
        <v>1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0</v>
      </c>
      <c r="CP175">
        <v>0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0</v>
      </c>
      <c r="DN175">
        <v>0</v>
      </c>
      <c r="DO175">
        <v>1</v>
      </c>
      <c r="DP175">
        <v>0</v>
      </c>
      <c r="DQ175">
        <v>0</v>
      </c>
    </row>
    <row r="176" spans="1:121" x14ac:dyDescent="0.25">
      <c r="A176" t="s">
        <v>9</v>
      </c>
      <c r="B176">
        <v>0</v>
      </c>
      <c r="C176">
        <v>0</v>
      </c>
      <c r="D176">
        <v>0</v>
      </c>
      <c r="E176" s="24">
        <v>1</v>
      </c>
      <c r="F176" s="24">
        <v>1</v>
      </c>
      <c r="G176" s="24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1</v>
      </c>
      <c r="BB176">
        <v>1</v>
      </c>
      <c r="BC176">
        <v>1</v>
      </c>
      <c r="BD176">
        <v>1</v>
      </c>
      <c r="BE176">
        <v>0</v>
      </c>
      <c r="BF176">
        <v>0</v>
      </c>
      <c r="BG176">
        <v>1</v>
      </c>
      <c r="BH176">
        <v>1</v>
      </c>
      <c r="BI176">
        <v>1</v>
      </c>
      <c r="BJ176">
        <v>1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1</v>
      </c>
      <c r="CD176">
        <v>1</v>
      </c>
      <c r="CE176">
        <v>0</v>
      </c>
      <c r="CF176">
        <v>0</v>
      </c>
      <c r="CG176">
        <v>0</v>
      </c>
      <c r="CH176">
        <v>1</v>
      </c>
      <c r="CI176">
        <v>1</v>
      </c>
      <c r="CJ176">
        <v>1</v>
      </c>
      <c r="CK176">
        <v>1</v>
      </c>
      <c r="CL176">
        <v>0</v>
      </c>
      <c r="CM176">
        <v>0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0</v>
      </c>
      <c r="CZ176">
        <v>1</v>
      </c>
      <c r="DA176">
        <v>0</v>
      </c>
      <c r="DB176">
        <v>0</v>
      </c>
      <c r="DC176">
        <v>1</v>
      </c>
      <c r="DD176">
        <v>1</v>
      </c>
      <c r="DE176">
        <v>1</v>
      </c>
      <c r="DF176">
        <v>1</v>
      </c>
      <c r="DG176">
        <v>0</v>
      </c>
      <c r="DH176">
        <v>0</v>
      </c>
      <c r="DI176">
        <v>1</v>
      </c>
      <c r="DJ176">
        <v>0</v>
      </c>
      <c r="DK176">
        <v>0</v>
      </c>
      <c r="DL176">
        <v>1</v>
      </c>
      <c r="DM176">
        <v>1</v>
      </c>
      <c r="DN176">
        <v>1</v>
      </c>
      <c r="DO176">
        <v>1</v>
      </c>
      <c r="DP176">
        <v>0</v>
      </c>
      <c r="DQ176">
        <v>0</v>
      </c>
    </row>
    <row r="177" spans="1:121" x14ac:dyDescent="0.25">
      <c r="E177" s="24"/>
      <c r="F177" s="24"/>
      <c r="G177" s="24"/>
    </row>
    <row r="178" spans="1:121" x14ac:dyDescent="0.25">
      <c r="A178" t="s">
        <v>9</v>
      </c>
      <c r="B178">
        <v>1</v>
      </c>
      <c r="C178">
        <v>1</v>
      </c>
      <c r="D178">
        <v>1</v>
      </c>
      <c r="E178" s="24">
        <v>1</v>
      </c>
      <c r="F178" s="24">
        <v>1</v>
      </c>
      <c r="G178" s="24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1</v>
      </c>
      <c r="BE178">
        <v>1</v>
      </c>
      <c r="BF178">
        <v>1</v>
      </c>
      <c r="BG178">
        <v>0</v>
      </c>
      <c r="BH178">
        <v>0</v>
      </c>
      <c r="BI178">
        <v>0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0</v>
      </c>
      <c r="BZ178">
        <v>0</v>
      </c>
      <c r="CA178">
        <v>0</v>
      </c>
      <c r="CB178">
        <v>1</v>
      </c>
      <c r="CC178">
        <v>1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0</v>
      </c>
      <c r="CU178">
        <v>1</v>
      </c>
      <c r="CV178">
        <v>0</v>
      </c>
      <c r="CW178">
        <v>1</v>
      </c>
      <c r="CX178">
        <v>1</v>
      </c>
      <c r="CY178">
        <v>1</v>
      </c>
      <c r="CZ178">
        <v>1</v>
      </c>
      <c r="DA178">
        <v>0</v>
      </c>
      <c r="DB178">
        <v>0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0</v>
      </c>
      <c r="DN178">
        <v>0</v>
      </c>
      <c r="DO178">
        <v>1</v>
      </c>
      <c r="DP178">
        <v>1</v>
      </c>
      <c r="DQ178">
        <v>1</v>
      </c>
    </row>
    <row r="179" spans="1:121" x14ac:dyDescent="0.25">
      <c r="A179" t="s">
        <v>10</v>
      </c>
      <c r="B179">
        <v>1</v>
      </c>
      <c r="C179">
        <v>1</v>
      </c>
      <c r="D179">
        <v>1</v>
      </c>
      <c r="E179" s="24">
        <v>1</v>
      </c>
      <c r="F179" s="24">
        <v>1</v>
      </c>
      <c r="G179" s="24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1</v>
      </c>
      <c r="AV179">
        <v>1</v>
      </c>
      <c r="AW179">
        <v>1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0</v>
      </c>
      <c r="BL179">
        <v>0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0</v>
      </c>
      <c r="CA179">
        <v>0</v>
      </c>
      <c r="CB179">
        <v>1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1</v>
      </c>
      <c r="CI179">
        <v>1</v>
      </c>
      <c r="CJ179">
        <v>1</v>
      </c>
      <c r="CK179">
        <v>0</v>
      </c>
      <c r="CL179">
        <v>0</v>
      </c>
      <c r="CM179">
        <v>0</v>
      </c>
      <c r="CN179">
        <v>1</v>
      </c>
      <c r="CO179">
        <v>0</v>
      </c>
      <c r="CP179">
        <v>0</v>
      </c>
      <c r="CQ179">
        <v>1</v>
      </c>
      <c r="CR179">
        <v>1</v>
      </c>
      <c r="CS179">
        <v>1</v>
      </c>
      <c r="CT179">
        <v>0</v>
      </c>
      <c r="CU179">
        <v>0</v>
      </c>
      <c r="CV179">
        <v>0</v>
      </c>
      <c r="CW179">
        <v>1</v>
      </c>
      <c r="CX179">
        <v>1</v>
      </c>
      <c r="CY179">
        <v>1</v>
      </c>
      <c r="CZ179">
        <v>1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0</v>
      </c>
      <c r="DL179">
        <v>1</v>
      </c>
      <c r="DM179">
        <v>0</v>
      </c>
      <c r="DN179">
        <v>0</v>
      </c>
      <c r="DO179">
        <v>1</v>
      </c>
      <c r="DP179">
        <v>0</v>
      </c>
      <c r="DQ179">
        <v>0</v>
      </c>
    </row>
    <row r="180" spans="1:121" x14ac:dyDescent="0.25">
      <c r="A180" t="s">
        <v>9</v>
      </c>
      <c r="B180">
        <v>1</v>
      </c>
      <c r="C180">
        <v>0</v>
      </c>
      <c r="D180">
        <v>0</v>
      </c>
      <c r="E180" s="24">
        <v>0</v>
      </c>
      <c r="F180" s="24">
        <v>0</v>
      </c>
      <c r="G180" s="24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V180">
        <v>1</v>
      </c>
      <c r="BW180">
        <v>1</v>
      </c>
      <c r="BX180">
        <v>1</v>
      </c>
      <c r="BY180">
        <v>1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0</v>
      </c>
      <c r="DD180">
        <v>0</v>
      </c>
      <c r="DE180">
        <v>0</v>
      </c>
      <c r="DF180">
        <v>1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0</v>
      </c>
      <c r="DP180">
        <v>0</v>
      </c>
      <c r="DQ180">
        <v>0</v>
      </c>
    </row>
    <row r="181" spans="1:121" x14ac:dyDescent="0.25">
      <c r="A181" t="s">
        <v>11</v>
      </c>
      <c r="B181">
        <v>1</v>
      </c>
      <c r="C181">
        <v>1</v>
      </c>
      <c r="D181">
        <v>1</v>
      </c>
      <c r="E181" s="24">
        <v>0</v>
      </c>
      <c r="F181" s="24">
        <v>0</v>
      </c>
      <c r="G181" s="24">
        <v>0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1</v>
      </c>
      <c r="AV181">
        <v>1</v>
      </c>
      <c r="AW181">
        <v>1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1</v>
      </c>
      <c r="BO181">
        <v>1</v>
      </c>
      <c r="BP181">
        <v>0</v>
      </c>
      <c r="BQ181">
        <v>0</v>
      </c>
      <c r="BR181">
        <v>0</v>
      </c>
      <c r="BV181">
        <v>1</v>
      </c>
      <c r="BW181">
        <v>1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0</v>
      </c>
      <c r="CU181">
        <v>0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1</v>
      </c>
      <c r="DK181">
        <v>1</v>
      </c>
      <c r="DL181">
        <v>0</v>
      </c>
      <c r="DM181">
        <v>0</v>
      </c>
      <c r="DN181">
        <v>0</v>
      </c>
      <c r="DO181">
        <v>1</v>
      </c>
      <c r="DP181">
        <v>0</v>
      </c>
      <c r="DQ181">
        <v>0</v>
      </c>
    </row>
    <row r="182" spans="1:121" x14ac:dyDescent="0.25">
      <c r="A182" t="s">
        <v>11</v>
      </c>
      <c r="B182">
        <v>1</v>
      </c>
      <c r="C182">
        <v>0</v>
      </c>
      <c r="D182">
        <v>0</v>
      </c>
      <c r="E182" s="24">
        <v>1</v>
      </c>
      <c r="F182" s="24">
        <v>1</v>
      </c>
      <c r="G182" s="24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1</v>
      </c>
      <c r="BE182">
        <v>1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0</v>
      </c>
      <c r="BW182">
        <v>1</v>
      </c>
      <c r="BX182">
        <v>0</v>
      </c>
      <c r="BY182">
        <v>1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1</v>
      </c>
      <c r="CF182">
        <v>1</v>
      </c>
      <c r="CG182">
        <v>1</v>
      </c>
      <c r="CH182">
        <v>1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1</v>
      </c>
      <c r="CO182">
        <v>1</v>
      </c>
      <c r="CP182">
        <v>1</v>
      </c>
      <c r="CQ182">
        <v>1</v>
      </c>
      <c r="CR182">
        <v>0</v>
      </c>
      <c r="CS182">
        <v>0</v>
      </c>
      <c r="CT182">
        <v>1</v>
      </c>
      <c r="CU182">
        <v>1</v>
      </c>
      <c r="CV182">
        <v>1</v>
      </c>
      <c r="CW182">
        <v>1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1</v>
      </c>
      <c r="DD182">
        <v>0</v>
      </c>
      <c r="DE182">
        <v>0</v>
      </c>
      <c r="DF182">
        <v>1</v>
      </c>
      <c r="DG182">
        <v>1</v>
      </c>
      <c r="DH182">
        <v>1</v>
      </c>
      <c r="DI182">
        <v>1</v>
      </c>
      <c r="DJ182">
        <v>0</v>
      </c>
      <c r="DK182">
        <v>0</v>
      </c>
      <c r="DL182">
        <v>1</v>
      </c>
      <c r="DM182">
        <v>1</v>
      </c>
      <c r="DN182">
        <v>1</v>
      </c>
      <c r="DO182">
        <v>0</v>
      </c>
      <c r="DP182">
        <v>1</v>
      </c>
      <c r="DQ182">
        <v>0</v>
      </c>
    </row>
    <row r="183" spans="1:121" x14ac:dyDescent="0.25">
      <c r="A183" t="s">
        <v>11</v>
      </c>
      <c r="B183">
        <v>0</v>
      </c>
      <c r="C183">
        <v>1</v>
      </c>
      <c r="D183">
        <v>0</v>
      </c>
      <c r="E183" s="24">
        <v>1</v>
      </c>
      <c r="F183" s="24">
        <v>1</v>
      </c>
      <c r="G183" s="24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0</v>
      </c>
      <c r="X183">
        <v>1</v>
      </c>
      <c r="Y183">
        <v>0</v>
      </c>
      <c r="Z183">
        <v>0</v>
      </c>
      <c r="AA183">
        <v>1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0</v>
      </c>
      <c r="BK183">
        <v>1</v>
      </c>
      <c r="BL183">
        <v>0</v>
      </c>
      <c r="BM183">
        <v>1</v>
      </c>
      <c r="BN183">
        <v>1</v>
      </c>
      <c r="BO183">
        <v>1</v>
      </c>
      <c r="BP183">
        <v>0</v>
      </c>
      <c r="BQ183">
        <v>0</v>
      </c>
      <c r="BR183">
        <v>0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0</v>
      </c>
      <c r="CF183">
        <v>1</v>
      </c>
      <c r="CG183">
        <v>0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0</v>
      </c>
      <c r="CP183">
        <v>0</v>
      </c>
      <c r="CQ183">
        <v>1</v>
      </c>
      <c r="CR183">
        <v>1</v>
      </c>
      <c r="CS183">
        <v>1</v>
      </c>
      <c r="CT183">
        <v>0</v>
      </c>
      <c r="CU183">
        <v>1</v>
      </c>
      <c r="CV183">
        <v>0</v>
      </c>
      <c r="CW183">
        <v>1</v>
      </c>
      <c r="CX183">
        <v>0</v>
      </c>
      <c r="CY183">
        <v>0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0</v>
      </c>
      <c r="DQ183">
        <v>0</v>
      </c>
    </row>
    <row r="184" spans="1:121" x14ac:dyDescent="0.25">
      <c r="A184" t="s">
        <v>9</v>
      </c>
      <c r="B184">
        <v>1</v>
      </c>
      <c r="C184">
        <v>1</v>
      </c>
      <c r="D184">
        <v>1</v>
      </c>
      <c r="E184" s="24">
        <v>0</v>
      </c>
      <c r="F184" s="24">
        <v>0</v>
      </c>
      <c r="G184" s="2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0</v>
      </c>
      <c r="AD184">
        <v>1</v>
      </c>
      <c r="AE184">
        <v>0</v>
      </c>
      <c r="AF184">
        <v>1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1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1</v>
      </c>
      <c r="AU184">
        <v>1</v>
      </c>
      <c r="AV184">
        <v>0</v>
      </c>
      <c r="AW184">
        <v>0</v>
      </c>
      <c r="AX184">
        <v>1</v>
      </c>
      <c r="AY184">
        <v>1</v>
      </c>
      <c r="AZ184">
        <v>1</v>
      </c>
      <c r="BA184">
        <v>1</v>
      </c>
      <c r="BB184">
        <v>0</v>
      </c>
      <c r="BC184">
        <v>0</v>
      </c>
      <c r="BD184">
        <v>1</v>
      </c>
      <c r="BE184">
        <v>1</v>
      </c>
      <c r="BF184">
        <v>1</v>
      </c>
      <c r="BG184">
        <v>1</v>
      </c>
      <c r="BH184">
        <v>0</v>
      </c>
      <c r="BI184">
        <v>0</v>
      </c>
      <c r="BJ184">
        <v>1</v>
      </c>
      <c r="BK184">
        <v>1</v>
      </c>
      <c r="BL184">
        <v>1</v>
      </c>
      <c r="BM184">
        <v>0</v>
      </c>
      <c r="BN184">
        <v>1</v>
      </c>
      <c r="BO184">
        <v>0</v>
      </c>
      <c r="BP184">
        <v>1</v>
      </c>
      <c r="BQ184">
        <v>1</v>
      </c>
      <c r="BR184">
        <v>1</v>
      </c>
      <c r="BV184">
        <v>0</v>
      </c>
      <c r="BW184">
        <v>1</v>
      </c>
      <c r="BX184">
        <v>0</v>
      </c>
      <c r="BY184">
        <v>1</v>
      </c>
      <c r="BZ184">
        <v>1</v>
      </c>
      <c r="CA184">
        <v>1</v>
      </c>
      <c r="CB184">
        <v>0</v>
      </c>
      <c r="CC184">
        <v>0</v>
      </c>
      <c r="CD184">
        <v>0</v>
      </c>
      <c r="CE184">
        <v>1</v>
      </c>
      <c r="CF184">
        <v>1</v>
      </c>
      <c r="CG184">
        <v>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1</v>
      </c>
      <c r="CS184">
        <v>0</v>
      </c>
      <c r="CT184">
        <v>1</v>
      </c>
      <c r="CU184">
        <v>0</v>
      </c>
      <c r="CV184">
        <v>0</v>
      </c>
      <c r="CW184">
        <v>1</v>
      </c>
      <c r="CX184">
        <v>0</v>
      </c>
      <c r="CY184">
        <v>0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0</v>
      </c>
      <c r="DH184">
        <v>0</v>
      </c>
      <c r="DI184">
        <v>1</v>
      </c>
      <c r="DJ184">
        <v>1</v>
      </c>
      <c r="DK184">
        <v>1</v>
      </c>
      <c r="DL184">
        <v>1</v>
      </c>
      <c r="DM184">
        <v>0</v>
      </c>
      <c r="DN184">
        <v>0</v>
      </c>
      <c r="DO184">
        <v>1</v>
      </c>
      <c r="DP184">
        <v>1</v>
      </c>
      <c r="DQ184">
        <v>1</v>
      </c>
    </row>
    <row r="185" spans="1:121" x14ac:dyDescent="0.25">
      <c r="A185" t="s">
        <v>9</v>
      </c>
      <c r="B185">
        <v>1</v>
      </c>
      <c r="C185">
        <v>1</v>
      </c>
      <c r="D185">
        <v>1</v>
      </c>
      <c r="E185" s="24">
        <v>1</v>
      </c>
      <c r="F185" s="24">
        <v>0</v>
      </c>
      <c r="G185" s="24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1</v>
      </c>
      <c r="BQ185">
        <v>0</v>
      </c>
      <c r="BR185">
        <v>0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0</v>
      </c>
      <c r="CD185">
        <v>0</v>
      </c>
      <c r="CE185">
        <v>1</v>
      </c>
      <c r="CF185">
        <v>0</v>
      </c>
      <c r="CG185">
        <v>0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0</v>
      </c>
      <c r="DK185">
        <v>0</v>
      </c>
      <c r="DL185">
        <v>1</v>
      </c>
      <c r="DM185">
        <v>0</v>
      </c>
      <c r="DN185">
        <v>0</v>
      </c>
      <c r="DO185">
        <v>1</v>
      </c>
      <c r="DP185">
        <v>0</v>
      </c>
      <c r="DQ185">
        <v>0</v>
      </c>
    </row>
    <row r="186" spans="1:121" x14ac:dyDescent="0.25">
      <c r="A186" t="s">
        <v>10</v>
      </c>
      <c r="B186">
        <v>1</v>
      </c>
      <c r="C186">
        <v>1</v>
      </c>
      <c r="D186">
        <v>1</v>
      </c>
      <c r="E186" s="24">
        <v>0</v>
      </c>
      <c r="F186" s="24">
        <v>1</v>
      </c>
      <c r="G186" s="24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0</v>
      </c>
      <c r="CI186">
        <v>0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</v>
      </c>
      <c r="CS186">
        <v>0</v>
      </c>
      <c r="CT186">
        <v>1</v>
      </c>
      <c r="CU186">
        <v>0</v>
      </c>
      <c r="CV186">
        <v>0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</row>
    <row r="187" spans="1:121" x14ac:dyDescent="0.25">
      <c r="A187" t="s">
        <v>11</v>
      </c>
      <c r="B187">
        <v>1</v>
      </c>
      <c r="C187">
        <v>0</v>
      </c>
      <c r="D187">
        <v>0</v>
      </c>
      <c r="E187" s="24">
        <v>1</v>
      </c>
      <c r="F187" s="24">
        <v>0</v>
      </c>
      <c r="G187" s="24">
        <v>0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1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1</v>
      </c>
      <c r="AQ187">
        <v>0</v>
      </c>
      <c r="AR187">
        <v>1</v>
      </c>
      <c r="AS187">
        <v>1</v>
      </c>
      <c r="AT187">
        <v>1</v>
      </c>
      <c r="AU187">
        <v>1</v>
      </c>
      <c r="AV187">
        <v>0</v>
      </c>
      <c r="AW187">
        <v>0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0</v>
      </c>
      <c r="BY187">
        <v>1</v>
      </c>
      <c r="BZ187">
        <v>0</v>
      </c>
      <c r="CA187">
        <v>0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0</v>
      </c>
      <c r="CJ187">
        <v>0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0</v>
      </c>
      <c r="CY187">
        <v>0</v>
      </c>
      <c r="CZ187">
        <v>0</v>
      </c>
      <c r="DA187">
        <v>1</v>
      </c>
      <c r="DB187">
        <v>0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</row>
    <row r="188" spans="1:121" x14ac:dyDescent="0.25">
      <c r="A188" t="s">
        <v>9</v>
      </c>
      <c r="B188">
        <v>1</v>
      </c>
      <c r="C188">
        <v>0</v>
      </c>
      <c r="D188">
        <v>0</v>
      </c>
      <c r="E188" s="24">
        <v>1</v>
      </c>
      <c r="F188" s="24">
        <v>0</v>
      </c>
      <c r="G188" s="24">
        <v>0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0</v>
      </c>
      <c r="BB188">
        <v>1</v>
      </c>
      <c r="BC188">
        <v>0</v>
      </c>
      <c r="BD188">
        <v>1</v>
      </c>
      <c r="BE188">
        <v>1</v>
      </c>
      <c r="BF188">
        <v>1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1</v>
      </c>
      <c r="BO188">
        <v>1</v>
      </c>
      <c r="BP188">
        <v>1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0</v>
      </c>
      <c r="BY188">
        <v>1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1</v>
      </c>
      <c r="CY188">
        <v>1</v>
      </c>
      <c r="CZ188">
        <v>1</v>
      </c>
      <c r="DA188">
        <v>0</v>
      </c>
      <c r="DB188">
        <v>0</v>
      </c>
      <c r="DC188">
        <v>1</v>
      </c>
      <c r="DD188">
        <v>0</v>
      </c>
      <c r="DE188">
        <v>0</v>
      </c>
      <c r="DF188">
        <v>1</v>
      </c>
      <c r="DG188">
        <v>1</v>
      </c>
      <c r="DH188">
        <v>1</v>
      </c>
      <c r="DI188">
        <v>1</v>
      </c>
      <c r="DJ188">
        <v>0</v>
      </c>
      <c r="DK188">
        <v>0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</row>
    <row r="189" spans="1:121" x14ac:dyDescent="0.25">
      <c r="A189" t="s">
        <v>10</v>
      </c>
      <c r="B189">
        <v>1</v>
      </c>
      <c r="C189">
        <v>0</v>
      </c>
      <c r="D189">
        <v>0</v>
      </c>
      <c r="E189" s="24">
        <v>0</v>
      </c>
      <c r="F189" s="24">
        <v>0</v>
      </c>
      <c r="G189" s="24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1</v>
      </c>
      <c r="CF189">
        <v>1</v>
      </c>
      <c r="CG189">
        <v>1</v>
      </c>
      <c r="CH189">
        <v>0</v>
      </c>
      <c r="CI189">
        <v>1</v>
      </c>
      <c r="CJ189">
        <v>0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0</v>
      </c>
      <c r="DC189">
        <v>1</v>
      </c>
      <c r="DD189">
        <v>1</v>
      </c>
      <c r="DE189">
        <v>1</v>
      </c>
      <c r="DF189">
        <v>0</v>
      </c>
      <c r="DG189">
        <v>1</v>
      </c>
      <c r="DH189">
        <v>0</v>
      </c>
      <c r="DI189">
        <v>1</v>
      </c>
      <c r="DJ189">
        <v>1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</row>
    <row r="190" spans="1:121" x14ac:dyDescent="0.25">
      <c r="A190" t="s">
        <v>9</v>
      </c>
      <c r="B190">
        <v>0</v>
      </c>
      <c r="C190">
        <v>1</v>
      </c>
      <c r="D190">
        <v>0</v>
      </c>
      <c r="E190" s="24">
        <v>1</v>
      </c>
      <c r="F190" s="24">
        <v>0</v>
      </c>
      <c r="G190" s="24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1</v>
      </c>
      <c r="AY190">
        <v>0</v>
      </c>
      <c r="AZ190">
        <v>0</v>
      </c>
      <c r="BA190">
        <v>1</v>
      </c>
      <c r="BB190">
        <v>1</v>
      </c>
      <c r="BC190">
        <v>1</v>
      </c>
      <c r="BD190">
        <v>0</v>
      </c>
      <c r="BE190">
        <v>1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1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0</v>
      </c>
      <c r="CF190">
        <v>1</v>
      </c>
      <c r="CG190">
        <v>0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0</v>
      </c>
      <c r="CU190">
        <v>1</v>
      </c>
      <c r="CV190">
        <v>0</v>
      </c>
      <c r="CW190">
        <v>1</v>
      </c>
      <c r="CX190">
        <v>1</v>
      </c>
      <c r="CY190">
        <v>1</v>
      </c>
      <c r="CZ190">
        <v>0</v>
      </c>
      <c r="DA190">
        <v>0</v>
      </c>
      <c r="DB190">
        <v>0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0</v>
      </c>
      <c r="DN190">
        <v>0</v>
      </c>
      <c r="DO190">
        <v>0</v>
      </c>
      <c r="DP190">
        <v>1</v>
      </c>
      <c r="DQ190">
        <v>0</v>
      </c>
    </row>
    <row r="191" spans="1:121" x14ac:dyDescent="0.25">
      <c r="A191" t="s">
        <v>10</v>
      </c>
      <c r="B191">
        <v>0</v>
      </c>
      <c r="C191">
        <v>0</v>
      </c>
      <c r="D191">
        <v>0</v>
      </c>
      <c r="E191" s="24">
        <v>0</v>
      </c>
      <c r="F191" s="24">
        <v>0</v>
      </c>
      <c r="G191" s="24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1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1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1</v>
      </c>
      <c r="CE191">
        <v>0</v>
      </c>
      <c r="CF191">
        <v>0</v>
      </c>
      <c r="CG191">
        <v>0</v>
      </c>
      <c r="CH191">
        <v>1</v>
      </c>
      <c r="CI191">
        <v>0</v>
      </c>
      <c r="CJ191">
        <v>0</v>
      </c>
      <c r="CK191">
        <v>1</v>
      </c>
      <c r="CL191">
        <v>1</v>
      </c>
      <c r="CM191">
        <v>1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1</v>
      </c>
      <c r="DB191">
        <v>1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  <c r="DN191">
        <v>0</v>
      </c>
      <c r="DO191">
        <v>1</v>
      </c>
      <c r="DP191">
        <v>0</v>
      </c>
      <c r="DQ191">
        <v>0</v>
      </c>
    </row>
    <row r="192" spans="1:121" x14ac:dyDescent="0.25">
      <c r="A192" t="s">
        <v>11</v>
      </c>
      <c r="B192">
        <v>0</v>
      </c>
      <c r="C192">
        <v>0</v>
      </c>
      <c r="D192">
        <v>0</v>
      </c>
      <c r="E192" s="24">
        <v>1</v>
      </c>
      <c r="F192" s="24">
        <v>1</v>
      </c>
      <c r="G192" s="24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0</v>
      </c>
      <c r="AO192">
        <v>1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1</v>
      </c>
      <c r="CI192">
        <v>0</v>
      </c>
      <c r="CJ192">
        <v>0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1</v>
      </c>
      <c r="DB192">
        <v>1</v>
      </c>
      <c r="DC192">
        <v>1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1</v>
      </c>
      <c r="DJ192">
        <v>0</v>
      </c>
      <c r="DK192">
        <v>0</v>
      </c>
      <c r="DL192">
        <v>1</v>
      </c>
      <c r="DM192">
        <v>1</v>
      </c>
      <c r="DN192">
        <v>1</v>
      </c>
      <c r="DO192">
        <v>0</v>
      </c>
      <c r="DP192">
        <v>1</v>
      </c>
      <c r="DQ192">
        <v>0</v>
      </c>
    </row>
    <row r="193" spans="1:121" x14ac:dyDescent="0.25">
      <c r="A193" t="s">
        <v>11</v>
      </c>
      <c r="B193">
        <v>0</v>
      </c>
      <c r="C193">
        <v>0</v>
      </c>
      <c r="D193">
        <v>0</v>
      </c>
      <c r="E193" s="24">
        <v>1</v>
      </c>
      <c r="F193" s="24">
        <v>1</v>
      </c>
      <c r="G193" s="24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1</v>
      </c>
      <c r="BO193">
        <v>1</v>
      </c>
      <c r="BP193">
        <v>0</v>
      </c>
      <c r="BQ193">
        <v>0</v>
      </c>
      <c r="BR193">
        <v>0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1</v>
      </c>
      <c r="CD193">
        <v>1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1</v>
      </c>
      <c r="CO193">
        <v>0</v>
      </c>
      <c r="CP193">
        <v>0</v>
      </c>
      <c r="CQ193">
        <v>1</v>
      </c>
      <c r="CR193">
        <v>0</v>
      </c>
      <c r="CS193">
        <v>0</v>
      </c>
      <c r="CT193">
        <v>0</v>
      </c>
      <c r="CU193">
        <v>1</v>
      </c>
      <c r="CV193">
        <v>0</v>
      </c>
      <c r="CW193">
        <v>1</v>
      </c>
      <c r="CX193">
        <v>0</v>
      </c>
      <c r="CY193">
        <v>0</v>
      </c>
      <c r="CZ193">
        <v>1</v>
      </c>
      <c r="DA193">
        <v>1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1</v>
      </c>
      <c r="DM193">
        <v>0</v>
      </c>
      <c r="DN193">
        <v>0</v>
      </c>
      <c r="DO193">
        <v>1</v>
      </c>
      <c r="DP193">
        <v>0</v>
      </c>
      <c r="DQ193">
        <v>0</v>
      </c>
    </row>
    <row r="194" spans="1:121" x14ac:dyDescent="0.25">
      <c r="A194" t="s">
        <v>9</v>
      </c>
      <c r="B194">
        <v>1</v>
      </c>
      <c r="C194">
        <v>1</v>
      </c>
      <c r="D194">
        <v>1</v>
      </c>
      <c r="E194" s="24">
        <v>1</v>
      </c>
      <c r="F194" s="24">
        <v>1</v>
      </c>
      <c r="G194" s="2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1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1</v>
      </c>
      <c r="BY194">
        <v>0</v>
      </c>
      <c r="BZ194">
        <v>1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0</v>
      </c>
      <c r="CU194">
        <v>0</v>
      </c>
      <c r="CV194">
        <v>0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0</v>
      </c>
      <c r="DE194">
        <v>0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0</v>
      </c>
      <c r="DQ194">
        <v>0</v>
      </c>
    </row>
    <row r="195" spans="1:121" x14ac:dyDescent="0.25">
      <c r="A195" t="s">
        <v>9</v>
      </c>
      <c r="B195">
        <v>0</v>
      </c>
      <c r="C195">
        <v>0</v>
      </c>
      <c r="D195">
        <v>0</v>
      </c>
      <c r="E195" s="24">
        <v>1</v>
      </c>
      <c r="F195" s="24">
        <v>0</v>
      </c>
      <c r="G195" s="24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1</v>
      </c>
      <c r="BX195">
        <v>1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  <c r="CH195">
        <v>1</v>
      </c>
      <c r="CI195">
        <v>0</v>
      </c>
      <c r="CJ195">
        <v>0</v>
      </c>
      <c r="CK195">
        <v>1</v>
      </c>
      <c r="CL195">
        <v>0</v>
      </c>
      <c r="CM195">
        <v>0</v>
      </c>
      <c r="CN195">
        <v>1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1</v>
      </c>
      <c r="DA195">
        <v>0</v>
      </c>
      <c r="DB195">
        <v>0</v>
      </c>
      <c r="DC195">
        <v>0</v>
      </c>
      <c r="DD195">
        <v>1</v>
      </c>
      <c r="DE195">
        <v>0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1</v>
      </c>
      <c r="DM195">
        <v>0</v>
      </c>
      <c r="DN195">
        <v>0</v>
      </c>
      <c r="DO195">
        <v>1</v>
      </c>
      <c r="DP195">
        <v>0</v>
      </c>
      <c r="DQ195">
        <v>0</v>
      </c>
    </row>
    <row r="196" spans="1:121" x14ac:dyDescent="0.25">
      <c r="A196" t="s">
        <v>10</v>
      </c>
      <c r="B196">
        <v>1</v>
      </c>
      <c r="C196">
        <v>0</v>
      </c>
      <c r="D196">
        <v>0</v>
      </c>
      <c r="E196" s="24">
        <v>0</v>
      </c>
      <c r="F196" s="24">
        <v>1</v>
      </c>
      <c r="G196" s="24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1</v>
      </c>
      <c r="BM196">
        <v>0</v>
      </c>
      <c r="BN196">
        <v>0</v>
      </c>
      <c r="BO196">
        <v>0</v>
      </c>
      <c r="BP196">
        <v>1</v>
      </c>
      <c r="BQ196">
        <v>0</v>
      </c>
      <c r="BR196">
        <v>0</v>
      </c>
      <c r="BV196">
        <v>0</v>
      </c>
      <c r="BW196">
        <v>0</v>
      </c>
      <c r="BX196">
        <v>0</v>
      </c>
      <c r="BY196">
        <v>1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1</v>
      </c>
      <c r="CH196">
        <v>0</v>
      </c>
      <c r="CI196">
        <v>1</v>
      </c>
      <c r="CJ196">
        <v>0</v>
      </c>
      <c r="CK196">
        <v>0</v>
      </c>
      <c r="CL196">
        <v>1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1</v>
      </c>
      <c r="CS196">
        <v>0</v>
      </c>
      <c r="CT196">
        <v>1</v>
      </c>
      <c r="CU196">
        <v>1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</v>
      </c>
      <c r="DK196">
        <v>0</v>
      </c>
      <c r="DL196">
        <v>0</v>
      </c>
      <c r="DM196">
        <v>1</v>
      </c>
      <c r="DN196">
        <v>0</v>
      </c>
      <c r="DO196">
        <v>0</v>
      </c>
      <c r="DP196">
        <v>0</v>
      </c>
      <c r="DQ196">
        <v>0</v>
      </c>
    </row>
    <row r="197" spans="1:121" x14ac:dyDescent="0.25">
      <c r="A197" t="s">
        <v>11</v>
      </c>
      <c r="B197">
        <v>1</v>
      </c>
      <c r="C197">
        <v>1</v>
      </c>
      <c r="D197">
        <v>1</v>
      </c>
      <c r="E197" s="24">
        <v>1</v>
      </c>
      <c r="F197" s="24">
        <v>1</v>
      </c>
      <c r="G197" s="24">
        <v>1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0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1</v>
      </c>
      <c r="AR197">
        <v>0</v>
      </c>
      <c r="AS197">
        <v>1</v>
      </c>
      <c r="AT197">
        <v>0</v>
      </c>
      <c r="AU197">
        <v>1</v>
      </c>
      <c r="AV197">
        <v>1</v>
      </c>
      <c r="AW197">
        <v>1</v>
      </c>
      <c r="AX197">
        <v>0</v>
      </c>
      <c r="AY197">
        <v>1</v>
      </c>
      <c r="AZ197">
        <v>0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1</v>
      </c>
      <c r="BN197">
        <v>1</v>
      </c>
      <c r="BO197">
        <v>1</v>
      </c>
      <c r="BP197">
        <v>0</v>
      </c>
      <c r="BQ197">
        <v>0</v>
      </c>
      <c r="BR197">
        <v>0</v>
      </c>
      <c r="BV197">
        <v>1</v>
      </c>
      <c r="BW197">
        <v>1</v>
      </c>
      <c r="BX197">
        <v>1</v>
      </c>
      <c r="BY197">
        <v>0</v>
      </c>
      <c r="BZ197">
        <v>1</v>
      </c>
      <c r="CA197">
        <v>0</v>
      </c>
      <c r="CB197">
        <v>1</v>
      </c>
      <c r="CC197">
        <v>1</v>
      </c>
      <c r="CD197">
        <v>1</v>
      </c>
      <c r="CE197">
        <v>0</v>
      </c>
      <c r="CF197">
        <v>1</v>
      </c>
      <c r="CG197">
        <v>0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0</v>
      </c>
      <c r="CO197">
        <v>1</v>
      </c>
      <c r="CP197">
        <v>0</v>
      </c>
      <c r="CQ197">
        <v>1</v>
      </c>
      <c r="CR197">
        <v>1</v>
      </c>
      <c r="CS197">
        <v>1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1</v>
      </c>
      <c r="DA197">
        <v>1</v>
      </c>
      <c r="DB197">
        <v>1</v>
      </c>
      <c r="DC197">
        <v>0</v>
      </c>
      <c r="DD197">
        <v>1</v>
      </c>
      <c r="DE197">
        <v>0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0</v>
      </c>
      <c r="DN197">
        <v>0</v>
      </c>
      <c r="DO197">
        <v>1</v>
      </c>
      <c r="DP197">
        <v>1</v>
      </c>
      <c r="DQ197">
        <v>1</v>
      </c>
    </row>
    <row r="198" spans="1:121" x14ac:dyDescent="0.25">
      <c r="A198" t="s">
        <v>11</v>
      </c>
      <c r="B198">
        <v>0</v>
      </c>
      <c r="C198">
        <v>1</v>
      </c>
      <c r="D198">
        <v>0</v>
      </c>
      <c r="E198" s="24">
        <v>1</v>
      </c>
      <c r="F198" s="24">
        <v>0</v>
      </c>
      <c r="G198" s="24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1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1</v>
      </c>
      <c r="CG198">
        <v>1</v>
      </c>
      <c r="CH198">
        <v>1</v>
      </c>
      <c r="CI198">
        <v>0</v>
      </c>
      <c r="CJ198">
        <v>0</v>
      </c>
      <c r="CK198">
        <v>0</v>
      </c>
      <c r="CL198">
        <v>1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>
        <v>0</v>
      </c>
      <c r="CZ198">
        <v>1</v>
      </c>
      <c r="DA198">
        <v>0</v>
      </c>
      <c r="DB198">
        <v>0</v>
      </c>
      <c r="DC198">
        <v>1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</row>
    <row r="199" spans="1:121" x14ac:dyDescent="0.25">
      <c r="A199" t="s">
        <v>11</v>
      </c>
      <c r="B199">
        <v>1</v>
      </c>
      <c r="C199">
        <v>0</v>
      </c>
      <c r="D199">
        <v>0</v>
      </c>
      <c r="E199" s="24">
        <v>0</v>
      </c>
      <c r="F199" s="24">
        <v>1</v>
      </c>
      <c r="G199" s="24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1</v>
      </c>
      <c r="AN199">
        <v>1</v>
      </c>
      <c r="AO199">
        <v>0</v>
      </c>
      <c r="AP199">
        <v>1</v>
      </c>
      <c r="AQ199">
        <v>0</v>
      </c>
      <c r="AR199">
        <v>1</v>
      </c>
      <c r="AS199">
        <v>1</v>
      </c>
      <c r="AT199">
        <v>1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1</v>
      </c>
      <c r="BM199">
        <v>0</v>
      </c>
      <c r="BN199">
        <v>1</v>
      </c>
      <c r="BO199">
        <v>0</v>
      </c>
      <c r="BP199">
        <v>0</v>
      </c>
      <c r="BQ199">
        <v>0</v>
      </c>
      <c r="BR199">
        <v>0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1</v>
      </c>
      <c r="CS199">
        <v>0</v>
      </c>
      <c r="CT199">
        <v>1</v>
      </c>
      <c r="CU199">
        <v>1</v>
      </c>
      <c r="CV199">
        <v>1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0</v>
      </c>
      <c r="DJ199">
        <v>1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</row>
    <row r="200" spans="1:121" x14ac:dyDescent="0.25">
      <c r="A200" t="s">
        <v>9</v>
      </c>
      <c r="B200">
        <v>0</v>
      </c>
      <c r="C200">
        <v>0</v>
      </c>
      <c r="D200">
        <v>0</v>
      </c>
      <c r="E200" s="24">
        <v>1</v>
      </c>
      <c r="F200" s="24">
        <v>0</v>
      </c>
      <c r="G200" s="24">
        <v>0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1</v>
      </c>
      <c r="BO200">
        <v>1</v>
      </c>
      <c r="BP200">
        <v>1</v>
      </c>
      <c r="BQ200">
        <v>0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1</v>
      </c>
      <c r="CV200">
        <v>0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1</v>
      </c>
      <c r="DJ200">
        <v>0</v>
      </c>
      <c r="DK200">
        <v>0</v>
      </c>
      <c r="DL200">
        <v>1</v>
      </c>
      <c r="DM200">
        <v>0</v>
      </c>
      <c r="DN200">
        <v>0</v>
      </c>
      <c r="DO200">
        <v>1</v>
      </c>
      <c r="DP200">
        <v>0</v>
      </c>
      <c r="DQ200">
        <v>0</v>
      </c>
    </row>
    <row r="201" spans="1:121" x14ac:dyDescent="0.25">
      <c r="A201" t="s">
        <v>9</v>
      </c>
      <c r="B201">
        <v>0</v>
      </c>
      <c r="C201">
        <v>0</v>
      </c>
      <c r="D201">
        <v>0</v>
      </c>
      <c r="E201" s="24">
        <v>1</v>
      </c>
      <c r="F201" s="24">
        <v>1</v>
      </c>
      <c r="G201" s="24">
        <v>1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0</v>
      </c>
      <c r="BB201">
        <v>1</v>
      </c>
      <c r="BC201">
        <v>0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v>0</v>
      </c>
      <c r="BV201">
        <v>1</v>
      </c>
      <c r="BW201">
        <v>1</v>
      </c>
      <c r="BX201">
        <v>1</v>
      </c>
      <c r="BY201">
        <v>1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1</v>
      </c>
      <c r="DB201">
        <v>1</v>
      </c>
      <c r="DC201">
        <v>0</v>
      </c>
      <c r="DD201">
        <v>0</v>
      </c>
      <c r="DE201">
        <v>0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</row>
    <row r="202" spans="1:121" x14ac:dyDescent="0.25">
      <c r="A202" t="s">
        <v>10</v>
      </c>
      <c r="B202">
        <v>1</v>
      </c>
      <c r="C202">
        <v>0</v>
      </c>
      <c r="D202">
        <v>0</v>
      </c>
      <c r="E202" s="24">
        <v>1</v>
      </c>
      <c r="F202" s="24">
        <v>0</v>
      </c>
      <c r="G202" s="24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1</v>
      </c>
      <c r="AT202">
        <v>1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1</v>
      </c>
      <c r="BG202">
        <v>0</v>
      </c>
      <c r="BH202">
        <v>1</v>
      </c>
      <c r="BI202">
        <v>0</v>
      </c>
      <c r="BJ202">
        <v>0</v>
      </c>
      <c r="BK202">
        <v>1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0</v>
      </c>
      <c r="CA202">
        <v>0</v>
      </c>
      <c r="CB202">
        <v>1</v>
      </c>
      <c r="CC202">
        <v>1</v>
      </c>
      <c r="CD202">
        <v>1</v>
      </c>
      <c r="CE202">
        <v>0</v>
      </c>
      <c r="CF202">
        <v>1</v>
      </c>
      <c r="CG202">
        <v>0</v>
      </c>
      <c r="CH202">
        <v>1</v>
      </c>
      <c r="CI202">
        <v>1</v>
      </c>
      <c r="CJ202">
        <v>1</v>
      </c>
      <c r="CK202">
        <v>1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</v>
      </c>
      <c r="CV202">
        <v>0</v>
      </c>
      <c r="CW202">
        <v>1</v>
      </c>
      <c r="CX202">
        <v>1</v>
      </c>
      <c r="CY202">
        <v>1</v>
      </c>
      <c r="CZ202">
        <v>0</v>
      </c>
      <c r="DA202">
        <v>1</v>
      </c>
      <c r="DB202">
        <v>0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0</v>
      </c>
      <c r="DQ202">
        <v>0</v>
      </c>
    </row>
    <row r="203" spans="1:121" x14ac:dyDescent="0.25">
      <c r="A203" t="s">
        <v>11</v>
      </c>
      <c r="B203">
        <v>0</v>
      </c>
      <c r="C203">
        <v>1</v>
      </c>
      <c r="D203">
        <v>0</v>
      </c>
      <c r="E203" s="24">
        <v>0</v>
      </c>
      <c r="F203" s="24">
        <v>0</v>
      </c>
      <c r="G203" s="24">
        <v>0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1</v>
      </c>
      <c r="X203">
        <v>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1</v>
      </c>
      <c r="AK203">
        <v>0</v>
      </c>
      <c r="AL203">
        <v>1</v>
      </c>
      <c r="AM203">
        <v>1</v>
      </c>
      <c r="AN203">
        <v>1</v>
      </c>
      <c r="AO203">
        <v>0</v>
      </c>
      <c r="AP203">
        <v>1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0</v>
      </c>
      <c r="CB203">
        <v>0</v>
      </c>
      <c r="CC203">
        <v>1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</v>
      </c>
      <c r="CP203">
        <v>0</v>
      </c>
      <c r="CQ203">
        <v>0</v>
      </c>
      <c r="CR203">
        <v>1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</v>
      </c>
      <c r="DA203">
        <v>0</v>
      </c>
      <c r="DB203">
        <v>0</v>
      </c>
      <c r="DC203">
        <v>1</v>
      </c>
      <c r="DD203">
        <v>1</v>
      </c>
      <c r="DE203">
        <v>1</v>
      </c>
      <c r="DF203">
        <v>1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</row>
    <row r="204" spans="1:121" x14ac:dyDescent="0.25">
      <c r="A204" t="s">
        <v>10</v>
      </c>
      <c r="B204">
        <v>0</v>
      </c>
      <c r="C204">
        <v>1</v>
      </c>
      <c r="D204">
        <v>0</v>
      </c>
      <c r="E204" s="24">
        <v>1</v>
      </c>
      <c r="F204" s="24">
        <v>1</v>
      </c>
      <c r="G204" s="2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1</v>
      </c>
      <c r="Y204">
        <v>0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1</v>
      </c>
      <c r="AV204">
        <v>0</v>
      </c>
      <c r="AW204">
        <v>0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0</v>
      </c>
      <c r="BF204">
        <v>0</v>
      </c>
      <c r="BG204">
        <v>1</v>
      </c>
      <c r="BH204">
        <v>1</v>
      </c>
      <c r="BI204">
        <v>1</v>
      </c>
      <c r="BJ204">
        <v>0</v>
      </c>
      <c r="BK204">
        <v>1</v>
      </c>
      <c r="BL204">
        <v>0</v>
      </c>
      <c r="BM204">
        <v>1</v>
      </c>
      <c r="BN204">
        <v>1</v>
      </c>
      <c r="BO204">
        <v>1</v>
      </c>
      <c r="BP204">
        <v>1</v>
      </c>
      <c r="BQ204">
        <v>0</v>
      </c>
      <c r="BR204">
        <v>0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0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0</v>
      </c>
      <c r="CS204">
        <v>0</v>
      </c>
      <c r="CT204">
        <v>1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</v>
      </c>
      <c r="DA204">
        <v>1</v>
      </c>
      <c r="DB204">
        <v>1</v>
      </c>
      <c r="DC204">
        <v>0</v>
      </c>
      <c r="DD204">
        <v>1</v>
      </c>
      <c r="DE204">
        <v>0</v>
      </c>
      <c r="DF204">
        <v>1</v>
      </c>
      <c r="DG204">
        <v>0</v>
      </c>
      <c r="DH204">
        <v>0</v>
      </c>
      <c r="DI204">
        <v>1</v>
      </c>
      <c r="DJ204">
        <v>1</v>
      </c>
      <c r="DK204">
        <v>1</v>
      </c>
      <c r="DL204">
        <v>1</v>
      </c>
      <c r="DM204">
        <v>0</v>
      </c>
      <c r="DN204">
        <v>0</v>
      </c>
      <c r="DO204">
        <v>0</v>
      </c>
      <c r="DP204">
        <v>1</v>
      </c>
      <c r="DQ204">
        <v>0</v>
      </c>
    </row>
    <row r="205" spans="1:121" x14ac:dyDescent="0.25">
      <c r="A205" t="s">
        <v>9</v>
      </c>
      <c r="B205">
        <v>1</v>
      </c>
      <c r="C205">
        <v>1</v>
      </c>
      <c r="D205">
        <v>1</v>
      </c>
      <c r="E205" s="24">
        <v>0</v>
      </c>
      <c r="F205" s="24">
        <v>0</v>
      </c>
      <c r="G205" s="24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1</v>
      </c>
      <c r="BI205">
        <v>1</v>
      </c>
      <c r="BJ205">
        <v>1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0</v>
      </c>
      <c r="BV205">
        <v>0</v>
      </c>
      <c r="BW205">
        <v>1</v>
      </c>
      <c r="BX205">
        <v>0</v>
      </c>
      <c r="BY205">
        <v>1</v>
      </c>
      <c r="BZ205">
        <v>1</v>
      </c>
      <c r="CA205">
        <v>1</v>
      </c>
      <c r="CB205">
        <v>0</v>
      </c>
      <c r="CC205">
        <v>1</v>
      </c>
      <c r="CD205">
        <v>0</v>
      </c>
      <c r="CE205">
        <v>1</v>
      </c>
      <c r="CF205">
        <v>1</v>
      </c>
      <c r="CG205">
        <v>1</v>
      </c>
      <c r="CH205">
        <v>0</v>
      </c>
      <c r="CI205">
        <v>1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1</v>
      </c>
      <c r="CS205">
        <v>0</v>
      </c>
      <c r="CT205">
        <v>1</v>
      </c>
      <c r="CU205">
        <v>1</v>
      </c>
      <c r="CV205">
        <v>1</v>
      </c>
      <c r="CW205">
        <v>0</v>
      </c>
      <c r="CX205">
        <v>0</v>
      </c>
      <c r="CY205">
        <v>0</v>
      </c>
      <c r="CZ205">
        <v>1</v>
      </c>
      <c r="DA205">
        <v>1</v>
      </c>
      <c r="DB205">
        <v>1</v>
      </c>
      <c r="DC205">
        <v>0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0</v>
      </c>
    </row>
    <row r="206" spans="1:121" x14ac:dyDescent="0.25">
      <c r="A206" t="s">
        <v>9</v>
      </c>
      <c r="B206">
        <v>0</v>
      </c>
      <c r="C206">
        <v>1</v>
      </c>
      <c r="D206">
        <v>0</v>
      </c>
      <c r="E206" s="24">
        <v>0</v>
      </c>
      <c r="F206" s="24">
        <v>0</v>
      </c>
      <c r="G206" s="24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1</v>
      </c>
      <c r="AZ206">
        <v>1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1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1</v>
      </c>
      <c r="CM206">
        <v>0</v>
      </c>
      <c r="CN206">
        <v>0</v>
      </c>
      <c r="CO206">
        <v>1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1</v>
      </c>
      <c r="CY206">
        <v>0</v>
      </c>
      <c r="CZ206">
        <v>0</v>
      </c>
      <c r="DA206">
        <v>1</v>
      </c>
      <c r="DB206">
        <v>0</v>
      </c>
      <c r="DC206">
        <v>1</v>
      </c>
      <c r="DD206">
        <v>1</v>
      </c>
      <c r="DE206">
        <v>1</v>
      </c>
      <c r="DF206">
        <v>0</v>
      </c>
      <c r="DG206">
        <v>1</v>
      </c>
      <c r="DH206">
        <v>0</v>
      </c>
      <c r="DI206">
        <v>0</v>
      </c>
      <c r="DJ206">
        <v>1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0</v>
      </c>
    </row>
    <row r="207" spans="1:121" x14ac:dyDescent="0.25">
      <c r="A207" t="s">
        <v>10</v>
      </c>
      <c r="B207">
        <v>1</v>
      </c>
      <c r="C207">
        <v>1</v>
      </c>
      <c r="D207">
        <v>1</v>
      </c>
      <c r="E207" s="24">
        <v>1</v>
      </c>
      <c r="F207" s="24">
        <v>1</v>
      </c>
      <c r="G207" s="24">
        <v>1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V207">
        <v>1</v>
      </c>
      <c r="BW207">
        <v>1</v>
      </c>
      <c r="BX207">
        <v>1</v>
      </c>
      <c r="BY207">
        <v>1</v>
      </c>
      <c r="BZ207">
        <v>0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1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1</v>
      </c>
      <c r="DG207">
        <v>0</v>
      </c>
      <c r="DH207">
        <v>0</v>
      </c>
      <c r="DI207">
        <v>1</v>
      </c>
      <c r="DJ207">
        <v>0</v>
      </c>
      <c r="DK207">
        <v>0</v>
      </c>
      <c r="DL207">
        <v>1</v>
      </c>
      <c r="DM207">
        <v>1</v>
      </c>
      <c r="DN207">
        <v>1</v>
      </c>
      <c r="DO207">
        <v>1</v>
      </c>
      <c r="DP207">
        <v>0</v>
      </c>
      <c r="DQ207">
        <v>0</v>
      </c>
    </row>
    <row r="208" spans="1:121" x14ac:dyDescent="0.25">
      <c r="A208" t="s">
        <v>10</v>
      </c>
      <c r="B208">
        <v>1</v>
      </c>
      <c r="C208">
        <v>1</v>
      </c>
      <c r="D208">
        <v>1</v>
      </c>
      <c r="E208" s="24">
        <v>0</v>
      </c>
      <c r="F208" s="24">
        <v>0</v>
      </c>
      <c r="G208" s="24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1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1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0</v>
      </c>
      <c r="BR208">
        <v>0</v>
      </c>
      <c r="BV208">
        <v>0</v>
      </c>
      <c r="BW208">
        <v>1</v>
      </c>
      <c r="BX208">
        <v>0</v>
      </c>
      <c r="BY208">
        <v>1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1</v>
      </c>
      <c r="CL208">
        <v>1</v>
      </c>
      <c r="CM208">
        <v>1</v>
      </c>
      <c r="CN208">
        <v>0</v>
      </c>
      <c r="CO208">
        <v>0</v>
      </c>
      <c r="CP208">
        <v>0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0</v>
      </c>
      <c r="CX208">
        <v>1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0</v>
      </c>
    </row>
    <row r="209" spans="1:121" x14ac:dyDescent="0.25">
      <c r="A209" t="s">
        <v>11</v>
      </c>
      <c r="B209">
        <v>1</v>
      </c>
      <c r="C209">
        <v>1</v>
      </c>
      <c r="D209">
        <v>1</v>
      </c>
      <c r="E209" s="24">
        <v>1</v>
      </c>
      <c r="F209" s="24">
        <v>1</v>
      </c>
      <c r="G209" s="24">
        <v>1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0</v>
      </c>
      <c r="BZ209">
        <v>1</v>
      </c>
      <c r="CA209">
        <v>0</v>
      </c>
      <c r="CB209">
        <v>1</v>
      </c>
      <c r="CC209">
        <v>1</v>
      </c>
      <c r="CD209">
        <v>1</v>
      </c>
      <c r="CE209">
        <v>0</v>
      </c>
      <c r="CF209">
        <v>1</v>
      </c>
      <c r="CG209">
        <v>0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0</v>
      </c>
      <c r="CU209">
        <v>0</v>
      </c>
      <c r="CV209">
        <v>0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</row>
    <row r="210" spans="1:121" x14ac:dyDescent="0.25">
      <c r="A210" t="s">
        <v>10</v>
      </c>
      <c r="B210">
        <v>0</v>
      </c>
      <c r="C210">
        <v>1</v>
      </c>
      <c r="D210">
        <v>0</v>
      </c>
      <c r="E210" s="24">
        <v>0</v>
      </c>
      <c r="F210" s="24">
        <v>1</v>
      </c>
      <c r="G210" s="24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0</v>
      </c>
      <c r="BV210">
        <v>0</v>
      </c>
      <c r="BW210">
        <v>0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</v>
      </c>
      <c r="CF210">
        <v>1</v>
      </c>
      <c r="CG210">
        <v>1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1</v>
      </c>
      <c r="DP210">
        <v>1</v>
      </c>
      <c r="DQ210">
        <v>1</v>
      </c>
    </row>
    <row r="211" spans="1:121" x14ac:dyDescent="0.25">
      <c r="A211" t="s">
        <v>11</v>
      </c>
      <c r="B211">
        <v>1</v>
      </c>
      <c r="C211">
        <v>1</v>
      </c>
      <c r="D211">
        <v>1</v>
      </c>
      <c r="E211" s="24">
        <v>1</v>
      </c>
      <c r="F211" s="24">
        <v>1</v>
      </c>
      <c r="G211" s="24">
        <v>1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1</v>
      </c>
      <c r="AD211">
        <v>1</v>
      </c>
      <c r="AE211">
        <v>1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0</v>
      </c>
      <c r="AS211">
        <v>1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1</v>
      </c>
      <c r="BO211">
        <v>1</v>
      </c>
      <c r="BP211">
        <v>0</v>
      </c>
      <c r="BQ211">
        <v>1</v>
      </c>
      <c r="BR211">
        <v>0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1</v>
      </c>
      <c r="CC211">
        <v>1</v>
      </c>
      <c r="CD211">
        <v>1</v>
      </c>
      <c r="CE211">
        <v>0</v>
      </c>
      <c r="CF211">
        <v>1</v>
      </c>
      <c r="CG211">
        <v>0</v>
      </c>
      <c r="CH211">
        <v>1</v>
      </c>
      <c r="CI211">
        <v>1</v>
      </c>
      <c r="CJ211">
        <v>1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</v>
      </c>
      <c r="CR211">
        <v>1</v>
      </c>
      <c r="CS211">
        <v>1</v>
      </c>
      <c r="CT211">
        <v>0</v>
      </c>
      <c r="CU211">
        <v>1</v>
      </c>
      <c r="CV211">
        <v>0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0</v>
      </c>
      <c r="DD211">
        <v>1</v>
      </c>
      <c r="DE211">
        <v>0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1</v>
      </c>
    </row>
    <row r="212" spans="1:121" x14ac:dyDescent="0.25">
      <c r="A212" t="s">
        <v>10</v>
      </c>
      <c r="B212">
        <v>0</v>
      </c>
      <c r="C212">
        <v>1</v>
      </c>
      <c r="D212">
        <v>0</v>
      </c>
      <c r="E212" s="24">
        <v>0</v>
      </c>
      <c r="F212" s="24">
        <v>0</v>
      </c>
      <c r="G212" s="24">
        <v>0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1</v>
      </c>
      <c r="BI212">
        <v>0</v>
      </c>
      <c r="BJ212">
        <v>1</v>
      </c>
      <c r="BK212">
        <v>1</v>
      </c>
      <c r="BL212">
        <v>1</v>
      </c>
      <c r="BM212">
        <v>1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1</v>
      </c>
      <c r="CA212">
        <v>1</v>
      </c>
      <c r="CB212">
        <v>0</v>
      </c>
      <c r="CC212">
        <v>1</v>
      </c>
      <c r="CD212">
        <v>0</v>
      </c>
      <c r="CE212">
        <v>1</v>
      </c>
      <c r="CF212">
        <v>1</v>
      </c>
      <c r="CG212">
        <v>1</v>
      </c>
      <c r="CH212">
        <v>0</v>
      </c>
      <c r="CI212">
        <v>0</v>
      </c>
      <c r="CJ212">
        <v>0</v>
      </c>
      <c r="CK212">
        <v>1</v>
      </c>
      <c r="CL212">
        <v>1</v>
      </c>
      <c r="CM212">
        <v>1</v>
      </c>
      <c r="CN212">
        <v>0</v>
      </c>
      <c r="CO212">
        <v>0</v>
      </c>
      <c r="CP212">
        <v>0</v>
      </c>
      <c r="CQ212">
        <v>1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0</v>
      </c>
      <c r="DM212">
        <v>1</v>
      </c>
      <c r="DN212">
        <v>0</v>
      </c>
      <c r="DO212">
        <v>1</v>
      </c>
      <c r="DP212">
        <v>1</v>
      </c>
      <c r="DQ212">
        <v>1</v>
      </c>
    </row>
    <row r="213" spans="1:121" x14ac:dyDescent="0.25">
      <c r="E213" s="24"/>
      <c r="F213" s="24"/>
      <c r="G213" s="24"/>
    </row>
    <row r="214" spans="1:121" x14ac:dyDescent="0.25">
      <c r="A214" t="s">
        <v>9</v>
      </c>
      <c r="B214">
        <v>1</v>
      </c>
      <c r="C214">
        <v>1</v>
      </c>
      <c r="D214">
        <v>1</v>
      </c>
      <c r="E214" s="24">
        <v>1</v>
      </c>
      <c r="F214" s="24">
        <v>1</v>
      </c>
      <c r="G214" s="2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1</v>
      </c>
      <c r="BN214">
        <v>0</v>
      </c>
      <c r="BO214">
        <v>0</v>
      </c>
      <c r="BP214">
        <v>0</v>
      </c>
      <c r="BQ214">
        <v>0</v>
      </c>
      <c r="BR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0</v>
      </c>
      <c r="CN214">
        <v>1</v>
      </c>
      <c r="CO214">
        <v>0</v>
      </c>
      <c r="CP214">
        <v>0</v>
      </c>
      <c r="CQ214">
        <v>0</v>
      </c>
      <c r="CR214">
        <v>1</v>
      </c>
      <c r="CS214">
        <v>0</v>
      </c>
      <c r="CT214">
        <v>1</v>
      </c>
      <c r="CU214">
        <v>0</v>
      </c>
      <c r="CV214">
        <v>0</v>
      </c>
      <c r="CW214">
        <v>1</v>
      </c>
      <c r="CX214">
        <v>0</v>
      </c>
      <c r="CY214">
        <v>0</v>
      </c>
      <c r="CZ214">
        <v>1</v>
      </c>
      <c r="DA214">
        <v>1</v>
      </c>
      <c r="DB214">
        <v>1</v>
      </c>
      <c r="DC214">
        <v>1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1</v>
      </c>
      <c r="DN214">
        <v>0</v>
      </c>
      <c r="DO214">
        <v>1</v>
      </c>
      <c r="DP214">
        <v>0</v>
      </c>
      <c r="DQ214">
        <v>0</v>
      </c>
    </row>
    <row r="215" spans="1:121" x14ac:dyDescent="0.25">
      <c r="A215" t="s">
        <v>10</v>
      </c>
      <c r="B215">
        <v>1</v>
      </c>
      <c r="C215">
        <v>1</v>
      </c>
      <c r="D215">
        <v>1</v>
      </c>
      <c r="E215" s="24">
        <v>0</v>
      </c>
      <c r="F215" s="24">
        <v>1</v>
      </c>
      <c r="G215" s="24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0</v>
      </c>
      <c r="AD215">
        <v>1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0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0</v>
      </c>
      <c r="BQ215">
        <v>1</v>
      </c>
      <c r="BR215">
        <v>0</v>
      </c>
      <c r="BV215">
        <v>0</v>
      </c>
      <c r="BW215">
        <v>1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1</v>
      </c>
      <c r="CF215">
        <v>1</v>
      </c>
      <c r="CG215">
        <v>1</v>
      </c>
      <c r="CH215">
        <v>0</v>
      </c>
      <c r="CI215">
        <v>1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1</v>
      </c>
      <c r="CU215">
        <v>1</v>
      </c>
      <c r="CV215">
        <v>1</v>
      </c>
      <c r="CW215">
        <v>0</v>
      </c>
      <c r="CX215">
        <v>1</v>
      </c>
      <c r="CY215">
        <v>0</v>
      </c>
      <c r="CZ215">
        <v>0</v>
      </c>
      <c r="DA215">
        <v>1</v>
      </c>
      <c r="DB215">
        <v>0</v>
      </c>
      <c r="DC215">
        <v>1</v>
      </c>
      <c r="DD215">
        <v>1</v>
      </c>
      <c r="DE215">
        <v>1</v>
      </c>
      <c r="DF215">
        <v>0</v>
      </c>
      <c r="DG215">
        <v>1</v>
      </c>
      <c r="DH215">
        <v>0</v>
      </c>
      <c r="DI215">
        <v>0</v>
      </c>
      <c r="DJ215">
        <v>1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1</v>
      </c>
      <c r="DQ215">
        <v>0</v>
      </c>
    </row>
    <row r="216" spans="1:121" x14ac:dyDescent="0.25">
      <c r="A216" t="s">
        <v>10</v>
      </c>
      <c r="B216">
        <v>0</v>
      </c>
      <c r="C216">
        <v>0</v>
      </c>
      <c r="D216">
        <v>0</v>
      </c>
      <c r="E216" s="24">
        <v>1</v>
      </c>
      <c r="F216" s="24">
        <v>0</v>
      </c>
      <c r="G216" s="24">
        <v>0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V216">
        <v>1</v>
      </c>
      <c r="BW216">
        <v>1</v>
      </c>
      <c r="BX216">
        <v>1</v>
      </c>
      <c r="BY216">
        <v>1</v>
      </c>
      <c r="BZ216">
        <v>0</v>
      </c>
      <c r="CA216">
        <v>0</v>
      </c>
      <c r="CB216">
        <v>1</v>
      </c>
      <c r="CC216">
        <v>1</v>
      </c>
      <c r="CD216">
        <v>1</v>
      </c>
      <c r="CE216">
        <v>0</v>
      </c>
      <c r="CF216">
        <v>1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1</v>
      </c>
      <c r="CN216">
        <v>1</v>
      </c>
      <c r="CO216">
        <v>0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</v>
      </c>
      <c r="CX216">
        <v>1</v>
      </c>
      <c r="CY216">
        <v>1</v>
      </c>
      <c r="CZ216">
        <v>1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0</v>
      </c>
      <c r="DH216">
        <v>0</v>
      </c>
      <c r="DI216">
        <v>1</v>
      </c>
      <c r="DJ216">
        <v>1</v>
      </c>
      <c r="DK216">
        <v>1</v>
      </c>
      <c r="DL216">
        <v>1</v>
      </c>
      <c r="DM216">
        <v>0</v>
      </c>
      <c r="DN216">
        <v>0</v>
      </c>
      <c r="DO216">
        <v>1</v>
      </c>
      <c r="DP216">
        <v>0</v>
      </c>
      <c r="DQ216">
        <v>0</v>
      </c>
    </row>
    <row r="217" spans="1:121" x14ac:dyDescent="0.25">
      <c r="A217" t="s">
        <v>10</v>
      </c>
      <c r="B217">
        <v>0</v>
      </c>
      <c r="C217">
        <v>1</v>
      </c>
      <c r="D217">
        <v>0</v>
      </c>
      <c r="E217" s="24">
        <v>1</v>
      </c>
      <c r="F217" s="24">
        <v>1</v>
      </c>
      <c r="G217" s="24">
        <v>1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1</v>
      </c>
      <c r="BN217">
        <v>0</v>
      </c>
      <c r="BO217">
        <v>0</v>
      </c>
      <c r="BP217">
        <v>0</v>
      </c>
      <c r="BQ217">
        <v>1</v>
      </c>
      <c r="BR217">
        <v>0</v>
      </c>
      <c r="BV217">
        <v>0</v>
      </c>
      <c r="BW217">
        <v>0</v>
      </c>
      <c r="BX217">
        <v>0</v>
      </c>
      <c r="BY217">
        <v>1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1</v>
      </c>
      <c r="CL217">
        <v>0</v>
      </c>
      <c r="CM217">
        <v>0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1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</row>
    <row r="218" spans="1:121" x14ac:dyDescent="0.25">
      <c r="A218" t="s">
        <v>9</v>
      </c>
      <c r="B218">
        <v>1</v>
      </c>
      <c r="C218">
        <v>0</v>
      </c>
      <c r="D218">
        <v>0</v>
      </c>
      <c r="E218" s="24">
        <v>1</v>
      </c>
      <c r="F218" s="24">
        <v>0</v>
      </c>
      <c r="G218" s="24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1</v>
      </c>
      <c r="AS218">
        <v>1</v>
      </c>
      <c r="AT218">
        <v>1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1</v>
      </c>
      <c r="BX218">
        <v>0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1</v>
      </c>
      <c r="CG218">
        <v>1</v>
      </c>
      <c r="CH218">
        <v>0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1</v>
      </c>
      <c r="CO218">
        <v>0</v>
      </c>
      <c r="CP218">
        <v>0</v>
      </c>
      <c r="CQ218">
        <v>1</v>
      </c>
      <c r="CR218">
        <v>0</v>
      </c>
      <c r="CS218">
        <v>0</v>
      </c>
      <c r="CT218">
        <v>1</v>
      </c>
      <c r="CU218">
        <v>1</v>
      </c>
      <c r="CV218">
        <v>1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0</v>
      </c>
      <c r="DC218">
        <v>1</v>
      </c>
      <c r="DD218">
        <v>0</v>
      </c>
      <c r="DE218">
        <v>0</v>
      </c>
      <c r="DF218">
        <v>1</v>
      </c>
      <c r="DG218">
        <v>1</v>
      </c>
      <c r="DH218">
        <v>1</v>
      </c>
      <c r="DI218">
        <v>1</v>
      </c>
      <c r="DJ218">
        <v>0</v>
      </c>
      <c r="DK218">
        <v>0</v>
      </c>
      <c r="DL218">
        <v>1</v>
      </c>
      <c r="DM218">
        <v>1</v>
      </c>
      <c r="DN218">
        <v>1</v>
      </c>
      <c r="DO218">
        <v>0</v>
      </c>
      <c r="DP218">
        <v>1</v>
      </c>
      <c r="DQ218">
        <v>0</v>
      </c>
    </row>
    <row r="219" spans="1:121" x14ac:dyDescent="0.25">
      <c r="A219" t="s">
        <v>11</v>
      </c>
      <c r="B219">
        <v>0</v>
      </c>
      <c r="C219">
        <v>1</v>
      </c>
      <c r="D219">
        <v>0</v>
      </c>
      <c r="E219" s="24">
        <v>0</v>
      </c>
      <c r="F219" s="24">
        <v>1</v>
      </c>
      <c r="G219" s="24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0</v>
      </c>
      <c r="AP219">
        <v>1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0</v>
      </c>
      <c r="BC219">
        <v>0</v>
      </c>
      <c r="BD219">
        <v>1</v>
      </c>
      <c r="BE219">
        <v>1</v>
      </c>
      <c r="BF219">
        <v>1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1</v>
      </c>
      <c r="BQ219">
        <v>0</v>
      </c>
      <c r="BR219">
        <v>0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0</v>
      </c>
      <c r="CC219">
        <v>1</v>
      </c>
      <c r="CD219">
        <v>0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0</v>
      </c>
      <c r="CO219">
        <v>0</v>
      </c>
      <c r="CP219">
        <v>0</v>
      </c>
      <c r="CQ219">
        <v>1</v>
      </c>
      <c r="CR219">
        <v>1</v>
      </c>
      <c r="CS219">
        <v>1</v>
      </c>
      <c r="CT219">
        <v>1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1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0</v>
      </c>
      <c r="DK219">
        <v>0</v>
      </c>
      <c r="DL219">
        <v>1</v>
      </c>
      <c r="DM219">
        <v>1</v>
      </c>
      <c r="DN219">
        <v>1</v>
      </c>
      <c r="DO219">
        <v>1</v>
      </c>
      <c r="DP219">
        <v>0</v>
      </c>
      <c r="DQ219">
        <v>0</v>
      </c>
    </row>
    <row r="220" spans="1:121" x14ac:dyDescent="0.25">
      <c r="A220" t="s">
        <v>9</v>
      </c>
      <c r="B220">
        <v>0</v>
      </c>
      <c r="C220">
        <v>0</v>
      </c>
      <c r="D220">
        <v>0</v>
      </c>
      <c r="E220" s="24">
        <v>1</v>
      </c>
      <c r="F220" s="24">
        <v>0</v>
      </c>
      <c r="G220" s="24">
        <v>0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1</v>
      </c>
      <c r="BN220">
        <v>0</v>
      </c>
      <c r="BO220">
        <v>0</v>
      </c>
      <c r="BP220">
        <v>1</v>
      </c>
      <c r="BQ220">
        <v>0</v>
      </c>
      <c r="BR220">
        <v>0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v>1</v>
      </c>
      <c r="CL220">
        <v>0</v>
      </c>
      <c r="CM220">
        <v>0</v>
      </c>
      <c r="CN220">
        <v>1</v>
      </c>
      <c r="CO220">
        <v>0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1</v>
      </c>
      <c r="DG220">
        <v>0</v>
      </c>
      <c r="DH220">
        <v>0</v>
      </c>
      <c r="DI220">
        <v>1</v>
      </c>
      <c r="DJ220">
        <v>0</v>
      </c>
      <c r="DK220">
        <v>0</v>
      </c>
      <c r="DL220">
        <v>1</v>
      </c>
      <c r="DM220">
        <v>1</v>
      </c>
      <c r="DN220">
        <v>1</v>
      </c>
      <c r="DO220">
        <v>0</v>
      </c>
      <c r="DP220">
        <v>0</v>
      </c>
      <c r="DQ220">
        <v>0</v>
      </c>
    </row>
    <row r="221" spans="1:121" x14ac:dyDescent="0.25">
      <c r="A221" t="s">
        <v>9</v>
      </c>
      <c r="B221">
        <v>1</v>
      </c>
      <c r="C221">
        <v>1</v>
      </c>
      <c r="D221">
        <v>1</v>
      </c>
      <c r="E221" s="24">
        <v>1</v>
      </c>
      <c r="F221" s="24">
        <v>1</v>
      </c>
      <c r="G221" s="24">
        <v>1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0</v>
      </c>
      <c r="X221">
        <v>1</v>
      </c>
      <c r="Y221">
        <v>0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1</v>
      </c>
      <c r="BO221">
        <v>1</v>
      </c>
      <c r="BP221">
        <v>1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v>1</v>
      </c>
      <c r="CC221">
        <v>0</v>
      </c>
      <c r="CD221">
        <v>0</v>
      </c>
      <c r="CE221">
        <v>0</v>
      </c>
      <c r="CF221">
        <v>1</v>
      </c>
      <c r="CG221">
        <v>0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0</v>
      </c>
      <c r="CV221">
        <v>0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0</v>
      </c>
      <c r="DD221">
        <v>1</v>
      </c>
      <c r="DE221">
        <v>0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</row>
    <row r="222" spans="1:121" x14ac:dyDescent="0.25">
      <c r="A222" t="s">
        <v>10</v>
      </c>
      <c r="B222">
        <v>1</v>
      </c>
      <c r="C222">
        <v>1</v>
      </c>
      <c r="D222">
        <v>1</v>
      </c>
      <c r="E222" s="24">
        <v>0</v>
      </c>
      <c r="F222" s="24">
        <v>1</v>
      </c>
      <c r="G222" s="24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V222">
        <v>0</v>
      </c>
      <c r="BW222">
        <v>1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</row>
    <row r="223" spans="1:121" x14ac:dyDescent="0.25">
      <c r="A223" t="s">
        <v>11</v>
      </c>
      <c r="B223">
        <v>1</v>
      </c>
      <c r="C223">
        <v>1</v>
      </c>
      <c r="D223">
        <v>1</v>
      </c>
      <c r="E223" s="24">
        <v>1</v>
      </c>
      <c r="F223" s="24">
        <v>0</v>
      </c>
      <c r="G223" s="24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0</v>
      </c>
      <c r="BD223">
        <v>1</v>
      </c>
      <c r="BE223">
        <v>1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1</v>
      </c>
      <c r="BZ223">
        <v>1</v>
      </c>
      <c r="CA223">
        <v>1</v>
      </c>
      <c r="CB223">
        <v>0</v>
      </c>
      <c r="CC223">
        <v>1</v>
      </c>
      <c r="CD223">
        <v>0</v>
      </c>
      <c r="CE223">
        <v>1</v>
      </c>
      <c r="CF223">
        <v>0</v>
      </c>
      <c r="CG223">
        <v>0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0</v>
      </c>
      <c r="DB223">
        <v>0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0</v>
      </c>
      <c r="DK223">
        <v>0</v>
      </c>
      <c r="DL223">
        <v>1</v>
      </c>
      <c r="DM223">
        <v>0</v>
      </c>
      <c r="DN223">
        <v>0</v>
      </c>
      <c r="DO223">
        <v>1</v>
      </c>
      <c r="DP223">
        <v>1</v>
      </c>
      <c r="DQ223">
        <v>1</v>
      </c>
    </row>
    <row r="224" spans="1:121" x14ac:dyDescent="0.25">
      <c r="A224" t="s">
        <v>9</v>
      </c>
      <c r="B224">
        <v>1</v>
      </c>
      <c r="C224">
        <v>1</v>
      </c>
      <c r="D224">
        <v>1</v>
      </c>
      <c r="E224" s="24">
        <v>0</v>
      </c>
      <c r="F224" s="24">
        <v>1</v>
      </c>
      <c r="G224" s="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0</v>
      </c>
      <c r="AP224">
        <v>1</v>
      </c>
      <c r="AQ224">
        <v>0</v>
      </c>
      <c r="AR224">
        <v>1</v>
      </c>
      <c r="AS224">
        <v>1</v>
      </c>
      <c r="AT224">
        <v>1</v>
      </c>
      <c r="AU224">
        <v>0</v>
      </c>
      <c r="AV224">
        <v>1</v>
      </c>
      <c r="AW224">
        <v>0</v>
      </c>
      <c r="AX224">
        <v>1</v>
      </c>
      <c r="AY224">
        <v>1</v>
      </c>
      <c r="AZ224">
        <v>1</v>
      </c>
      <c r="BA224">
        <v>1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1</v>
      </c>
      <c r="BO224">
        <v>0</v>
      </c>
      <c r="BP224">
        <v>1</v>
      </c>
      <c r="BQ224">
        <v>1</v>
      </c>
      <c r="BR224">
        <v>1</v>
      </c>
      <c r="BV224">
        <v>0</v>
      </c>
      <c r="BW224">
        <v>1</v>
      </c>
      <c r="BX224">
        <v>0</v>
      </c>
      <c r="BY224">
        <v>1</v>
      </c>
      <c r="BZ224">
        <v>1</v>
      </c>
      <c r="CA224">
        <v>1</v>
      </c>
      <c r="CB224">
        <v>0</v>
      </c>
      <c r="CC224">
        <v>1</v>
      </c>
      <c r="CD224">
        <v>0</v>
      </c>
      <c r="CE224">
        <v>1</v>
      </c>
      <c r="CF224">
        <v>1</v>
      </c>
      <c r="CG224">
        <v>1</v>
      </c>
      <c r="CH224">
        <v>0</v>
      </c>
      <c r="CI224">
        <v>1</v>
      </c>
      <c r="CJ224">
        <v>0</v>
      </c>
      <c r="CK224">
        <v>1</v>
      </c>
      <c r="CL224">
        <v>1</v>
      </c>
      <c r="CM224">
        <v>1</v>
      </c>
      <c r="CN224">
        <v>0</v>
      </c>
      <c r="CO224">
        <v>1</v>
      </c>
      <c r="CP224">
        <v>0</v>
      </c>
      <c r="CQ224">
        <v>0</v>
      </c>
      <c r="CR224">
        <v>1</v>
      </c>
      <c r="CS224">
        <v>0</v>
      </c>
      <c r="CT224">
        <v>1</v>
      </c>
      <c r="CU224">
        <v>0</v>
      </c>
      <c r="CV224">
        <v>0</v>
      </c>
      <c r="CW224">
        <v>0</v>
      </c>
      <c r="CX224">
        <v>1</v>
      </c>
      <c r="CY224">
        <v>0</v>
      </c>
      <c r="CZ224">
        <v>1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1</v>
      </c>
      <c r="DJ224">
        <v>1</v>
      </c>
      <c r="DK224">
        <v>1</v>
      </c>
      <c r="DL224">
        <v>0</v>
      </c>
      <c r="DM224">
        <v>0</v>
      </c>
      <c r="DN224">
        <v>0</v>
      </c>
      <c r="DO224">
        <v>1</v>
      </c>
      <c r="DP224">
        <v>1</v>
      </c>
      <c r="DQ224">
        <v>1</v>
      </c>
    </row>
    <row r="225" spans="1:121" x14ac:dyDescent="0.25">
      <c r="A225" t="s">
        <v>10</v>
      </c>
      <c r="B225">
        <v>1</v>
      </c>
      <c r="C225">
        <v>0</v>
      </c>
      <c r="D225">
        <v>0</v>
      </c>
      <c r="E225" s="24">
        <v>1</v>
      </c>
      <c r="F225" s="24">
        <v>0</v>
      </c>
      <c r="G225" s="24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1</v>
      </c>
      <c r="BA225">
        <v>1</v>
      </c>
      <c r="BB225">
        <v>0</v>
      </c>
      <c r="BC225">
        <v>0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</v>
      </c>
      <c r="CG225">
        <v>0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0</v>
      </c>
      <c r="CU225">
        <v>0</v>
      </c>
      <c r="CV225">
        <v>0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0</v>
      </c>
      <c r="DD225">
        <v>0</v>
      </c>
      <c r="DE225">
        <v>0</v>
      </c>
      <c r="DF225">
        <v>0</v>
      </c>
      <c r="DG225">
        <v>1</v>
      </c>
      <c r="DH225">
        <v>0</v>
      </c>
      <c r="DI225">
        <v>1</v>
      </c>
      <c r="DJ225">
        <v>1</v>
      </c>
      <c r="DK225">
        <v>1</v>
      </c>
      <c r="DL225">
        <v>0</v>
      </c>
      <c r="DM225">
        <v>1</v>
      </c>
      <c r="DN225">
        <v>0</v>
      </c>
      <c r="DO225">
        <v>0</v>
      </c>
      <c r="DP225">
        <v>1</v>
      </c>
      <c r="DQ225">
        <v>0</v>
      </c>
    </row>
    <row r="226" spans="1:121" x14ac:dyDescent="0.25">
      <c r="A226" t="s">
        <v>9</v>
      </c>
      <c r="B226">
        <v>1</v>
      </c>
      <c r="C226">
        <v>0</v>
      </c>
      <c r="D226">
        <v>0</v>
      </c>
      <c r="E226" s="24">
        <v>1</v>
      </c>
      <c r="F226" s="24">
        <v>1</v>
      </c>
      <c r="G226" s="24">
        <v>1</v>
      </c>
      <c r="H226">
        <v>1</v>
      </c>
      <c r="I226">
        <v>1</v>
      </c>
      <c r="J226">
        <v>1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1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0</v>
      </c>
      <c r="BK226">
        <v>1</v>
      </c>
      <c r="BL226">
        <v>0</v>
      </c>
      <c r="BM226">
        <v>1</v>
      </c>
      <c r="BN226">
        <v>0</v>
      </c>
      <c r="BO226">
        <v>0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0</v>
      </c>
      <c r="BZ226">
        <v>0</v>
      </c>
      <c r="CA226">
        <v>0</v>
      </c>
      <c r="CB226">
        <v>1</v>
      </c>
      <c r="CC226">
        <v>1</v>
      </c>
      <c r="CD226">
        <v>1</v>
      </c>
      <c r="CE226">
        <v>0</v>
      </c>
      <c r="CF226">
        <v>0</v>
      </c>
      <c r="CG226">
        <v>0</v>
      </c>
      <c r="CH226">
        <v>1</v>
      </c>
      <c r="CI226">
        <v>0</v>
      </c>
      <c r="CJ226">
        <v>0</v>
      </c>
      <c r="CK226">
        <v>1</v>
      </c>
      <c r="CL226">
        <v>1</v>
      </c>
      <c r="CM226">
        <v>1</v>
      </c>
      <c r="CN226">
        <v>1</v>
      </c>
      <c r="CO226">
        <v>0</v>
      </c>
      <c r="CP226">
        <v>0</v>
      </c>
      <c r="CQ226">
        <v>1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1</v>
      </c>
      <c r="DJ226">
        <v>0</v>
      </c>
      <c r="DK226">
        <v>0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</row>
    <row r="227" spans="1:121" x14ac:dyDescent="0.25">
      <c r="A227" t="s">
        <v>9</v>
      </c>
      <c r="B227">
        <v>0</v>
      </c>
      <c r="C227">
        <v>1</v>
      </c>
      <c r="D227">
        <v>0</v>
      </c>
      <c r="E227" s="24">
        <v>1</v>
      </c>
      <c r="F227" s="24">
        <v>0</v>
      </c>
      <c r="G227" s="24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0</v>
      </c>
      <c r="AK227">
        <v>0</v>
      </c>
      <c r="AL227">
        <v>1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0</v>
      </c>
      <c r="CS227">
        <v>0</v>
      </c>
      <c r="CT227">
        <v>1</v>
      </c>
      <c r="CU227">
        <v>1</v>
      </c>
      <c r="CV227">
        <v>1</v>
      </c>
      <c r="CW227">
        <v>0</v>
      </c>
      <c r="CX227">
        <v>0</v>
      </c>
      <c r="CY227">
        <v>0</v>
      </c>
      <c r="CZ227">
        <v>1</v>
      </c>
      <c r="DA227">
        <v>0</v>
      </c>
      <c r="DB227">
        <v>0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0</v>
      </c>
      <c r="DK227">
        <v>0</v>
      </c>
      <c r="DL227">
        <v>1</v>
      </c>
      <c r="DM227">
        <v>0</v>
      </c>
      <c r="DN227">
        <v>0</v>
      </c>
      <c r="DO227">
        <v>1</v>
      </c>
      <c r="DP227">
        <v>1</v>
      </c>
      <c r="DQ227">
        <v>1</v>
      </c>
    </row>
    <row r="228" spans="1:121" x14ac:dyDescent="0.25">
      <c r="A228" t="s">
        <v>11</v>
      </c>
      <c r="B228">
        <v>0</v>
      </c>
      <c r="C228">
        <v>1</v>
      </c>
      <c r="D228">
        <v>0</v>
      </c>
      <c r="E228" s="24">
        <v>0</v>
      </c>
      <c r="F228" s="24">
        <v>1</v>
      </c>
      <c r="G228" s="24">
        <v>0</v>
      </c>
      <c r="H228">
        <v>1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1</v>
      </c>
      <c r="AZ228">
        <v>1</v>
      </c>
      <c r="BA228">
        <v>1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1</v>
      </c>
      <c r="BK228">
        <v>1</v>
      </c>
      <c r="BL228">
        <v>1</v>
      </c>
      <c r="BM228">
        <v>0</v>
      </c>
      <c r="BN228">
        <v>1</v>
      </c>
      <c r="BO228">
        <v>0</v>
      </c>
      <c r="BP228">
        <v>1</v>
      </c>
      <c r="BQ228">
        <v>1</v>
      </c>
      <c r="BR228">
        <v>1</v>
      </c>
      <c r="BV228">
        <v>1</v>
      </c>
      <c r="BW228">
        <v>1</v>
      </c>
      <c r="BX228">
        <v>1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</v>
      </c>
      <c r="CX228">
        <v>0</v>
      </c>
      <c r="CY228">
        <v>0</v>
      </c>
      <c r="CZ228">
        <v>1</v>
      </c>
      <c r="DA228">
        <v>0</v>
      </c>
      <c r="DB228">
        <v>0</v>
      </c>
      <c r="DC228">
        <v>0</v>
      </c>
      <c r="DD228">
        <v>1</v>
      </c>
      <c r="DE228">
        <v>0</v>
      </c>
      <c r="DF228">
        <v>1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1</v>
      </c>
      <c r="DP228">
        <v>0</v>
      </c>
      <c r="DQ228">
        <v>0</v>
      </c>
    </row>
    <row r="229" spans="1:121" x14ac:dyDescent="0.25">
      <c r="A229" t="s">
        <v>11</v>
      </c>
      <c r="B229">
        <v>0</v>
      </c>
      <c r="C229">
        <v>1</v>
      </c>
      <c r="D229">
        <v>0</v>
      </c>
      <c r="E229" s="24">
        <v>1</v>
      </c>
      <c r="F229" s="24">
        <v>1</v>
      </c>
      <c r="G229" s="24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1</v>
      </c>
      <c r="BR229">
        <v>0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0</v>
      </c>
      <c r="BZ229">
        <v>1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1</v>
      </c>
      <c r="CJ229">
        <v>0</v>
      </c>
      <c r="CK229">
        <v>1</v>
      </c>
      <c r="CL229">
        <v>1</v>
      </c>
      <c r="CM229">
        <v>1</v>
      </c>
      <c r="CN229">
        <v>1</v>
      </c>
      <c r="CO229">
        <v>0</v>
      </c>
      <c r="CP229">
        <v>0</v>
      </c>
      <c r="CQ229">
        <v>1</v>
      </c>
      <c r="CR229">
        <v>1</v>
      </c>
      <c r="CS229">
        <v>1</v>
      </c>
      <c r="CT229">
        <v>0</v>
      </c>
      <c r="CU229">
        <v>1</v>
      </c>
      <c r="CV229">
        <v>0</v>
      </c>
      <c r="CW229">
        <v>1</v>
      </c>
      <c r="CX229">
        <v>1</v>
      </c>
      <c r="CY229">
        <v>1</v>
      </c>
      <c r="CZ229">
        <v>1</v>
      </c>
      <c r="DA229">
        <v>0</v>
      </c>
      <c r="DB229">
        <v>0</v>
      </c>
      <c r="DC229">
        <v>0</v>
      </c>
      <c r="DD229">
        <v>1</v>
      </c>
      <c r="DE229">
        <v>0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0</v>
      </c>
      <c r="DP229">
        <v>1</v>
      </c>
      <c r="DQ229">
        <v>0</v>
      </c>
    </row>
    <row r="230" spans="1:121" x14ac:dyDescent="0.25">
      <c r="A230" t="s">
        <v>9</v>
      </c>
      <c r="B230">
        <v>1</v>
      </c>
      <c r="C230">
        <v>1</v>
      </c>
      <c r="D230">
        <v>1</v>
      </c>
      <c r="E230" s="24">
        <v>1</v>
      </c>
      <c r="F230" s="24">
        <v>1</v>
      </c>
      <c r="G230" s="24">
        <v>1</v>
      </c>
      <c r="H230">
        <v>0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0</v>
      </c>
      <c r="BL230">
        <v>0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V230">
        <v>0</v>
      </c>
      <c r="BW230">
        <v>1</v>
      </c>
      <c r="BX230">
        <v>0</v>
      </c>
      <c r="BY230">
        <v>1</v>
      </c>
      <c r="BZ230">
        <v>1</v>
      </c>
      <c r="CA230">
        <v>1</v>
      </c>
      <c r="CB230">
        <v>0</v>
      </c>
      <c r="CC230">
        <v>1</v>
      </c>
      <c r="CD230">
        <v>0</v>
      </c>
      <c r="CE230">
        <v>1</v>
      </c>
      <c r="CF230">
        <v>1</v>
      </c>
      <c r="CG230">
        <v>1</v>
      </c>
      <c r="CH230">
        <v>1</v>
      </c>
      <c r="CI230">
        <v>0</v>
      </c>
      <c r="CJ230">
        <v>0</v>
      </c>
      <c r="CK230">
        <v>1</v>
      </c>
      <c r="CL230">
        <v>0</v>
      </c>
      <c r="CM230">
        <v>0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0</v>
      </c>
      <c r="CT230">
        <v>1</v>
      </c>
      <c r="CU230">
        <v>1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1</v>
      </c>
      <c r="DP230">
        <v>0</v>
      </c>
      <c r="DQ230">
        <v>0</v>
      </c>
    </row>
    <row r="231" spans="1:121" x14ac:dyDescent="0.25">
      <c r="A231" t="s">
        <v>10</v>
      </c>
      <c r="B231">
        <v>1</v>
      </c>
      <c r="C231">
        <v>1</v>
      </c>
      <c r="D231">
        <v>1</v>
      </c>
      <c r="E231" s="24">
        <v>0</v>
      </c>
      <c r="F231" s="24">
        <v>0</v>
      </c>
      <c r="G231" s="24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1</v>
      </c>
      <c r="CS231">
        <v>0</v>
      </c>
      <c r="CT231">
        <v>1</v>
      </c>
      <c r="CU231">
        <v>0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</row>
    <row r="232" spans="1:121" x14ac:dyDescent="0.25">
      <c r="A232" t="s">
        <v>11</v>
      </c>
      <c r="B232">
        <v>1</v>
      </c>
      <c r="C232">
        <v>0</v>
      </c>
      <c r="D232">
        <v>0</v>
      </c>
      <c r="E232" s="24">
        <v>1</v>
      </c>
      <c r="F232" s="24">
        <v>1</v>
      </c>
      <c r="G232" s="24">
        <v>1</v>
      </c>
      <c r="H232">
        <v>1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0</v>
      </c>
      <c r="AN232">
        <v>0</v>
      </c>
      <c r="AO232">
        <v>1</v>
      </c>
      <c r="AP232">
        <v>1</v>
      </c>
      <c r="AQ232">
        <v>1</v>
      </c>
      <c r="AR232">
        <v>0</v>
      </c>
      <c r="AS232">
        <v>1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1</v>
      </c>
      <c r="AZ232">
        <v>1</v>
      </c>
      <c r="BA232">
        <v>0</v>
      </c>
      <c r="BB232">
        <v>1</v>
      </c>
      <c r="BC232">
        <v>0</v>
      </c>
      <c r="BD232">
        <v>1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1</v>
      </c>
      <c r="BK232">
        <v>1</v>
      </c>
      <c r="BL232">
        <v>1</v>
      </c>
      <c r="BM232">
        <v>0</v>
      </c>
      <c r="BN232">
        <v>1</v>
      </c>
      <c r="BO232">
        <v>0</v>
      </c>
      <c r="BP232">
        <v>1</v>
      </c>
      <c r="BQ232">
        <v>0</v>
      </c>
      <c r="BR232">
        <v>0</v>
      </c>
      <c r="BV232">
        <v>1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1</v>
      </c>
      <c r="CC232">
        <v>1</v>
      </c>
      <c r="CD232">
        <v>1</v>
      </c>
      <c r="CE232">
        <v>0</v>
      </c>
      <c r="CF232">
        <v>1</v>
      </c>
      <c r="CG232">
        <v>0</v>
      </c>
      <c r="CH232">
        <v>1</v>
      </c>
      <c r="CI232">
        <v>0</v>
      </c>
      <c r="CJ232">
        <v>0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</v>
      </c>
      <c r="CX232">
        <v>0</v>
      </c>
      <c r="CY232">
        <v>0</v>
      </c>
      <c r="CZ232">
        <v>1</v>
      </c>
      <c r="DA232">
        <v>0</v>
      </c>
      <c r="DB232">
        <v>0</v>
      </c>
      <c r="DC232">
        <v>0</v>
      </c>
      <c r="DD232">
        <v>1</v>
      </c>
      <c r="DE232">
        <v>0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0</v>
      </c>
      <c r="DQ232">
        <v>0</v>
      </c>
    </row>
    <row r="233" spans="1:121" x14ac:dyDescent="0.25">
      <c r="A233" t="s">
        <v>11</v>
      </c>
      <c r="B233">
        <v>1</v>
      </c>
      <c r="C233">
        <v>1</v>
      </c>
      <c r="D233">
        <v>1</v>
      </c>
      <c r="E233" s="24">
        <v>1</v>
      </c>
      <c r="F233" s="24">
        <v>1</v>
      </c>
      <c r="G233" s="24">
        <v>1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1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0</v>
      </c>
      <c r="BZ233">
        <v>1</v>
      </c>
      <c r="CA233">
        <v>0</v>
      </c>
      <c r="CB233">
        <v>1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0</v>
      </c>
      <c r="CP233">
        <v>0</v>
      </c>
      <c r="CQ233">
        <v>0</v>
      </c>
      <c r="CR233">
        <v>1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1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  <c r="DM233">
        <v>0</v>
      </c>
      <c r="DN233">
        <v>0</v>
      </c>
      <c r="DO233">
        <v>0</v>
      </c>
      <c r="DP233">
        <v>1</v>
      </c>
      <c r="DQ233">
        <v>0</v>
      </c>
    </row>
    <row r="234" spans="1:121" x14ac:dyDescent="0.25">
      <c r="A234" t="s">
        <v>11</v>
      </c>
      <c r="B234">
        <v>1</v>
      </c>
      <c r="C234">
        <v>0</v>
      </c>
      <c r="D234">
        <v>0</v>
      </c>
      <c r="E234" s="24">
        <v>1</v>
      </c>
      <c r="F234" s="24">
        <v>0</v>
      </c>
      <c r="G234" s="24">
        <v>0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1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1</v>
      </c>
      <c r="BW234">
        <v>1</v>
      </c>
      <c r="BX234">
        <v>1</v>
      </c>
      <c r="BY234">
        <v>0</v>
      </c>
      <c r="BZ234">
        <v>0</v>
      </c>
      <c r="CA234">
        <v>0</v>
      </c>
      <c r="CB234">
        <v>1</v>
      </c>
      <c r="CC234">
        <v>1</v>
      </c>
      <c r="CD234">
        <v>1</v>
      </c>
      <c r="CE234">
        <v>0</v>
      </c>
      <c r="CF234">
        <v>0</v>
      </c>
      <c r="CG234">
        <v>0</v>
      </c>
      <c r="CH234">
        <v>1</v>
      </c>
      <c r="CI234">
        <v>0</v>
      </c>
      <c r="CJ234">
        <v>0</v>
      </c>
      <c r="CK234">
        <v>1</v>
      </c>
      <c r="CL234">
        <v>0</v>
      </c>
      <c r="CM234">
        <v>0</v>
      </c>
      <c r="CN234">
        <v>1</v>
      </c>
      <c r="CO234">
        <v>0</v>
      </c>
      <c r="CP234">
        <v>0</v>
      </c>
      <c r="CQ234">
        <v>1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1</v>
      </c>
      <c r="CX234">
        <v>1</v>
      </c>
      <c r="CY234">
        <v>1</v>
      </c>
      <c r="CZ234">
        <v>1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1</v>
      </c>
      <c r="DG234">
        <v>1</v>
      </c>
      <c r="DH234">
        <v>1</v>
      </c>
      <c r="DI234">
        <v>1</v>
      </c>
      <c r="DJ234">
        <v>0</v>
      </c>
      <c r="DK234">
        <v>0</v>
      </c>
      <c r="DL234">
        <v>1</v>
      </c>
      <c r="DM234">
        <v>0</v>
      </c>
      <c r="DN234">
        <v>0</v>
      </c>
      <c r="DO234">
        <v>1</v>
      </c>
      <c r="DP234">
        <v>0</v>
      </c>
      <c r="DQ234">
        <v>0</v>
      </c>
    </row>
    <row r="235" spans="1:121" x14ac:dyDescent="0.25">
      <c r="A235" t="s">
        <v>11</v>
      </c>
      <c r="B235">
        <v>1</v>
      </c>
      <c r="C235">
        <v>0</v>
      </c>
      <c r="D235">
        <v>0</v>
      </c>
      <c r="E235" s="24">
        <v>1</v>
      </c>
      <c r="F235" s="24">
        <v>0</v>
      </c>
      <c r="G235" s="24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1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1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1</v>
      </c>
      <c r="BH235">
        <v>1</v>
      </c>
      <c r="BI235">
        <v>1</v>
      </c>
      <c r="BJ235">
        <v>1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1</v>
      </c>
      <c r="CF235">
        <v>1</v>
      </c>
      <c r="CG235">
        <v>1</v>
      </c>
      <c r="CH235">
        <v>1</v>
      </c>
      <c r="CI235">
        <v>0</v>
      </c>
      <c r="CJ235">
        <v>0</v>
      </c>
      <c r="CK235">
        <v>1</v>
      </c>
      <c r="CL235">
        <v>0</v>
      </c>
      <c r="CM235">
        <v>0</v>
      </c>
      <c r="CN235">
        <v>1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1</v>
      </c>
      <c r="DA235">
        <v>1</v>
      </c>
      <c r="DB235">
        <v>1</v>
      </c>
      <c r="DC235">
        <v>1</v>
      </c>
      <c r="DD235">
        <v>0</v>
      </c>
      <c r="DE235">
        <v>0</v>
      </c>
      <c r="DF235">
        <v>1</v>
      </c>
      <c r="DG235">
        <v>0</v>
      </c>
      <c r="DH235">
        <v>0</v>
      </c>
      <c r="DI235">
        <v>1</v>
      </c>
      <c r="DJ235">
        <v>0</v>
      </c>
      <c r="DK235">
        <v>0</v>
      </c>
      <c r="DL235">
        <v>1</v>
      </c>
      <c r="DM235">
        <v>1</v>
      </c>
      <c r="DN235">
        <v>1</v>
      </c>
      <c r="DO235">
        <v>1</v>
      </c>
      <c r="DP235">
        <v>0</v>
      </c>
      <c r="DQ235">
        <v>0</v>
      </c>
    </row>
    <row r="236" spans="1:121" x14ac:dyDescent="0.25">
      <c r="A236" t="s">
        <v>9</v>
      </c>
      <c r="B236">
        <v>0</v>
      </c>
      <c r="C236">
        <v>1</v>
      </c>
      <c r="D236">
        <v>0</v>
      </c>
      <c r="E236" s="24">
        <v>0</v>
      </c>
      <c r="F236" s="24">
        <v>0</v>
      </c>
      <c r="G236" s="24">
        <v>0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0</v>
      </c>
      <c r="BH236">
        <v>1</v>
      </c>
      <c r="BI236">
        <v>0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1</v>
      </c>
      <c r="CA236">
        <v>1</v>
      </c>
      <c r="CB236">
        <v>0</v>
      </c>
      <c r="CC236">
        <v>0</v>
      </c>
      <c r="CD236">
        <v>0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1</v>
      </c>
      <c r="CR236">
        <v>0</v>
      </c>
      <c r="CS236">
        <v>0</v>
      </c>
      <c r="CT236">
        <v>1</v>
      </c>
      <c r="CU236">
        <v>1</v>
      </c>
      <c r="CV236">
        <v>1</v>
      </c>
      <c r="CW236">
        <v>1</v>
      </c>
      <c r="CX236">
        <v>0</v>
      </c>
      <c r="CY236">
        <v>0</v>
      </c>
      <c r="CZ236">
        <v>1</v>
      </c>
      <c r="DA236">
        <v>0</v>
      </c>
      <c r="DB236">
        <v>0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0</v>
      </c>
      <c r="DM236">
        <v>0</v>
      </c>
      <c r="DN236">
        <v>0</v>
      </c>
      <c r="DO236">
        <v>1</v>
      </c>
      <c r="DP236">
        <v>0</v>
      </c>
      <c r="DQ236">
        <v>0</v>
      </c>
    </row>
    <row r="237" spans="1:121" x14ac:dyDescent="0.25">
      <c r="A237" t="s">
        <v>10</v>
      </c>
      <c r="B237">
        <v>1</v>
      </c>
      <c r="C237">
        <v>1</v>
      </c>
      <c r="D237">
        <v>1</v>
      </c>
      <c r="E237" s="24">
        <v>1</v>
      </c>
      <c r="F237" s="24">
        <v>0</v>
      </c>
      <c r="G237" s="24">
        <v>0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0</v>
      </c>
      <c r="BI237">
        <v>0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0</v>
      </c>
      <c r="BR237">
        <v>0</v>
      </c>
      <c r="BV237">
        <v>1</v>
      </c>
      <c r="BW237">
        <v>1</v>
      </c>
      <c r="BX237">
        <v>1</v>
      </c>
      <c r="BY237">
        <v>1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1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1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</v>
      </c>
      <c r="CX237">
        <v>1</v>
      </c>
      <c r="CY237">
        <v>1</v>
      </c>
      <c r="CZ237">
        <v>1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1</v>
      </c>
      <c r="DG237">
        <v>0</v>
      </c>
      <c r="DH237">
        <v>0</v>
      </c>
      <c r="DI237">
        <v>1</v>
      </c>
      <c r="DJ237">
        <v>1</v>
      </c>
      <c r="DK237">
        <v>1</v>
      </c>
      <c r="DL237">
        <v>1</v>
      </c>
      <c r="DM237">
        <v>0</v>
      </c>
      <c r="DN237">
        <v>0</v>
      </c>
      <c r="DO237">
        <v>1</v>
      </c>
      <c r="DP237">
        <v>0</v>
      </c>
      <c r="DQ237">
        <v>0</v>
      </c>
    </row>
    <row r="238" spans="1:121" x14ac:dyDescent="0.25">
      <c r="A238" t="s">
        <v>10</v>
      </c>
      <c r="B238">
        <v>1</v>
      </c>
      <c r="C238">
        <v>1</v>
      </c>
      <c r="D238">
        <v>1</v>
      </c>
      <c r="E238" s="24">
        <v>1</v>
      </c>
      <c r="F238" s="24">
        <v>1</v>
      </c>
      <c r="G238" s="24">
        <v>1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0</v>
      </c>
      <c r="BB238">
        <v>1</v>
      </c>
      <c r="BC238">
        <v>0</v>
      </c>
      <c r="BD238">
        <v>0</v>
      </c>
      <c r="BE238">
        <v>1</v>
      </c>
      <c r="BF238">
        <v>0</v>
      </c>
      <c r="BG238">
        <v>1</v>
      </c>
      <c r="BH238">
        <v>1</v>
      </c>
      <c r="BI238">
        <v>1</v>
      </c>
      <c r="BJ238">
        <v>0</v>
      </c>
      <c r="BK238">
        <v>1</v>
      </c>
      <c r="BL238">
        <v>0</v>
      </c>
      <c r="BM238">
        <v>0</v>
      </c>
      <c r="BN238">
        <v>1</v>
      </c>
      <c r="BO238">
        <v>0</v>
      </c>
      <c r="BP238">
        <v>0</v>
      </c>
      <c r="BQ238">
        <v>1</v>
      </c>
      <c r="BR238">
        <v>0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0</v>
      </c>
      <c r="BZ238">
        <v>1</v>
      </c>
      <c r="CA238">
        <v>0</v>
      </c>
      <c r="CB238">
        <v>1</v>
      </c>
      <c r="CC238">
        <v>1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0</v>
      </c>
      <c r="CU238">
        <v>0</v>
      </c>
      <c r="CV238">
        <v>0</v>
      </c>
      <c r="CW238">
        <v>0</v>
      </c>
      <c r="CX238">
        <v>1</v>
      </c>
      <c r="CY238">
        <v>0</v>
      </c>
      <c r="CZ238">
        <v>1</v>
      </c>
      <c r="DA238">
        <v>0</v>
      </c>
      <c r="DB238">
        <v>0</v>
      </c>
      <c r="DC238">
        <v>0</v>
      </c>
      <c r="DD238">
        <v>1</v>
      </c>
      <c r="DE238">
        <v>0</v>
      </c>
      <c r="DF238">
        <v>1</v>
      </c>
      <c r="DG238">
        <v>1</v>
      </c>
      <c r="DH238">
        <v>1</v>
      </c>
      <c r="DI238">
        <v>1</v>
      </c>
      <c r="DJ238">
        <v>0</v>
      </c>
      <c r="DK238">
        <v>0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</row>
    <row r="239" spans="1:121" x14ac:dyDescent="0.25">
      <c r="A239" t="s">
        <v>11</v>
      </c>
      <c r="B239">
        <v>0</v>
      </c>
      <c r="C239">
        <v>0</v>
      </c>
      <c r="D239">
        <v>0</v>
      </c>
      <c r="E239" s="24">
        <v>0</v>
      </c>
      <c r="F239" s="24">
        <v>0</v>
      </c>
      <c r="G239" s="24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1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1</v>
      </c>
      <c r="BL239">
        <v>1</v>
      </c>
      <c r="BM239">
        <v>1</v>
      </c>
      <c r="BN239">
        <v>0</v>
      </c>
      <c r="BO239">
        <v>0</v>
      </c>
      <c r="BP239">
        <v>1</v>
      </c>
      <c r="BQ239">
        <v>1</v>
      </c>
      <c r="BR239">
        <v>1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1</v>
      </c>
      <c r="CF239">
        <v>1</v>
      </c>
      <c r="CG239">
        <v>1</v>
      </c>
      <c r="CH239">
        <v>1</v>
      </c>
      <c r="CI239">
        <v>0</v>
      </c>
      <c r="CJ239">
        <v>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1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1</v>
      </c>
      <c r="DB239">
        <v>0</v>
      </c>
      <c r="DC239">
        <v>1</v>
      </c>
      <c r="DD239">
        <v>0</v>
      </c>
      <c r="DE239">
        <v>0</v>
      </c>
      <c r="DF239">
        <v>1</v>
      </c>
      <c r="DG239">
        <v>0</v>
      </c>
      <c r="DH239">
        <v>0</v>
      </c>
      <c r="DI239">
        <v>1</v>
      </c>
      <c r="DJ239">
        <v>0</v>
      </c>
      <c r="DK239">
        <v>0</v>
      </c>
      <c r="DL239">
        <v>1</v>
      </c>
      <c r="DM239">
        <v>1</v>
      </c>
      <c r="DN239">
        <v>1</v>
      </c>
      <c r="DO239">
        <v>1</v>
      </c>
      <c r="DP239">
        <v>0</v>
      </c>
      <c r="DQ239">
        <v>0</v>
      </c>
    </row>
    <row r="240" spans="1:121" x14ac:dyDescent="0.25">
      <c r="A240" t="s">
        <v>10</v>
      </c>
      <c r="B240">
        <v>1</v>
      </c>
      <c r="C240">
        <v>0</v>
      </c>
      <c r="D240">
        <v>0</v>
      </c>
      <c r="E240" s="24">
        <v>1</v>
      </c>
      <c r="F240" s="24">
        <v>0</v>
      </c>
      <c r="G240" s="24">
        <v>0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0</v>
      </c>
      <c r="AW240">
        <v>0</v>
      </c>
      <c r="AX240">
        <v>1</v>
      </c>
      <c r="AY240">
        <v>1</v>
      </c>
      <c r="AZ240">
        <v>1</v>
      </c>
      <c r="BA240">
        <v>0</v>
      </c>
      <c r="BB240">
        <v>1</v>
      </c>
      <c r="BC240">
        <v>0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1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1</v>
      </c>
      <c r="BW240">
        <v>0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0</v>
      </c>
      <c r="CP240">
        <v>0</v>
      </c>
      <c r="CQ240">
        <v>1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1</v>
      </c>
      <c r="CX240">
        <v>1</v>
      </c>
      <c r="CY240">
        <v>1</v>
      </c>
      <c r="CZ240">
        <v>1</v>
      </c>
      <c r="DA240">
        <v>0</v>
      </c>
      <c r="DB240">
        <v>0</v>
      </c>
      <c r="DC240">
        <v>1</v>
      </c>
      <c r="DD240">
        <v>1</v>
      </c>
      <c r="DE240">
        <v>1</v>
      </c>
      <c r="DF240">
        <v>1</v>
      </c>
      <c r="DG240">
        <v>0</v>
      </c>
      <c r="DH240">
        <v>0</v>
      </c>
      <c r="DI240">
        <v>1</v>
      </c>
      <c r="DJ240">
        <v>0</v>
      </c>
      <c r="DK240">
        <v>0</v>
      </c>
      <c r="DL240">
        <v>1</v>
      </c>
      <c r="DM240">
        <v>1</v>
      </c>
      <c r="DN240">
        <v>1</v>
      </c>
      <c r="DO240">
        <v>0</v>
      </c>
      <c r="DP240">
        <v>0</v>
      </c>
      <c r="DQ240">
        <v>0</v>
      </c>
    </row>
    <row r="241" spans="1:121" x14ac:dyDescent="0.25">
      <c r="A241" t="s">
        <v>9</v>
      </c>
      <c r="B241">
        <v>1</v>
      </c>
      <c r="C241">
        <v>0</v>
      </c>
      <c r="D241">
        <v>0</v>
      </c>
      <c r="E241" s="24">
        <v>0</v>
      </c>
      <c r="F241" s="24">
        <v>0</v>
      </c>
      <c r="G241" s="24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0</v>
      </c>
      <c r="BN241">
        <v>0</v>
      </c>
      <c r="BO241">
        <v>0</v>
      </c>
      <c r="BP241">
        <v>1</v>
      </c>
      <c r="BQ241">
        <v>1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1</v>
      </c>
      <c r="CU241">
        <v>0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1</v>
      </c>
      <c r="DB241">
        <v>0</v>
      </c>
      <c r="DC241">
        <v>1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1</v>
      </c>
      <c r="DN241">
        <v>1</v>
      </c>
      <c r="DO241">
        <v>0</v>
      </c>
      <c r="DP241">
        <v>0</v>
      </c>
      <c r="DQ241">
        <v>0</v>
      </c>
    </row>
    <row r="242" spans="1:121" x14ac:dyDescent="0.25">
      <c r="A242" t="s">
        <v>9</v>
      </c>
      <c r="B242">
        <v>0</v>
      </c>
      <c r="C242">
        <v>0</v>
      </c>
      <c r="D242">
        <v>0</v>
      </c>
      <c r="E242" s="24">
        <v>1</v>
      </c>
      <c r="F242" s="24">
        <v>1</v>
      </c>
      <c r="G242" s="24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0</v>
      </c>
      <c r="X242">
        <v>1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1</v>
      </c>
      <c r="BB242">
        <v>1</v>
      </c>
      <c r="BC242">
        <v>1</v>
      </c>
      <c r="BD242">
        <v>1</v>
      </c>
      <c r="BE242">
        <v>0</v>
      </c>
      <c r="BF242">
        <v>0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0</v>
      </c>
      <c r="BN242">
        <v>1</v>
      </c>
      <c r="BO242">
        <v>0</v>
      </c>
      <c r="BP242">
        <v>1</v>
      </c>
      <c r="BQ242">
        <v>1</v>
      </c>
      <c r="BR242">
        <v>1</v>
      </c>
      <c r="BS242">
        <v>1</v>
      </c>
      <c r="BT242">
        <v>0</v>
      </c>
      <c r="BU242">
        <v>0</v>
      </c>
      <c r="BV242">
        <v>1</v>
      </c>
      <c r="BW242">
        <v>1</v>
      </c>
      <c r="BX242">
        <v>1</v>
      </c>
      <c r="BY242">
        <v>0</v>
      </c>
      <c r="BZ242">
        <v>1</v>
      </c>
      <c r="CA242">
        <v>0</v>
      </c>
      <c r="CB242">
        <v>1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1</v>
      </c>
      <c r="CI242">
        <v>1</v>
      </c>
      <c r="CJ242">
        <v>1</v>
      </c>
      <c r="CK242">
        <v>1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1</v>
      </c>
      <c r="CR242">
        <v>0</v>
      </c>
      <c r="CS242">
        <v>0</v>
      </c>
      <c r="CT242">
        <v>1</v>
      </c>
      <c r="CU242">
        <v>0</v>
      </c>
      <c r="CV242">
        <v>0</v>
      </c>
      <c r="CW242">
        <v>1</v>
      </c>
      <c r="CX242">
        <v>1</v>
      </c>
      <c r="CY242">
        <v>1</v>
      </c>
      <c r="CZ242">
        <v>1</v>
      </c>
      <c r="DA242">
        <v>0</v>
      </c>
      <c r="DB242">
        <v>0</v>
      </c>
      <c r="DC242">
        <v>0</v>
      </c>
      <c r="DD242">
        <v>1</v>
      </c>
      <c r="DE242">
        <v>0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0</v>
      </c>
      <c r="DQ242">
        <v>0</v>
      </c>
    </row>
    <row r="243" spans="1:121" x14ac:dyDescent="0.25">
      <c r="A243" t="s">
        <v>10</v>
      </c>
      <c r="B243">
        <v>0</v>
      </c>
      <c r="C243">
        <v>1</v>
      </c>
      <c r="D243">
        <v>0</v>
      </c>
      <c r="E243" s="24">
        <v>1</v>
      </c>
      <c r="F243" s="24">
        <v>0</v>
      </c>
      <c r="G243" s="24">
        <v>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1</v>
      </c>
      <c r="BH243">
        <v>1</v>
      </c>
      <c r="BI243">
        <v>1</v>
      </c>
      <c r="BJ243">
        <v>1</v>
      </c>
      <c r="BK243">
        <v>0</v>
      </c>
      <c r="BL243">
        <v>0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0</v>
      </c>
      <c r="CF243">
        <v>0</v>
      </c>
      <c r="CG243">
        <v>0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0</v>
      </c>
      <c r="CU243">
        <v>0</v>
      </c>
      <c r="CV243">
        <v>0</v>
      </c>
      <c r="CW243">
        <v>1</v>
      </c>
      <c r="CX243">
        <v>1</v>
      </c>
      <c r="CY243">
        <v>1</v>
      </c>
      <c r="CZ243">
        <v>1</v>
      </c>
      <c r="DA243">
        <v>0</v>
      </c>
      <c r="DB243">
        <v>0</v>
      </c>
      <c r="DC243">
        <v>1</v>
      </c>
      <c r="DD243">
        <v>1</v>
      </c>
      <c r="DE243">
        <v>1</v>
      </c>
      <c r="DF243">
        <v>1</v>
      </c>
      <c r="DG243">
        <v>0</v>
      </c>
      <c r="DH243">
        <v>0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0</v>
      </c>
      <c r="DP243">
        <v>0</v>
      </c>
      <c r="DQ243">
        <v>0</v>
      </c>
    </row>
    <row r="244" spans="1:121" x14ac:dyDescent="0.25">
      <c r="A244" t="s">
        <v>10</v>
      </c>
      <c r="B244">
        <v>1</v>
      </c>
      <c r="C244">
        <v>0</v>
      </c>
      <c r="D244">
        <v>0</v>
      </c>
      <c r="E244" s="24">
        <v>1</v>
      </c>
      <c r="F244" s="24">
        <v>0</v>
      </c>
      <c r="G244" s="24"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1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0</v>
      </c>
      <c r="AW244">
        <v>0</v>
      </c>
      <c r="AX244">
        <v>1</v>
      </c>
      <c r="AY244">
        <v>1</v>
      </c>
      <c r="AZ244">
        <v>1</v>
      </c>
      <c r="BA244">
        <v>1</v>
      </c>
      <c r="BB244">
        <v>0</v>
      </c>
      <c r="BC244">
        <v>0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0</v>
      </c>
      <c r="BK244">
        <v>1</v>
      </c>
      <c r="BL244">
        <v>0</v>
      </c>
      <c r="BM244">
        <v>1</v>
      </c>
      <c r="BN244">
        <v>1</v>
      </c>
      <c r="BO244">
        <v>1</v>
      </c>
      <c r="BP244">
        <v>1</v>
      </c>
      <c r="BQ244">
        <v>0</v>
      </c>
      <c r="BR244">
        <v>0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1</v>
      </c>
      <c r="CI244">
        <v>0</v>
      </c>
      <c r="CJ244">
        <v>0</v>
      </c>
      <c r="CK244">
        <v>1</v>
      </c>
      <c r="CL244">
        <v>0</v>
      </c>
      <c r="CM244">
        <v>0</v>
      </c>
      <c r="CN244">
        <v>1</v>
      </c>
      <c r="CO244">
        <v>0</v>
      </c>
      <c r="CP244">
        <v>0</v>
      </c>
      <c r="CQ244">
        <v>1</v>
      </c>
      <c r="CR244">
        <v>1</v>
      </c>
      <c r="CS244">
        <v>1</v>
      </c>
      <c r="CT244">
        <v>0</v>
      </c>
      <c r="CU244">
        <v>0</v>
      </c>
      <c r="CV244">
        <v>0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0</v>
      </c>
      <c r="DH244">
        <v>0</v>
      </c>
      <c r="DI244">
        <v>1</v>
      </c>
      <c r="DJ244">
        <v>0</v>
      </c>
      <c r="DK244">
        <v>0</v>
      </c>
      <c r="DL244">
        <v>1</v>
      </c>
      <c r="DM244">
        <v>1</v>
      </c>
      <c r="DN244">
        <v>1</v>
      </c>
      <c r="DO244">
        <v>1</v>
      </c>
      <c r="DP244">
        <v>0</v>
      </c>
      <c r="DQ244">
        <v>0</v>
      </c>
    </row>
    <row r="245" spans="1:121" x14ac:dyDescent="0.25">
      <c r="A245" t="s">
        <v>11</v>
      </c>
      <c r="B245">
        <v>0</v>
      </c>
      <c r="C245">
        <v>0</v>
      </c>
      <c r="D245">
        <v>0</v>
      </c>
      <c r="E245" s="24">
        <v>1</v>
      </c>
      <c r="F245" s="24">
        <v>0</v>
      </c>
      <c r="G245" s="24">
        <v>0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1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0</v>
      </c>
      <c r="BE245">
        <v>0</v>
      </c>
      <c r="BF245">
        <v>0</v>
      </c>
      <c r="BG245">
        <v>1</v>
      </c>
      <c r="BH245">
        <v>1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1</v>
      </c>
      <c r="BO245">
        <v>0</v>
      </c>
      <c r="BP245">
        <v>0</v>
      </c>
      <c r="BQ245">
        <v>1</v>
      </c>
      <c r="BR245">
        <v>0</v>
      </c>
      <c r="BS245">
        <v>1</v>
      </c>
      <c r="BT245">
        <v>0</v>
      </c>
      <c r="BU245">
        <v>0</v>
      </c>
      <c r="BV245">
        <v>1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1</v>
      </c>
      <c r="CC245">
        <v>1</v>
      </c>
      <c r="CD245">
        <v>1</v>
      </c>
      <c r="CE245">
        <v>0</v>
      </c>
      <c r="CF245">
        <v>1</v>
      </c>
      <c r="CG245">
        <v>0</v>
      </c>
      <c r="CH245">
        <v>1</v>
      </c>
      <c r="CI245">
        <v>1</v>
      </c>
      <c r="CJ245">
        <v>1</v>
      </c>
      <c r="CK245">
        <v>0</v>
      </c>
      <c r="CL245">
        <v>1</v>
      </c>
      <c r="CM245">
        <v>0</v>
      </c>
      <c r="CN245">
        <v>1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1</v>
      </c>
      <c r="CV245">
        <v>0</v>
      </c>
      <c r="CW245">
        <v>1</v>
      </c>
      <c r="CX245">
        <v>0</v>
      </c>
      <c r="CY245">
        <v>0</v>
      </c>
      <c r="CZ245">
        <v>1</v>
      </c>
      <c r="DA245">
        <v>1</v>
      </c>
      <c r="DB245">
        <v>1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>
        <v>0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</row>
    <row r="246" spans="1:121" x14ac:dyDescent="0.25">
      <c r="A246" t="s">
        <v>10</v>
      </c>
      <c r="B246">
        <v>0</v>
      </c>
      <c r="C246">
        <v>1</v>
      </c>
      <c r="D246">
        <v>0</v>
      </c>
      <c r="E246" s="24">
        <v>1</v>
      </c>
      <c r="F246" s="24">
        <v>1</v>
      </c>
      <c r="G246" s="24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1</v>
      </c>
      <c r="BH246">
        <v>1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V246">
        <v>1</v>
      </c>
      <c r="BW246">
        <v>1</v>
      </c>
      <c r="BX246">
        <v>1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1</v>
      </c>
      <c r="CI246">
        <v>0</v>
      </c>
      <c r="CJ246">
        <v>0</v>
      </c>
      <c r="CK246">
        <v>0</v>
      </c>
      <c r="CL246">
        <v>1</v>
      </c>
      <c r="CM246">
        <v>0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0</v>
      </c>
      <c r="CU246">
        <v>0</v>
      </c>
      <c r="CV246">
        <v>0</v>
      </c>
      <c r="CW246">
        <v>0</v>
      </c>
      <c r="CX246">
        <v>1</v>
      </c>
      <c r="CY246">
        <v>0</v>
      </c>
      <c r="CZ246">
        <v>1</v>
      </c>
      <c r="DA246">
        <v>0</v>
      </c>
      <c r="DB246">
        <v>0</v>
      </c>
      <c r="DC246">
        <v>1</v>
      </c>
      <c r="DD246">
        <v>1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1</v>
      </c>
      <c r="DM246">
        <v>0</v>
      </c>
      <c r="DN246">
        <v>0</v>
      </c>
      <c r="DO246">
        <v>0</v>
      </c>
      <c r="DP246">
        <v>1</v>
      </c>
      <c r="DQ246">
        <v>0</v>
      </c>
    </row>
    <row r="247" spans="1:121" x14ac:dyDescent="0.25">
      <c r="A247" t="s">
        <v>11</v>
      </c>
      <c r="B247">
        <v>1</v>
      </c>
      <c r="C247">
        <v>0</v>
      </c>
      <c r="D247">
        <v>0</v>
      </c>
      <c r="E247" s="24">
        <v>1</v>
      </c>
      <c r="F247" s="24">
        <v>1</v>
      </c>
      <c r="G247" s="24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1</v>
      </c>
      <c r="BK247">
        <v>1</v>
      </c>
      <c r="BL247">
        <v>1</v>
      </c>
      <c r="BM247">
        <v>1</v>
      </c>
      <c r="BN247">
        <v>0</v>
      </c>
      <c r="BO247">
        <v>0</v>
      </c>
      <c r="BP247">
        <v>0</v>
      </c>
      <c r="BQ247">
        <v>1</v>
      </c>
      <c r="BR247">
        <v>0</v>
      </c>
      <c r="BV247">
        <v>0</v>
      </c>
      <c r="BW247">
        <v>0</v>
      </c>
      <c r="BX247">
        <v>0</v>
      </c>
      <c r="BY247">
        <v>1</v>
      </c>
      <c r="BZ247">
        <v>0</v>
      </c>
      <c r="CA247">
        <v>0</v>
      </c>
      <c r="CB247">
        <v>0</v>
      </c>
      <c r="CC247">
        <v>1</v>
      </c>
      <c r="CD247">
        <v>0</v>
      </c>
      <c r="CE247">
        <v>1</v>
      </c>
      <c r="CF247">
        <v>1</v>
      </c>
      <c r="CG247">
        <v>1</v>
      </c>
      <c r="CH247">
        <v>0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0</v>
      </c>
      <c r="CZ247">
        <v>0</v>
      </c>
      <c r="DA247">
        <v>1</v>
      </c>
      <c r="DB247">
        <v>0</v>
      </c>
      <c r="DC247">
        <v>1</v>
      </c>
      <c r="DD247">
        <v>0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1</v>
      </c>
      <c r="DN247">
        <v>0</v>
      </c>
      <c r="DO247">
        <v>1</v>
      </c>
      <c r="DP247">
        <v>0</v>
      </c>
      <c r="DQ247">
        <v>0</v>
      </c>
    </row>
    <row r="248" spans="1:121" x14ac:dyDescent="0.25">
      <c r="A248" t="s">
        <v>9</v>
      </c>
      <c r="B248">
        <v>0</v>
      </c>
      <c r="C248">
        <v>1</v>
      </c>
      <c r="D248">
        <v>0</v>
      </c>
      <c r="E248" s="24">
        <v>1</v>
      </c>
      <c r="F248" s="24">
        <v>0</v>
      </c>
      <c r="G248" s="24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1</v>
      </c>
      <c r="X248">
        <v>1</v>
      </c>
      <c r="Y248">
        <v>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1</v>
      </c>
      <c r="AK248">
        <v>0</v>
      </c>
      <c r="AL248">
        <v>1</v>
      </c>
      <c r="AM248">
        <v>1</v>
      </c>
      <c r="AN248">
        <v>1</v>
      </c>
      <c r="AO248">
        <v>0</v>
      </c>
      <c r="AP248">
        <v>1</v>
      </c>
      <c r="AQ248">
        <v>0</v>
      </c>
      <c r="AR248">
        <v>1</v>
      </c>
      <c r="AS248">
        <v>1</v>
      </c>
      <c r="AT248">
        <v>1</v>
      </c>
      <c r="AU248">
        <v>1</v>
      </c>
      <c r="AV248">
        <v>0</v>
      </c>
      <c r="AW248">
        <v>0</v>
      </c>
      <c r="AX248">
        <v>1</v>
      </c>
      <c r="AY248">
        <v>1</v>
      </c>
      <c r="AZ248">
        <v>1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1</v>
      </c>
      <c r="BX248">
        <v>0</v>
      </c>
      <c r="BY248">
        <v>0</v>
      </c>
      <c r="BZ248">
        <v>1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1</v>
      </c>
      <c r="CJ248">
        <v>0</v>
      </c>
      <c r="CK248">
        <v>1</v>
      </c>
      <c r="CL248">
        <v>1</v>
      </c>
      <c r="CM248">
        <v>1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1</v>
      </c>
      <c r="CU248">
        <v>1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1</v>
      </c>
      <c r="DE248">
        <v>0</v>
      </c>
      <c r="DF248">
        <v>1</v>
      </c>
      <c r="DG248">
        <v>1</v>
      </c>
      <c r="DH248">
        <v>1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</row>
    <row r="249" spans="1:121" x14ac:dyDescent="0.25">
      <c r="E249" s="24"/>
      <c r="F249" s="24"/>
      <c r="G249" s="24"/>
    </row>
    <row r="250" spans="1:121" x14ac:dyDescent="0.25">
      <c r="A250" t="s">
        <v>9</v>
      </c>
      <c r="B250">
        <v>0</v>
      </c>
      <c r="C250">
        <v>0</v>
      </c>
      <c r="D250">
        <v>0</v>
      </c>
      <c r="E250" s="24">
        <v>1</v>
      </c>
      <c r="F250" s="24">
        <v>0</v>
      </c>
      <c r="G250" s="24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1</v>
      </c>
      <c r="AJ250">
        <v>1</v>
      </c>
      <c r="AK250">
        <v>1</v>
      </c>
      <c r="AL250">
        <v>1</v>
      </c>
      <c r="AM250">
        <v>0</v>
      </c>
      <c r="AN250">
        <v>0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0</v>
      </c>
      <c r="BO250">
        <v>0</v>
      </c>
      <c r="BP250">
        <v>0</v>
      </c>
      <c r="BQ250">
        <v>1</v>
      </c>
      <c r="BR250">
        <v>0</v>
      </c>
      <c r="BV250">
        <v>1</v>
      </c>
      <c r="BW250">
        <v>1</v>
      </c>
      <c r="BX250">
        <v>1</v>
      </c>
      <c r="BY250">
        <v>0</v>
      </c>
      <c r="BZ250">
        <v>0</v>
      </c>
      <c r="CA250">
        <v>0</v>
      </c>
      <c r="CB250">
        <v>1</v>
      </c>
      <c r="CC250">
        <v>1</v>
      </c>
      <c r="CD250">
        <v>1</v>
      </c>
      <c r="CE250">
        <v>0</v>
      </c>
      <c r="CF250">
        <v>1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1</v>
      </c>
      <c r="CO250">
        <v>1</v>
      </c>
      <c r="CP250">
        <v>1</v>
      </c>
      <c r="CQ250">
        <v>0</v>
      </c>
      <c r="CR250">
        <v>1</v>
      </c>
      <c r="CS250">
        <v>0</v>
      </c>
      <c r="CT250">
        <v>0</v>
      </c>
      <c r="CU250">
        <v>1</v>
      </c>
      <c r="CV250">
        <v>0</v>
      </c>
      <c r="CW250">
        <v>1</v>
      </c>
      <c r="CX250">
        <v>0</v>
      </c>
      <c r="CY250">
        <v>0</v>
      </c>
      <c r="CZ250">
        <v>1</v>
      </c>
      <c r="DA250">
        <v>1</v>
      </c>
      <c r="DB250">
        <v>1</v>
      </c>
      <c r="DC250">
        <v>1</v>
      </c>
      <c r="DD250">
        <v>0</v>
      </c>
      <c r="DE250">
        <v>0</v>
      </c>
      <c r="DF250">
        <v>1</v>
      </c>
      <c r="DG250">
        <v>1</v>
      </c>
      <c r="DH250">
        <v>1</v>
      </c>
      <c r="DI250">
        <v>1</v>
      </c>
      <c r="DJ250">
        <v>0</v>
      </c>
      <c r="DK250">
        <v>0</v>
      </c>
      <c r="DL250">
        <v>1</v>
      </c>
      <c r="DM250">
        <v>1</v>
      </c>
      <c r="DN250">
        <v>1</v>
      </c>
      <c r="DO250">
        <v>0</v>
      </c>
      <c r="DP250">
        <v>0</v>
      </c>
      <c r="DQ250">
        <v>0</v>
      </c>
    </row>
    <row r="251" spans="1:121" x14ac:dyDescent="0.25">
      <c r="A251" t="s">
        <v>10</v>
      </c>
      <c r="B251">
        <v>0</v>
      </c>
      <c r="C251">
        <v>0</v>
      </c>
      <c r="D251">
        <v>0</v>
      </c>
      <c r="E251" s="24">
        <v>1</v>
      </c>
      <c r="F251" s="24">
        <v>1</v>
      </c>
      <c r="G251" s="24">
        <v>1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1</v>
      </c>
      <c r="AM251">
        <v>0</v>
      </c>
      <c r="AN251">
        <v>0</v>
      </c>
      <c r="AO251">
        <v>1</v>
      </c>
      <c r="AP251">
        <v>1</v>
      </c>
      <c r="AQ251">
        <v>1</v>
      </c>
      <c r="AR251">
        <v>1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1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1</v>
      </c>
      <c r="BT251">
        <v>0</v>
      </c>
      <c r="BU251">
        <v>0</v>
      </c>
      <c r="BV251">
        <v>1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1</v>
      </c>
      <c r="CD251">
        <v>1</v>
      </c>
      <c r="CE251">
        <v>0</v>
      </c>
      <c r="CF251">
        <v>0</v>
      </c>
      <c r="CG251">
        <v>0</v>
      </c>
      <c r="CH251">
        <v>1</v>
      </c>
      <c r="CI251">
        <v>0</v>
      </c>
      <c r="CJ251">
        <v>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0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1</v>
      </c>
      <c r="DA251">
        <v>0</v>
      </c>
      <c r="DB251">
        <v>0</v>
      </c>
      <c r="DC251">
        <v>1</v>
      </c>
      <c r="DD251">
        <v>1</v>
      </c>
      <c r="DE251">
        <v>1</v>
      </c>
      <c r="DF251">
        <v>1</v>
      </c>
      <c r="DG251">
        <v>0</v>
      </c>
      <c r="DH251">
        <v>0</v>
      </c>
      <c r="DI251">
        <v>1</v>
      </c>
      <c r="DJ251">
        <v>0</v>
      </c>
      <c r="DK251">
        <v>0</v>
      </c>
      <c r="DL251">
        <v>1</v>
      </c>
      <c r="DM251">
        <v>0</v>
      </c>
      <c r="DN251">
        <v>0</v>
      </c>
      <c r="DO251">
        <v>1</v>
      </c>
      <c r="DP251">
        <v>0</v>
      </c>
      <c r="DQ251">
        <v>0</v>
      </c>
    </row>
    <row r="252" spans="1:121" x14ac:dyDescent="0.25">
      <c r="A252" t="s">
        <v>10</v>
      </c>
      <c r="B252">
        <v>0</v>
      </c>
      <c r="C252">
        <v>1</v>
      </c>
      <c r="D252">
        <v>0</v>
      </c>
      <c r="E252" s="24">
        <v>1</v>
      </c>
      <c r="F252" s="24">
        <v>1</v>
      </c>
      <c r="G252" s="24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0</v>
      </c>
      <c r="AW252">
        <v>0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V252">
        <v>1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1</v>
      </c>
      <c r="CC252">
        <v>1</v>
      </c>
      <c r="CD252">
        <v>1</v>
      </c>
      <c r="CE252">
        <v>0</v>
      </c>
      <c r="CF252">
        <v>1</v>
      </c>
      <c r="CG252">
        <v>0</v>
      </c>
      <c r="CH252">
        <v>1</v>
      </c>
      <c r="CI252">
        <v>1</v>
      </c>
      <c r="CJ252">
        <v>1</v>
      </c>
      <c r="CK252">
        <v>1</v>
      </c>
      <c r="CL252">
        <v>0</v>
      </c>
      <c r="CM252">
        <v>0</v>
      </c>
      <c r="CN252">
        <v>1</v>
      </c>
      <c r="CO252">
        <v>1</v>
      </c>
      <c r="CP252">
        <v>1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0</v>
      </c>
      <c r="DD252">
        <v>1</v>
      </c>
      <c r="DE252">
        <v>0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0</v>
      </c>
      <c r="DN252">
        <v>0</v>
      </c>
      <c r="DO252">
        <v>1</v>
      </c>
      <c r="DP252">
        <v>0</v>
      </c>
      <c r="DQ252">
        <v>0</v>
      </c>
    </row>
    <row r="253" spans="1:121" x14ac:dyDescent="0.25">
      <c r="A253" t="s">
        <v>10</v>
      </c>
      <c r="B253">
        <v>0</v>
      </c>
      <c r="C253">
        <v>0</v>
      </c>
      <c r="D253">
        <v>0</v>
      </c>
      <c r="E253" s="24">
        <v>0</v>
      </c>
      <c r="F253" s="24">
        <v>0</v>
      </c>
      <c r="G253" s="24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1</v>
      </c>
      <c r="AP253">
        <v>1</v>
      </c>
      <c r="AQ253">
        <v>1</v>
      </c>
      <c r="AR253">
        <v>0</v>
      </c>
      <c r="AS253">
        <v>1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</v>
      </c>
      <c r="BH253">
        <v>0</v>
      </c>
      <c r="BI253">
        <v>0</v>
      </c>
      <c r="BJ253">
        <v>1</v>
      </c>
      <c r="BK253">
        <v>1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1</v>
      </c>
      <c r="BX253">
        <v>0</v>
      </c>
      <c r="BY253">
        <v>1</v>
      </c>
      <c r="BZ253">
        <v>1</v>
      </c>
      <c r="CA253">
        <v>1</v>
      </c>
      <c r="CB253">
        <v>0</v>
      </c>
      <c r="CC253">
        <v>0</v>
      </c>
      <c r="CD253">
        <v>0</v>
      </c>
      <c r="CE253">
        <v>1</v>
      </c>
      <c r="CF253">
        <v>1</v>
      </c>
      <c r="CG253">
        <v>1</v>
      </c>
      <c r="CH253">
        <v>0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1</v>
      </c>
      <c r="CO253">
        <v>1</v>
      </c>
      <c r="CP253">
        <v>1</v>
      </c>
      <c r="CQ253">
        <v>0</v>
      </c>
      <c r="CR253">
        <v>1</v>
      </c>
      <c r="CS253">
        <v>0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0</v>
      </c>
      <c r="DM253">
        <v>1</v>
      </c>
      <c r="DN253">
        <v>0</v>
      </c>
      <c r="DO253">
        <v>0</v>
      </c>
      <c r="DP253">
        <v>1</v>
      </c>
      <c r="DQ253">
        <v>0</v>
      </c>
    </row>
    <row r="254" spans="1:121" x14ac:dyDescent="0.25">
      <c r="A254" t="s">
        <v>9</v>
      </c>
      <c r="B254">
        <v>0</v>
      </c>
      <c r="C254">
        <v>0</v>
      </c>
      <c r="D254">
        <v>0</v>
      </c>
      <c r="E254" s="24">
        <v>0</v>
      </c>
      <c r="F254" s="24">
        <v>1</v>
      </c>
      <c r="G254" s="2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1</v>
      </c>
      <c r="AN254">
        <v>1</v>
      </c>
      <c r="AO254">
        <v>0</v>
      </c>
      <c r="AP254">
        <v>1</v>
      </c>
      <c r="AQ254">
        <v>0</v>
      </c>
      <c r="AR254">
        <v>1</v>
      </c>
      <c r="AS254">
        <v>1</v>
      </c>
      <c r="AT254">
        <v>1</v>
      </c>
      <c r="AU254">
        <v>0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1</v>
      </c>
      <c r="BC254">
        <v>0</v>
      </c>
      <c r="BD254">
        <v>1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1</v>
      </c>
      <c r="CB254">
        <v>0</v>
      </c>
      <c r="CC254">
        <v>1</v>
      </c>
      <c r="CD254">
        <v>0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1</v>
      </c>
      <c r="CS254">
        <v>0</v>
      </c>
      <c r="CT254">
        <v>1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1</v>
      </c>
      <c r="DQ254">
        <v>1</v>
      </c>
    </row>
    <row r="255" spans="1:121" x14ac:dyDescent="0.25">
      <c r="A255" t="s">
        <v>11</v>
      </c>
      <c r="B255">
        <v>0</v>
      </c>
      <c r="C255">
        <v>0</v>
      </c>
      <c r="D255">
        <v>0</v>
      </c>
      <c r="E255" s="24">
        <v>1</v>
      </c>
      <c r="F255" s="24">
        <v>0</v>
      </c>
      <c r="G255" s="24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0</v>
      </c>
      <c r="BR255">
        <v>0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</v>
      </c>
      <c r="CI255">
        <v>0</v>
      </c>
      <c r="CJ255">
        <v>0</v>
      </c>
      <c r="CK255">
        <v>1</v>
      </c>
      <c r="CL255">
        <v>0</v>
      </c>
      <c r="CM255">
        <v>0</v>
      </c>
      <c r="CN255">
        <v>1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</v>
      </c>
      <c r="CX255">
        <v>0</v>
      </c>
      <c r="CY255">
        <v>0</v>
      </c>
      <c r="CZ255">
        <v>1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1</v>
      </c>
      <c r="DJ255">
        <v>0</v>
      </c>
      <c r="DK255">
        <v>0</v>
      </c>
      <c r="DL255">
        <v>1</v>
      </c>
      <c r="DM255">
        <v>0</v>
      </c>
      <c r="DN255">
        <v>0</v>
      </c>
      <c r="DO255">
        <v>0</v>
      </c>
      <c r="DP255">
        <v>0</v>
      </c>
      <c r="DQ255">
        <v>0</v>
      </c>
    </row>
    <row r="256" spans="1:121" x14ac:dyDescent="0.25">
      <c r="A256" t="s">
        <v>9</v>
      </c>
      <c r="B256">
        <v>0</v>
      </c>
      <c r="C256">
        <v>1</v>
      </c>
      <c r="D256">
        <v>0</v>
      </c>
      <c r="E256" s="24">
        <v>0</v>
      </c>
      <c r="F256" s="24">
        <v>1</v>
      </c>
      <c r="G256" s="24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0</v>
      </c>
      <c r="AZ256">
        <v>0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0</v>
      </c>
      <c r="BH256">
        <v>0</v>
      </c>
      <c r="BI256">
        <v>0</v>
      </c>
      <c r="BJ256">
        <v>1</v>
      </c>
      <c r="BK256">
        <v>0</v>
      </c>
      <c r="BL256">
        <v>0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0</v>
      </c>
      <c r="BT256">
        <v>1</v>
      </c>
      <c r="BU256">
        <v>0</v>
      </c>
      <c r="BV256">
        <v>0</v>
      </c>
      <c r="BW256">
        <v>1</v>
      </c>
      <c r="BX256">
        <v>0</v>
      </c>
      <c r="BY256">
        <v>1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0</v>
      </c>
      <c r="CS256">
        <v>0</v>
      </c>
      <c r="CT256">
        <v>1</v>
      </c>
      <c r="CU256">
        <v>1</v>
      </c>
      <c r="CV256">
        <v>1</v>
      </c>
      <c r="CW256">
        <v>0</v>
      </c>
      <c r="CX256">
        <v>0</v>
      </c>
      <c r="CY256">
        <v>0</v>
      </c>
      <c r="CZ256">
        <v>1</v>
      </c>
      <c r="DA256">
        <v>1</v>
      </c>
      <c r="DB256">
        <v>1</v>
      </c>
      <c r="DC256">
        <v>1</v>
      </c>
      <c r="DD256">
        <v>0</v>
      </c>
      <c r="DE256">
        <v>0</v>
      </c>
      <c r="DF256">
        <v>1</v>
      </c>
      <c r="DG256">
        <v>1</v>
      </c>
      <c r="DH256">
        <v>1</v>
      </c>
      <c r="DI256">
        <v>1</v>
      </c>
      <c r="DJ256">
        <v>0</v>
      </c>
      <c r="DK256">
        <v>0</v>
      </c>
      <c r="DL256">
        <v>1</v>
      </c>
      <c r="DM256">
        <v>1</v>
      </c>
      <c r="DN256">
        <v>1</v>
      </c>
      <c r="DO256">
        <v>1</v>
      </c>
      <c r="DP256">
        <v>0</v>
      </c>
      <c r="DQ256">
        <v>0</v>
      </c>
    </row>
    <row r="257" spans="1:121" x14ac:dyDescent="0.25">
      <c r="A257" t="s">
        <v>9</v>
      </c>
      <c r="B257">
        <v>0</v>
      </c>
      <c r="C257">
        <v>1</v>
      </c>
      <c r="D257">
        <v>0</v>
      </c>
      <c r="E257" s="24">
        <v>0</v>
      </c>
      <c r="F257" s="24">
        <v>1</v>
      </c>
      <c r="G257" s="24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1</v>
      </c>
      <c r="AQ257">
        <v>0</v>
      </c>
      <c r="AR257">
        <v>1</v>
      </c>
      <c r="AS257">
        <v>1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1</v>
      </c>
      <c r="BC257">
        <v>1</v>
      </c>
      <c r="BD257">
        <v>0</v>
      </c>
      <c r="BE257">
        <v>1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1</v>
      </c>
      <c r="BO257">
        <v>0</v>
      </c>
      <c r="BP257">
        <v>1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1</v>
      </c>
      <c r="BX257">
        <v>0</v>
      </c>
      <c r="BY257">
        <v>1</v>
      </c>
      <c r="BZ257">
        <v>1</v>
      </c>
      <c r="CA257">
        <v>1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v>1</v>
      </c>
      <c r="CM257">
        <v>0</v>
      </c>
      <c r="CN257">
        <v>0</v>
      </c>
      <c r="CO257">
        <v>1</v>
      </c>
      <c r="CP257">
        <v>0</v>
      </c>
      <c r="CQ257">
        <v>0</v>
      </c>
      <c r="CR257">
        <v>1</v>
      </c>
      <c r="CS257">
        <v>0</v>
      </c>
      <c r="CT257">
        <v>1</v>
      </c>
      <c r="CU257">
        <v>1</v>
      </c>
      <c r="CV257">
        <v>1</v>
      </c>
      <c r="CW257">
        <v>0</v>
      </c>
      <c r="CX257">
        <v>1</v>
      </c>
      <c r="CY257">
        <v>0</v>
      </c>
      <c r="CZ257">
        <v>0</v>
      </c>
      <c r="DA257">
        <v>1</v>
      </c>
      <c r="DB257">
        <v>0</v>
      </c>
      <c r="DC257">
        <v>1</v>
      </c>
      <c r="DD257">
        <v>1</v>
      </c>
      <c r="DE257">
        <v>1</v>
      </c>
      <c r="DF257">
        <v>0</v>
      </c>
      <c r="DG257">
        <v>1</v>
      </c>
      <c r="DH257">
        <v>0</v>
      </c>
      <c r="DI257">
        <v>0</v>
      </c>
      <c r="DJ257">
        <v>1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1</v>
      </c>
      <c r="DQ257">
        <v>0</v>
      </c>
    </row>
    <row r="258" spans="1:121" x14ac:dyDescent="0.25">
      <c r="A258" t="s">
        <v>10</v>
      </c>
      <c r="B258">
        <v>1</v>
      </c>
      <c r="C258">
        <v>0</v>
      </c>
      <c r="D258">
        <v>0</v>
      </c>
      <c r="E258" s="24">
        <v>0</v>
      </c>
      <c r="F258" s="24">
        <v>0</v>
      </c>
      <c r="G258" s="24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0</v>
      </c>
      <c r="BQ258">
        <v>1</v>
      </c>
      <c r="BR258">
        <v>0</v>
      </c>
      <c r="BV258">
        <v>0</v>
      </c>
      <c r="BW258">
        <v>1</v>
      </c>
      <c r="BX258">
        <v>0</v>
      </c>
      <c r="BY258">
        <v>1</v>
      </c>
      <c r="BZ258">
        <v>1</v>
      </c>
      <c r="CA258">
        <v>1</v>
      </c>
      <c r="CB258">
        <v>0</v>
      </c>
      <c r="CC258">
        <v>1</v>
      </c>
      <c r="CD258">
        <v>0</v>
      </c>
      <c r="CE258">
        <v>1</v>
      </c>
      <c r="CF258">
        <v>1</v>
      </c>
      <c r="CG258">
        <v>1</v>
      </c>
      <c r="CH258">
        <v>0</v>
      </c>
      <c r="CI258">
        <v>1</v>
      </c>
      <c r="CJ258">
        <v>0</v>
      </c>
      <c r="CK258">
        <v>0</v>
      </c>
      <c r="CL258">
        <v>1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</v>
      </c>
      <c r="CS258">
        <v>0</v>
      </c>
      <c r="CT258">
        <v>1</v>
      </c>
      <c r="CU258">
        <v>0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1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1</v>
      </c>
      <c r="DK258">
        <v>0</v>
      </c>
      <c r="DL258">
        <v>0</v>
      </c>
      <c r="DM258">
        <v>1</v>
      </c>
      <c r="DN258">
        <v>0</v>
      </c>
      <c r="DO258">
        <v>0</v>
      </c>
      <c r="DP258">
        <v>1</v>
      </c>
      <c r="DQ258">
        <v>0</v>
      </c>
    </row>
    <row r="259" spans="1:121" x14ac:dyDescent="0.25">
      <c r="A259" t="s">
        <v>11</v>
      </c>
      <c r="B259">
        <v>0</v>
      </c>
      <c r="C259">
        <v>0</v>
      </c>
      <c r="D259">
        <v>0</v>
      </c>
      <c r="E259" s="24">
        <v>0</v>
      </c>
      <c r="F259" s="24">
        <v>0</v>
      </c>
      <c r="G259" s="24">
        <v>0</v>
      </c>
      <c r="H259">
        <v>1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1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v>0</v>
      </c>
      <c r="BQ259">
        <v>1</v>
      </c>
      <c r="BR259">
        <v>0</v>
      </c>
      <c r="BS259">
        <v>1</v>
      </c>
      <c r="BT259">
        <v>0</v>
      </c>
      <c r="BU259">
        <v>0</v>
      </c>
      <c r="BV259">
        <v>1</v>
      </c>
      <c r="BW259">
        <v>1</v>
      </c>
      <c r="BX259">
        <v>1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0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0</v>
      </c>
      <c r="CU259">
        <v>1</v>
      </c>
      <c r="CV259">
        <v>0</v>
      </c>
      <c r="CW259">
        <v>1</v>
      </c>
      <c r="CX259">
        <v>0</v>
      </c>
      <c r="CY259">
        <v>0</v>
      </c>
      <c r="CZ259">
        <v>1</v>
      </c>
      <c r="DA259">
        <v>1</v>
      </c>
      <c r="DB259">
        <v>1</v>
      </c>
      <c r="DC259">
        <v>1</v>
      </c>
      <c r="DD259">
        <v>0</v>
      </c>
      <c r="DE259">
        <v>0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0</v>
      </c>
      <c r="DP259">
        <v>0</v>
      </c>
      <c r="DQ259">
        <v>0</v>
      </c>
    </row>
    <row r="260" spans="1:121" x14ac:dyDescent="0.25">
      <c r="A260" t="s">
        <v>9</v>
      </c>
      <c r="B260">
        <v>0</v>
      </c>
      <c r="C260">
        <v>0</v>
      </c>
      <c r="D260">
        <v>0</v>
      </c>
      <c r="E260" s="24">
        <v>1</v>
      </c>
      <c r="F260" s="24">
        <v>1</v>
      </c>
      <c r="G260" s="24">
        <v>1</v>
      </c>
      <c r="H260">
        <v>1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1</v>
      </c>
      <c r="AB260">
        <v>1</v>
      </c>
      <c r="AC260">
        <v>1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1</v>
      </c>
      <c r="AV260">
        <v>1</v>
      </c>
      <c r="AW260">
        <v>1</v>
      </c>
      <c r="AX260">
        <v>1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0</v>
      </c>
      <c r="BN260">
        <v>0</v>
      </c>
      <c r="BO260">
        <v>0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0</v>
      </c>
      <c r="CF260">
        <v>1</v>
      </c>
      <c r="CG260">
        <v>0</v>
      </c>
      <c r="CH260">
        <v>1</v>
      </c>
      <c r="CI260">
        <v>0</v>
      </c>
      <c r="CJ260">
        <v>0</v>
      </c>
      <c r="CK260">
        <v>1</v>
      </c>
      <c r="CL260">
        <v>0</v>
      </c>
      <c r="CM260">
        <v>0</v>
      </c>
      <c r="CN260">
        <v>1</v>
      </c>
      <c r="CO260">
        <v>0</v>
      </c>
      <c r="CP260">
        <v>0</v>
      </c>
      <c r="CQ260">
        <v>1</v>
      </c>
      <c r="CR260">
        <v>1</v>
      </c>
      <c r="CS260">
        <v>1</v>
      </c>
      <c r="CT260">
        <v>0</v>
      </c>
      <c r="CU260">
        <v>1</v>
      </c>
      <c r="CV260">
        <v>0</v>
      </c>
      <c r="CW260">
        <v>1</v>
      </c>
      <c r="CX260">
        <v>0</v>
      </c>
      <c r="CY260">
        <v>0</v>
      </c>
      <c r="CZ260">
        <v>1</v>
      </c>
      <c r="DA260">
        <v>0</v>
      </c>
      <c r="DB260">
        <v>0</v>
      </c>
      <c r="DC260">
        <v>0</v>
      </c>
      <c r="DD260">
        <v>1</v>
      </c>
      <c r="DE260">
        <v>0</v>
      </c>
      <c r="DF260">
        <v>1</v>
      </c>
      <c r="DG260">
        <v>0</v>
      </c>
      <c r="DH260">
        <v>0</v>
      </c>
      <c r="DI260">
        <v>1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1</v>
      </c>
      <c r="DP260">
        <v>0</v>
      </c>
      <c r="DQ260">
        <v>0</v>
      </c>
    </row>
    <row r="261" spans="1:121" x14ac:dyDescent="0.25">
      <c r="A261" t="s">
        <v>10</v>
      </c>
      <c r="B261">
        <v>0</v>
      </c>
      <c r="C261">
        <v>1</v>
      </c>
      <c r="D261">
        <v>0</v>
      </c>
      <c r="E261" s="24">
        <v>1</v>
      </c>
      <c r="F261" s="24">
        <v>1</v>
      </c>
      <c r="G261" s="24">
        <v>1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1</v>
      </c>
      <c r="BH261">
        <v>1</v>
      </c>
      <c r="BI261">
        <v>1</v>
      </c>
      <c r="BJ261">
        <v>0</v>
      </c>
      <c r="BK261">
        <v>0</v>
      </c>
      <c r="BL261">
        <v>0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1</v>
      </c>
      <c r="CF261">
        <v>1</v>
      </c>
      <c r="CG261">
        <v>1</v>
      </c>
      <c r="CH261">
        <v>0</v>
      </c>
      <c r="CI261">
        <v>1</v>
      </c>
      <c r="CJ261">
        <v>0</v>
      </c>
      <c r="CK261">
        <v>1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</v>
      </c>
      <c r="CU261">
        <v>1</v>
      </c>
      <c r="CV261">
        <v>1</v>
      </c>
      <c r="CW261">
        <v>1</v>
      </c>
      <c r="CX261">
        <v>0</v>
      </c>
      <c r="CY261">
        <v>0</v>
      </c>
      <c r="CZ261">
        <v>0</v>
      </c>
      <c r="DA261">
        <v>1</v>
      </c>
      <c r="DB261">
        <v>0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0</v>
      </c>
      <c r="DJ261">
        <v>1</v>
      </c>
      <c r="DK261">
        <v>0</v>
      </c>
      <c r="DL261">
        <v>1</v>
      </c>
      <c r="DM261">
        <v>1</v>
      </c>
      <c r="DN261">
        <v>1</v>
      </c>
      <c r="DO261">
        <v>0</v>
      </c>
      <c r="DP261">
        <v>0</v>
      </c>
      <c r="DQ261">
        <v>0</v>
      </c>
    </row>
    <row r="262" spans="1:121" x14ac:dyDescent="0.25">
      <c r="A262" t="s">
        <v>9</v>
      </c>
      <c r="B262">
        <v>1</v>
      </c>
      <c r="C262">
        <v>1</v>
      </c>
      <c r="D262">
        <v>1</v>
      </c>
      <c r="E262" s="24">
        <v>1</v>
      </c>
      <c r="F262" s="24">
        <v>1</v>
      </c>
      <c r="G262" s="24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1</v>
      </c>
      <c r="U262">
        <v>1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1</v>
      </c>
      <c r="AP262">
        <v>1</v>
      </c>
      <c r="AQ262">
        <v>1</v>
      </c>
      <c r="AR262">
        <v>0</v>
      </c>
      <c r="AS262">
        <v>1</v>
      </c>
      <c r="AT262">
        <v>0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1</v>
      </c>
      <c r="BE262">
        <v>1</v>
      </c>
      <c r="BF262">
        <v>1</v>
      </c>
      <c r="BG262">
        <v>1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1</v>
      </c>
      <c r="BO262">
        <v>1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v>1</v>
      </c>
      <c r="CC262">
        <v>1</v>
      </c>
      <c r="CD262">
        <v>1</v>
      </c>
      <c r="CE262">
        <v>0</v>
      </c>
      <c r="CF262">
        <v>0</v>
      </c>
      <c r="CG262">
        <v>0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0</v>
      </c>
      <c r="CS262">
        <v>0</v>
      </c>
      <c r="CT262">
        <v>0</v>
      </c>
      <c r="CU262">
        <v>1</v>
      </c>
      <c r="CV262">
        <v>0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</row>
    <row r="263" spans="1:121" x14ac:dyDescent="0.25">
      <c r="A263" t="s">
        <v>9</v>
      </c>
      <c r="B263">
        <v>1</v>
      </c>
      <c r="C263">
        <v>1</v>
      </c>
      <c r="D263">
        <v>1</v>
      </c>
      <c r="E263" s="24">
        <v>0</v>
      </c>
      <c r="F263" s="24">
        <v>0</v>
      </c>
      <c r="G263" s="24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1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1</v>
      </c>
      <c r="BC263">
        <v>0</v>
      </c>
      <c r="BD263">
        <v>1</v>
      </c>
      <c r="BE263">
        <v>1</v>
      </c>
      <c r="BF263">
        <v>1</v>
      </c>
      <c r="BG263">
        <v>1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1</v>
      </c>
      <c r="BO263">
        <v>0</v>
      </c>
      <c r="BP263">
        <v>1</v>
      </c>
      <c r="BQ263">
        <v>0</v>
      </c>
      <c r="BR263">
        <v>0</v>
      </c>
      <c r="BV263">
        <v>1</v>
      </c>
      <c r="BW263">
        <v>1</v>
      </c>
      <c r="BX263">
        <v>1</v>
      </c>
      <c r="BY263">
        <v>0</v>
      </c>
      <c r="BZ263">
        <v>1</v>
      </c>
      <c r="CA263">
        <v>0</v>
      </c>
      <c r="CB263">
        <v>1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1</v>
      </c>
      <c r="CL263">
        <v>0</v>
      </c>
      <c r="CM263">
        <v>0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0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1</v>
      </c>
      <c r="DB263">
        <v>1</v>
      </c>
      <c r="DC263">
        <v>0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1</v>
      </c>
      <c r="DK263">
        <v>1</v>
      </c>
      <c r="DL263">
        <v>1</v>
      </c>
      <c r="DM263">
        <v>0</v>
      </c>
      <c r="DN263">
        <v>0</v>
      </c>
      <c r="DO263">
        <v>0</v>
      </c>
      <c r="DP263">
        <v>1</v>
      </c>
      <c r="DQ263">
        <v>0</v>
      </c>
    </row>
    <row r="264" spans="1:121" x14ac:dyDescent="0.25">
      <c r="A264" t="s">
        <v>11</v>
      </c>
      <c r="B264">
        <v>0</v>
      </c>
      <c r="C264">
        <v>1</v>
      </c>
      <c r="D264">
        <v>0</v>
      </c>
      <c r="E264" s="24">
        <v>1</v>
      </c>
      <c r="F264" s="24">
        <v>0</v>
      </c>
      <c r="G264" s="2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1</v>
      </c>
      <c r="AW264">
        <v>1</v>
      </c>
      <c r="AX264">
        <v>0</v>
      </c>
      <c r="AY264">
        <v>1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0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1</v>
      </c>
      <c r="BT264">
        <v>0</v>
      </c>
      <c r="BU264">
        <v>0</v>
      </c>
      <c r="BV264">
        <v>1</v>
      </c>
      <c r="BW264">
        <v>1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0</v>
      </c>
      <c r="CJ264">
        <v>0</v>
      </c>
      <c r="CK264">
        <v>1</v>
      </c>
      <c r="CL264">
        <v>1</v>
      </c>
      <c r="CM264">
        <v>1</v>
      </c>
      <c r="CN264">
        <v>1</v>
      </c>
      <c r="CO264">
        <v>0</v>
      </c>
      <c r="CP264">
        <v>0</v>
      </c>
      <c r="CQ264">
        <v>1</v>
      </c>
      <c r="CR264">
        <v>1</v>
      </c>
      <c r="CS264">
        <v>1</v>
      </c>
      <c r="CT264">
        <v>0</v>
      </c>
      <c r="CU264">
        <v>1</v>
      </c>
      <c r="CV264">
        <v>0</v>
      </c>
      <c r="CW264">
        <v>1</v>
      </c>
      <c r="CX264">
        <v>1</v>
      </c>
      <c r="CY264">
        <v>1</v>
      </c>
      <c r="CZ264">
        <v>1</v>
      </c>
      <c r="DA264">
        <v>0</v>
      </c>
      <c r="DB264">
        <v>0</v>
      </c>
      <c r="DC264">
        <v>0</v>
      </c>
      <c r="DD264">
        <v>1</v>
      </c>
      <c r="DE264">
        <v>0</v>
      </c>
      <c r="DF264">
        <v>1</v>
      </c>
      <c r="DG264">
        <v>0</v>
      </c>
      <c r="DH264">
        <v>0</v>
      </c>
      <c r="DI264">
        <v>1</v>
      </c>
      <c r="DJ264">
        <v>0</v>
      </c>
      <c r="DK264">
        <v>0</v>
      </c>
      <c r="DL264">
        <v>1</v>
      </c>
      <c r="DM264">
        <v>0</v>
      </c>
      <c r="DN264">
        <v>0</v>
      </c>
      <c r="DO264">
        <v>1</v>
      </c>
      <c r="DP264">
        <v>0</v>
      </c>
      <c r="DQ264">
        <v>0</v>
      </c>
    </row>
    <row r="265" spans="1:121" x14ac:dyDescent="0.25">
      <c r="A265" t="s">
        <v>11</v>
      </c>
      <c r="B265">
        <v>0</v>
      </c>
      <c r="C265">
        <v>0</v>
      </c>
      <c r="D265">
        <v>0</v>
      </c>
      <c r="E265" s="24">
        <v>1</v>
      </c>
      <c r="F265" s="24">
        <v>0</v>
      </c>
      <c r="G265" s="24"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1</v>
      </c>
      <c r="AC265">
        <v>1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1</v>
      </c>
      <c r="AM265">
        <v>0</v>
      </c>
      <c r="AN265">
        <v>0</v>
      </c>
      <c r="AO265">
        <v>1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1</v>
      </c>
      <c r="BQ265">
        <v>1</v>
      </c>
      <c r="BR265">
        <v>1</v>
      </c>
      <c r="BS265">
        <v>1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1</v>
      </c>
      <c r="CD265">
        <v>1</v>
      </c>
      <c r="CE265">
        <v>0</v>
      </c>
      <c r="CF265">
        <v>0</v>
      </c>
      <c r="CG265">
        <v>0</v>
      </c>
      <c r="CH265">
        <v>1</v>
      </c>
      <c r="CI265">
        <v>0</v>
      </c>
      <c r="CJ265">
        <v>0</v>
      </c>
      <c r="CK265">
        <v>1</v>
      </c>
      <c r="CL265">
        <v>1</v>
      </c>
      <c r="CM265">
        <v>1</v>
      </c>
      <c r="CN265">
        <v>1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1</v>
      </c>
      <c r="CU265">
        <v>0</v>
      </c>
      <c r="CV265">
        <v>0</v>
      </c>
      <c r="CW265">
        <v>1</v>
      </c>
      <c r="CX265">
        <v>1</v>
      </c>
      <c r="CY265">
        <v>1</v>
      </c>
      <c r="CZ265">
        <v>1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1</v>
      </c>
      <c r="DG265">
        <v>0</v>
      </c>
      <c r="DH265">
        <v>0</v>
      </c>
      <c r="DI265">
        <v>1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1</v>
      </c>
      <c r="DP265">
        <v>0</v>
      </c>
      <c r="DQ265">
        <v>0</v>
      </c>
    </row>
    <row r="266" spans="1:121" x14ac:dyDescent="0.25">
      <c r="A266" t="s">
        <v>9</v>
      </c>
      <c r="B266">
        <v>0</v>
      </c>
      <c r="C266">
        <v>1</v>
      </c>
      <c r="D266">
        <v>0</v>
      </c>
      <c r="E266" s="24">
        <v>1</v>
      </c>
      <c r="F266" s="24">
        <v>1</v>
      </c>
      <c r="G266" s="24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1</v>
      </c>
      <c r="AV266">
        <v>1</v>
      </c>
      <c r="AW266">
        <v>1</v>
      </c>
      <c r="AX266">
        <v>1</v>
      </c>
      <c r="AY266">
        <v>0</v>
      </c>
      <c r="AZ266">
        <v>0</v>
      </c>
      <c r="BA266">
        <v>1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1</v>
      </c>
      <c r="BH266">
        <v>1</v>
      </c>
      <c r="BI266">
        <v>1</v>
      </c>
      <c r="BJ266">
        <v>0</v>
      </c>
      <c r="BK266">
        <v>1</v>
      </c>
      <c r="BL266">
        <v>0</v>
      </c>
      <c r="BM266">
        <v>1</v>
      </c>
      <c r="BN266">
        <v>1</v>
      </c>
      <c r="BO266">
        <v>1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v>0</v>
      </c>
      <c r="BV266">
        <v>1</v>
      </c>
      <c r="BW266">
        <v>1</v>
      </c>
      <c r="BX266">
        <v>1</v>
      </c>
      <c r="BY266">
        <v>0</v>
      </c>
      <c r="BZ266">
        <v>1</v>
      </c>
      <c r="CA266">
        <v>0</v>
      </c>
      <c r="CB266">
        <v>1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1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1</v>
      </c>
      <c r="CR266">
        <v>1</v>
      </c>
      <c r="CS266">
        <v>1</v>
      </c>
      <c r="CT266">
        <v>0</v>
      </c>
      <c r="CU266">
        <v>1</v>
      </c>
      <c r="CV266">
        <v>0</v>
      </c>
      <c r="CW266">
        <v>1</v>
      </c>
      <c r="CX266">
        <v>1</v>
      </c>
      <c r="CY266">
        <v>1</v>
      </c>
      <c r="CZ266">
        <v>1</v>
      </c>
      <c r="DA266">
        <v>0</v>
      </c>
      <c r="DB266">
        <v>0</v>
      </c>
      <c r="DC266">
        <v>1</v>
      </c>
      <c r="DD266">
        <v>1</v>
      </c>
      <c r="DE266">
        <v>1</v>
      </c>
      <c r="DF266">
        <v>1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1</v>
      </c>
      <c r="DP266">
        <v>1</v>
      </c>
      <c r="DQ266">
        <v>1</v>
      </c>
    </row>
    <row r="267" spans="1:121" x14ac:dyDescent="0.25">
      <c r="A267" t="s">
        <v>10</v>
      </c>
      <c r="B267">
        <v>1</v>
      </c>
      <c r="C267">
        <v>1</v>
      </c>
      <c r="D267">
        <v>1</v>
      </c>
      <c r="E267" s="24">
        <v>0</v>
      </c>
      <c r="F267" s="24">
        <v>0</v>
      </c>
      <c r="G267" s="24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1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1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1</v>
      </c>
      <c r="CP267">
        <v>0</v>
      </c>
      <c r="CQ267">
        <v>0</v>
      </c>
      <c r="CR267">
        <v>1</v>
      </c>
      <c r="CS267">
        <v>0</v>
      </c>
      <c r="CT267">
        <v>1</v>
      </c>
      <c r="CU267">
        <v>1</v>
      </c>
      <c r="CV267">
        <v>1</v>
      </c>
      <c r="CW267">
        <v>1</v>
      </c>
      <c r="CX267">
        <v>0</v>
      </c>
      <c r="CY267">
        <v>0</v>
      </c>
      <c r="CZ267">
        <v>0</v>
      </c>
      <c r="DA267">
        <v>1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</row>
    <row r="268" spans="1:121" x14ac:dyDescent="0.25">
      <c r="A268" t="s">
        <v>11</v>
      </c>
      <c r="B268">
        <v>1</v>
      </c>
      <c r="C268">
        <v>1</v>
      </c>
      <c r="D268">
        <v>1</v>
      </c>
      <c r="E268" s="24">
        <v>0</v>
      </c>
      <c r="F268" s="24">
        <v>1</v>
      </c>
      <c r="G268" s="24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1</v>
      </c>
      <c r="AN268">
        <v>1</v>
      </c>
      <c r="AO268">
        <v>0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1</v>
      </c>
      <c r="BZ268">
        <v>1</v>
      </c>
      <c r="CA268">
        <v>1</v>
      </c>
      <c r="CB268">
        <v>0</v>
      </c>
      <c r="CC268">
        <v>0</v>
      </c>
      <c r="CD268">
        <v>0</v>
      </c>
      <c r="CE268">
        <v>1</v>
      </c>
      <c r="CF268">
        <v>1</v>
      </c>
      <c r="CG268">
        <v>1</v>
      </c>
      <c r="CH268">
        <v>0</v>
      </c>
      <c r="CI268">
        <v>1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1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1</v>
      </c>
      <c r="DB268">
        <v>0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0</v>
      </c>
      <c r="DJ268">
        <v>1</v>
      </c>
      <c r="DK268">
        <v>0</v>
      </c>
      <c r="DL268">
        <v>0</v>
      </c>
      <c r="DM268">
        <v>1</v>
      </c>
      <c r="DN268">
        <v>0</v>
      </c>
      <c r="DO268">
        <v>1</v>
      </c>
      <c r="DP268">
        <v>1</v>
      </c>
      <c r="DQ268">
        <v>1</v>
      </c>
    </row>
    <row r="269" spans="1:121" x14ac:dyDescent="0.25">
      <c r="A269" t="s">
        <v>11</v>
      </c>
      <c r="B269">
        <v>1</v>
      </c>
      <c r="C269">
        <v>0</v>
      </c>
      <c r="D269">
        <v>0</v>
      </c>
      <c r="E269" s="24">
        <v>0</v>
      </c>
      <c r="F269" s="24">
        <v>0</v>
      </c>
      <c r="G269" s="24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0</v>
      </c>
      <c r="AD269">
        <v>1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1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1</v>
      </c>
      <c r="AU269">
        <v>0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0</v>
      </c>
      <c r="BD269">
        <v>1</v>
      </c>
      <c r="BE269">
        <v>1</v>
      </c>
      <c r="BF269">
        <v>1</v>
      </c>
      <c r="BG269">
        <v>1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1</v>
      </c>
      <c r="BO269">
        <v>1</v>
      </c>
      <c r="BP269">
        <v>0</v>
      </c>
      <c r="BQ269">
        <v>0</v>
      </c>
      <c r="BR269">
        <v>0</v>
      </c>
      <c r="BV269">
        <v>0</v>
      </c>
      <c r="BW269">
        <v>0</v>
      </c>
      <c r="BX269">
        <v>0</v>
      </c>
      <c r="BY269">
        <v>1</v>
      </c>
      <c r="BZ269">
        <v>1</v>
      </c>
      <c r="CA269">
        <v>1</v>
      </c>
      <c r="CB269">
        <v>0</v>
      </c>
      <c r="CC269">
        <v>0</v>
      </c>
      <c r="CD269">
        <v>0</v>
      </c>
      <c r="CE269">
        <v>1</v>
      </c>
      <c r="CF269">
        <v>1</v>
      </c>
      <c r="CG269">
        <v>1</v>
      </c>
      <c r="CH269">
        <v>0</v>
      </c>
      <c r="CI269">
        <v>1</v>
      </c>
      <c r="CJ269">
        <v>0</v>
      </c>
      <c r="CK269">
        <v>0</v>
      </c>
      <c r="CL269">
        <v>1</v>
      </c>
      <c r="CM269">
        <v>0</v>
      </c>
      <c r="CN269">
        <v>0</v>
      </c>
      <c r="CO269">
        <v>1</v>
      </c>
      <c r="CP269">
        <v>0</v>
      </c>
      <c r="CQ269">
        <v>0</v>
      </c>
      <c r="CR269">
        <v>1</v>
      </c>
      <c r="CS269">
        <v>0</v>
      </c>
      <c r="CT269">
        <v>0</v>
      </c>
      <c r="CU269">
        <v>0</v>
      </c>
      <c r="CV269">
        <v>0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0</v>
      </c>
      <c r="DD269">
        <v>1</v>
      </c>
      <c r="DE269">
        <v>0</v>
      </c>
      <c r="DF269">
        <v>1</v>
      </c>
      <c r="DG269">
        <v>1</v>
      </c>
      <c r="DH269">
        <v>1</v>
      </c>
      <c r="DI269">
        <v>1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1</v>
      </c>
      <c r="DP269">
        <v>1</v>
      </c>
      <c r="DQ269">
        <v>1</v>
      </c>
    </row>
    <row r="270" spans="1:121" x14ac:dyDescent="0.25">
      <c r="A270" t="s">
        <v>11</v>
      </c>
      <c r="B270">
        <v>1</v>
      </c>
      <c r="C270">
        <v>0</v>
      </c>
      <c r="D270">
        <v>0</v>
      </c>
      <c r="E270" s="24">
        <v>0</v>
      </c>
      <c r="F270" s="24">
        <v>1</v>
      </c>
      <c r="G270" s="24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V270">
        <v>1</v>
      </c>
      <c r="BW270">
        <v>1</v>
      </c>
      <c r="BX270">
        <v>1</v>
      </c>
      <c r="BY270">
        <v>0</v>
      </c>
      <c r="BZ270">
        <v>1</v>
      </c>
      <c r="CA270">
        <v>0</v>
      </c>
      <c r="CB270">
        <v>1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1</v>
      </c>
      <c r="CI270">
        <v>0</v>
      </c>
      <c r="CJ270">
        <v>0</v>
      </c>
      <c r="CK270">
        <v>1</v>
      </c>
      <c r="CL270">
        <v>0</v>
      </c>
      <c r="CM270">
        <v>0</v>
      </c>
      <c r="CN270">
        <v>1</v>
      </c>
      <c r="CO270">
        <v>1</v>
      </c>
      <c r="CP270">
        <v>1</v>
      </c>
      <c r="CQ270">
        <v>0</v>
      </c>
      <c r="CR270">
        <v>1</v>
      </c>
      <c r="CS270">
        <v>0</v>
      </c>
      <c r="CT270">
        <v>1</v>
      </c>
      <c r="CU270">
        <v>0</v>
      </c>
      <c r="CV270">
        <v>0</v>
      </c>
      <c r="CW270">
        <v>1</v>
      </c>
      <c r="CX270">
        <v>0</v>
      </c>
      <c r="CY270">
        <v>0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0</v>
      </c>
      <c r="DH270">
        <v>0</v>
      </c>
      <c r="DI270">
        <v>1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</row>
    <row r="271" spans="1:121" x14ac:dyDescent="0.25">
      <c r="A271" t="s">
        <v>11</v>
      </c>
      <c r="B271">
        <v>1</v>
      </c>
      <c r="C271">
        <v>1</v>
      </c>
      <c r="D271">
        <v>1</v>
      </c>
      <c r="E271" s="24">
        <v>1</v>
      </c>
      <c r="F271" s="24">
        <v>1</v>
      </c>
      <c r="G271" s="24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0</v>
      </c>
      <c r="BO271">
        <v>0</v>
      </c>
      <c r="BP271">
        <v>1</v>
      </c>
      <c r="BQ271">
        <v>0</v>
      </c>
      <c r="BR271">
        <v>0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0</v>
      </c>
      <c r="CC271">
        <v>1</v>
      </c>
      <c r="CD271">
        <v>0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0</v>
      </c>
      <c r="CS271">
        <v>0</v>
      </c>
      <c r="CT271">
        <v>1</v>
      </c>
      <c r="CU271">
        <v>0</v>
      </c>
      <c r="CV271">
        <v>0</v>
      </c>
      <c r="CW271">
        <v>1</v>
      </c>
      <c r="CX271">
        <v>0</v>
      </c>
      <c r="CY271">
        <v>0</v>
      </c>
      <c r="CZ271">
        <v>1</v>
      </c>
      <c r="DA271">
        <v>0</v>
      </c>
      <c r="DB271">
        <v>0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1</v>
      </c>
      <c r="DM271">
        <v>0</v>
      </c>
      <c r="DN271">
        <v>0</v>
      </c>
      <c r="DO271">
        <v>1</v>
      </c>
      <c r="DP271">
        <v>0</v>
      </c>
      <c r="DQ271">
        <v>0</v>
      </c>
    </row>
    <row r="272" spans="1:121" x14ac:dyDescent="0.25">
      <c r="A272" t="s">
        <v>9</v>
      </c>
      <c r="B272">
        <v>0</v>
      </c>
      <c r="C272">
        <v>0</v>
      </c>
      <c r="D272">
        <v>0</v>
      </c>
      <c r="E272" s="24">
        <v>1</v>
      </c>
      <c r="F272" s="24">
        <v>1</v>
      </c>
      <c r="G272" s="24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1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1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1</v>
      </c>
      <c r="CA272">
        <v>1</v>
      </c>
      <c r="CB272">
        <v>0</v>
      </c>
      <c r="CC272">
        <v>0</v>
      </c>
      <c r="CD272">
        <v>0</v>
      </c>
      <c r="CE272">
        <v>1</v>
      </c>
      <c r="CF272">
        <v>1</v>
      </c>
      <c r="CG272">
        <v>1</v>
      </c>
      <c r="CH272">
        <v>0</v>
      </c>
      <c r="CI272">
        <v>1</v>
      </c>
      <c r="CJ272">
        <v>0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0</v>
      </c>
      <c r="CX272">
        <v>1</v>
      </c>
      <c r="CY272">
        <v>0</v>
      </c>
      <c r="CZ272">
        <v>1</v>
      </c>
      <c r="DA272">
        <v>1</v>
      </c>
      <c r="DB272">
        <v>1</v>
      </c>
      <c r="DC272">
        <v>1</v>
      </c>
      <c r="DD272">
        <v>0</v>
      </c>
      <c r="DE272">
        <v>0</v>
      </c>
      <c r="DF272">
        <v>1</v>
      </c>
      <c r="DG272">
        <v>1</v>
      </c>
      <c r="DH272">
        <v>1</v>
      </c>
      <c r="DI272">
        <v>1</v>
      </c>
      <c r="DJ272">
        <v>1</v>
      </c>
      <c r="DK272">
        <v>1</v>
      </c>
      <c r="DL272">
        <v>1</v>
      </c>
      <c r="DM272">
        <v>1</v>
      </c>
      <c r="DN272">
        <v>1</v>
      </c>
      <c r="DO272">
        <v>1</v>
      </c>
      <c r="DP272">
        <v>1</v>
      </c>
      <c r="DQ272">
        <v>1</v>
      </c>
    </row>
    <row r="273" spans="1:121" x14ac:dyDescent="0.25">
      <c r="A273" t="s">
        <v>10</v>
      </c>
      <c r="B273">
        <v>0</v>
      </c>
      <c r="C273">
        <v>1</v>
      </c>
      <c r="D273">
        <v>0</v>
      </c>
      <c r="E273" s="24">
        <v>1</v>
      </c>
      <c r="F273" s="24">
        <v>0</v>
      </c>
      <c r="G273" s="24">
        <v>0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1</v>
      </c>
      <c r="AV273">
        <v>1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1</v>
      </c>
      <c r="BE273">
        <v>1</v>
      </c>
      <c r="BF273">
        <v>1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1</v>
      </c>
      <c r="BR273">
        <v>1</v>
      </c>
      <c r="BV273">
        <v>1</v>
      </c>
      <c r="BW273">
        <v>1</v>
      </c>
      <c r="BX273">
        <v>1</v>
      </c>
      <c r="BY273">
        <v>0</v>
      </c>
      <c r="BZ273">
        <v>0</v>
      </c>
      <c r="CA273">
        <v>0</v>
      </c>
      <c r="CB273">
        <v>1</v>
      </c>
      <c r="CC273">
        <v>0</v>
      </c>
      <c r="CD273">
        <v>0</v>
      </c>
      <c r="CE273">
        <v>0</v>
      </c>
      <c r="CF273">
        <v>1</v>
      </c>
      <c r="CG273">
        <v>0</v>
      </c>
      <c r="CH273">
        <v>1</v>
      </c>
      <c r="CI273">
        <v>0</v>
      </c>
      <c r="CJ273">
        <v>0</v>
      </c>
      <c r="CK273">
        <v>1</v>
      </c>
      <c r="CL273">
        <v>0</v>
      </c>
      <c r="CM273">
        <v>0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0</v>
      </c>
      <c r="CU273">
        <v>0</v>
      </c>
      <c r="CV273">
        <v>0</v>
      </c>
      <c r="CW273">
        <v>1</v>
      </c>
      <c r="CX273">
        <v>1</v>
      </c>
      <c r="CY273">
        <v>1</v>
      </c>
      <c r="CZ273">
        <v>1</v>
      </c>
      <c r="DA273">
        <v>0</v>
      </c>
      <c r="DB273">
        <v>0</v>
      </c>
      <c r="DC273">
        <v>1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1</v>
      </c>
      <c r="DJ273">
        <v>1</v>
      </c>
      <c r="DK273">
        <v>1</v>
      </c>
      <c r="DL273">
        <v>1</v>
      </c>
      <c r="DM273">
        <v>0</v>
      </c>
      <c r="DN273">
        <v>0</v>
      </c>
      <c r="DO273">
        <v>1</v>
      </c>
      <c r="DP273">
        <v>1</v>
      </c>
      <c r="DQ273">
        <v>1</v>
      </c>
    </row>
    <row r="274" spans="1:121" x14ac:dyDescent="0.25">
      <c r="A274" t="s">
        <v>11</v>
      </c>
      <c r="B274">
        <v>1</v>
      </c>
      <c r="C274">
        <v>1</v>
      </c>
      <c r="D274">
        <v>1</v>
      </c>
      <c r="E274" s="24">
        <v>1</v>
      </c>
      <c r="F274" s="24">
        <v>1</v>
      </c>
      <c r="G274" s="2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0</v>
      </c>
      <c r="Y274">
        <v>0</v>
      </c>
      <c r="Z274">
        <v>1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0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1</v>
      </c>
      <c r="BE274">
        <v>1</v>
      </c>
      <c r="BF274">
        <v>1</v>
      </c>
      <c r="BG274">
        <v>1</v>
      </c>
      <c r="BH274">
        <v>0</v>
      </c>
      <c r="BI274">
        <v>0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V274">
        <v>0</v>
      </c>
      <c r="BW274">
        <v>1</v>
      </c>
      <c r="BX274">
        <v>0</v>
      </c>
      <c r="BY274">
        <v>1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0</v>
      </c>
      <c r="CL274">
        <v>1</v>
      </c>
      <c r="CM274">
        <v>0</v>
      </c>
      <c r="CN274">
        <v>0</v>
      </c>
      <c r="CO274">
        <v>0</v>
      </c>
      <c r="CP274">
        <v>0</v>
      </c>
      <c r="CQ274">
        <v>1</v>
      </c>
      <c r="CR274">
        <v>0</v>
      </c>
      <c r="CS274">
        <v>0</v>
      </c>
      <c r="CT274">
        <v>1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1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  <c r="DJ274">
        <v>1</v>
      </c>
      <c r="DK274">
        <v>1</v>
      </c>
      <c r="DL274">
        <v>0</v>
      </c>
      <c r="DM274">
        <v>0</v>
      </c>
      <c r="DN274">
        <v>0</v>
      </c>
      <c r="DO274">
        <v>1</v>
      </c>
      <c r="DP274">
        <v>1</v>
      </c>
      <c r="DQ274">
        <v>1</v>
      </c>
    </row>
    <row r="275" spans="1:121" x14ac:dyDescent="0.25">
      <c r="A275" t="s">
        <v>10</v>
      </c>
      <c r="B275">
        <v>0</v>
      </c>
      <c r="C275">
        <v>0</v>
      </c>
      <c r="D275">
        <v>0</v>
      </c>
      <c r="E275" s="24">
        <v>0</v>
      </c>
      <c r="F275" s="24">
        <v>1</v>
      </c>
      <c r="G275" s="24">
        <v>0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0</v>
      </c>
      <c r="Z275">
        <v>1</v>
      </c>
      <c r="AA275">
        <v>1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0</v>
      </c>
      <c r="BE275">
        <v>1</v>
      </c>
      <c r="BF275">
        <v>0</v>
      </c>
      <c r="BG275">
        <v>1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1</v>
      </c>
      <c r="BN275">
        <v>1</v>
      </c>
      <c r="BO275">
        <v>1</v>
      </c>
      <c r="BP275">
        <v>1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1</v>
      </c>
      <c r="BZ275">
        <v>1</v>
      </c>
      <c r="CA275">
        <v>1</v>
      </c>
      <c r="CB275">
        <v>0</v>
      </c>
      <c r="CC275">
        <v>0</v>
      </c>
      <c r="CD275">
        <v>0</v>
      </c>
      <c r="CE275">
        <v>1</v>
      </c>
      <c r="CF275">
        <v>1</v>
      </c>
      <c r="CG275">
        <v>1</v>
      </c>
      <c r="CH275">
        <v>1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0</v>
      </c>
      <c r="CX275">
        <v>1</v>
      </c>
      <c r="CY275">
        <v>0</v>
      </c>
      <c r="CZ275">
        <v>0</v>
      </c>
      <c r="DA275">
        <v>1</v>
      </c>
      <c r="DB275">
        <v>0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1</v>
      </c>
      <c r="DJ275">
        <v>1</v>
      </c>
      <c r="DK275">
        <v>1</v>
      </c>
      <c r="DL275">
        <v>1</v>
      </c>
      <c r="DM275">
        <v>1</v>
      </c>
      <c r="DN275">
        <v>1</v>
      </c>
      <c r="DO275">
        <v>1</v>
      </c>
      <c r="DP275">
        <v>0</v>
      </c>
      <c r="DQ275">
        <v>0</v>
      </c>
    </row>
    <row r="276" spans="1:121" x14ac:dyDescent="0.25">
      <c r="A276" t="s">
        <v>9</v>
      </c>
      <c r="B276">
        <v>1</v>
      </c>
      <c r="C276">
        <v>1</v>
      </c>
      <c r="D276">
        <v>1</v>
      </c>
      <c r="E276" s="24">
        <v>1</v>
      </c>
      <c r="F276" s="24">
        <v>1</v>
      </c>
      <c r="G276" s="24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1</v>
      </c>
      <c r="AZ276">
        <v>1</v>
      </c>
      <c r="BA276">
        <v>1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1</v>
      </c>
      <c r="BH276">
        <v>1</v>
      </c>
      <c r="BI276">
        <v>1</v>
      </c>
      <c r="BJ276">
        <v>0</v>
      </c>
      <c r="BK276">
        <v>1</v>
      </c>
      <c r="BL276">
        <v>0</v>
      </c>
      <c r="BM276">
        <v>1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1</v>
      </c>
      <c r="CC276">
        <v>1</v>
      </c>
      <c r="CD276">
        <v>1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1</v>
      </c>
      <c r="CL276">
        <v>1</v>
      </c>
      <c r="CM276">
        <v>1</v>
      </c>
      <c r="CN276">
        <v>1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1</v>
      </c>
      <c r="CV276">
        <v>0</v>
      </c>
      <c r="CW276">
        <v>1</v>
      </c>
      <c r="CX276">
        <v>1</v>
      </c>
      <c r="CY276">
        <v>1</v>
      </c>
      <c r="CZ276">
        <v>1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1</v>
      </c>
      <c r="DG276">
        <v>0</v>
      </c>
      <c r="DH276">
        <v>0</v>
      </c>
      <c r="DI276">
        <v>1</v>
      </c>
      <c r="DJ276">
        <v>0</v>
      </c>
      <c r="DK276">
        <v>0</v>
      </c>
      <c r="DL276">
        <v>1</v>
      </c>
      <c r="DM276">
        <v>0</v>
      </c>
      <c r="DN276">
        <v>0</v>
      </c>
      <c r="DO276">
        <v>1</v>
      </c>
      <c r="DP276">
        <v>0</v>
      </c>
      <c r="DQ276">
        <v>0</v>
      </c>
    </row>
    <row r="277" spans="1:121" x14ac:dyDescent="0.25">
      <c r="A277" t="s">
        <v>9</v>
      </c>
      <c r="B277">
        <v>0</v>
      </c>
      <c r="C277">
        <v>0</v>
      </c>
      <c r="D277">
        <v>0</v>
      </c>
      <c r="E277" s="24">
        <v>1</v>
      </c>
      <c r="F277" s="24">
        <v>1</v>
      </c>
      <c r="G277" s="24">
        <v>1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1</v>
      </c>
      <c r="BC277">
        <v>0</v>
      </c>
      <c r="BD277">
        <v>1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V277">
        <v>0</v>
      </c>
      <c r="BW277">
        <v>0</v>
      </c>
      <c r="BX277">
        <v>0</v>
      </c>
      <c r="BY277">
        <v>1</v>
      </c>
      <c r="BZ277">
        <v>0</v>
      </c>
      <c r="CA277">
        <v>0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0</v>
      </c>
      <c r="CH277">
        <v>1</v>
      </c>
      <c r="CI277">
        <v>0</v>
      </c>
      <c r="CJ277">
        <v>0</v>
      </c>
      <c r="CK277">
        <v>1</v>
      </c>
      <c r="CL277">
        <v>0</v>
      </c>
      <c r="CM277">
        <v>0</v>
      </c>
      <c r="CN277">
        <v>1</v>
      </c>
      <c r="CO277">
        <v>1</v>
      </c>
      <c r="CP277">
        <v>1</v>
      </c>
      <c r="CQ277">
        <v>1</v>
      </c>
      <c r="CR277">
        <v>0</v>
      </c>
      <c r="CS277">
        <v>0</v>
      </c>
      <c r="CT277">
        <v>1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1</v>
      </c>
      <c r="DG277">
        <v>0</v>
      </c>
      <c r="DH277">
        <v>0</v>
      </c>
      <c r="DI277">
        <v>1</v>
      </c>
      <c r="DJ277">
        <v>1</v>
      </c>
      <c r="DK277">
        <v>1</v>
      </c>
      <c r="DL277">
        <v>1</v>
      </c>
      <c r="DM277">
        <v>1</v>
      </c>
      <c r="DN277">
        <v>1</v>
      </c>
      <c r="DO277">
        <v>1</v>
      </c>
      <c r="DP277">
        <v>1</v>
      </c>
      <c r="DQ277">
        <v>1</v>
      </c>
    </row>
    <row r="278" spans="1:121" x14ac:dyDescent="0.25">
      <c r="A278" t="s">
        <v>10</v>
      </c>
      <c r="B278">
        <v>0</v>
      </c>
      <c r="C278">
        <v>1</v>
      </c>
      <c r="D278">
        <v>0</v>
      </c>
      <c r="E278" s="24">
        <v>1</v>
      </c>
      <c r="F278" s="24">
        <v>0</v>
      </c>
      <c r="G278" s="24">
        <v>0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1</v>
      </c>
      <c r="P278">
        <v>0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1</v>
      </c>
      <c r="BC278">
        <v>0</v>
      </c>
      <c r="BD278">
        <v>1</v>
      </c>
      <c r="BE278">
        <v>0</v>
      </c>
      <c r="BF278">
        <v>0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0</v>
      </c>
      <c r="BT278">
        <v>1</v>
      </c>
      <c r="BU278">
        <v>0</v>
      </c>
      <c r="BV278">
        <v>0</v>
      </c>
      <c r="BW278">
        <v>1</v>
      </c>
      <c r="BX278">
        <v>0</v>
      </c>
      <c r="BY278">
        <v>1</v>
      </c>
      <c r="BZ278">
        <v>1</v>
      </c>
      <c r="CA278">
        <v>1</v>
      </c>
      <c r="CB278">
        <v>1</v>
      </c>
      <c r="CC278">
        <v>0</v>
      </c>
      <c r="CD278">
        <v>0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0</v>
      </c>
      <c r="CS278">
        <v>0</v>
      </c>
      <c r="CT278">
        <v>1</v>
      </c>
      <c r="CU278">
        <v>1</v>
      </c>
      <c r="CV278">
        <v>1</v>
      </c>
      <c r="CW278">
        <v>0</v>
      </c>
      <c r="CX278">
        <v>0</v>
      </c>
      <c r="CY278">
        <v>0</v>
      </c>
      <c r="CZ278">
        <v>1</v>
      </c>
      <c r="DA278">
        <v>1</v>
      </c>
      <c r="DB278">
        <v>1</v>
      </c>
      <c r="DC278">
        <v>1</v>
      </c>
      <c r="DD278">
        <v>0</v>
      </c>
      <c r="DE278">
        <v>0</v>
      </c>
      <c r="DF278">
        <v>1</v>
      </c>
      <c r="DG278">
        <v>1</v>
      </c>
      <c r="DH278">
        <v>1</v>
      </c>
      <c r="DI278">
        <v>1</v>
      </c>
      <c r="DJ278">
        <v>1</v>
      </c>
      <c r="DK278">
        <v>1</v>
      </c>
      <c r="DL278">
        <v>1</v>
      </c>
      <c r="DM278">
        <v>1</v>
      </c>
      <c r="DN278">
        <v>1</v>
      </c>
      <c r="DO278">
        <v>1</v>
      </c>
      <c r="DP278">
        <v>0</v>
      </c>
      <c r="DQ278">
        <v>0</v>
      </c>
    </row>
    <row r="279" spans="1:121" x14ac:dyDescent="0.25">
      <c r="A279" t="s">
        <v>10</v>
      </c>
      <c r="B279">
        <v>1</v>
      </c>
      <c r="C279">
        <v>1</v>
      </c>
      <c r="D279">
        <v>1</v>
      </c>
      <c r="E279" s="24">
        <v>1</v>
      </c>
      <c r="F279" s="24">
        <v>0</v>
      </c>
      <c r="G279" s="24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1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0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1</v>
      </c>
      <c r="CG279">
        <v>1</v>
      </c>
      <c r="CH279">
        <v>0</v>
      </c>
      <c r="CI279">
        <v>0</v>
      </c>
      <c r="CJ279">
        <v>0</v>
      </c>
      <c r="CK279">
        <v>1</v>
      </c>
      <c r="CL279">
        <v>1</v>
      </c>
      <c r="CM279">
        <v>1</v>
      </c>
      <c r="CN279">
        <v>1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1</v>
      </c>
      <c r="CU279">
        <v>0</v>
      </c>
      <c r="CV279">
        <v>0</v>
      </c>
      <c r="CW279">
        <v>1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1</v>
      </c>
      <c r="DD279">
        <v>1</v>
      </c>
      <c r="DE279">
        <v>1</v>
      </c>
      <c r="DF279">
        <v>1</v>
      </c>
      <c r="DG279">
        <v>0</v>
      </c>
      <c r="DH279">
        <v>0</v>
      </c>
      <c r="DI279">
        <v>1</v>
      </c>
      <c r="DJ279">
        <v>1</v>
      </c>
      <c r="DK279">
        <v>1</v>
      </c>
      <c r="DL279">
        <v>1</v>
      </c>
      <c r="DM279">
        <v>0</v>
      </c>
      <c r="DN279">
        <v>0</v>
      </c>
      <c r="DO279">
        <v>0</v>
      </c>
      <c r="DP279">
        <v>0</v>
      </c>
      <c r="DQ279">
        <v>0</v>
      </c>
    </row>
    <row r="280" spans="1:121" x14ac:dyDescent="0.25">
      <c r="A280" t="s">
        <v>11</v>
      </c>
      <c r="B280">
        <v>1</v>
      </c>
      <c r="C280">
        <v>1</v>
      </c>
      <c r="D280">
        <v>1</v>
      </c>
      <c r="E280" s="24">
        <v>1</v>
      </c>
      <c r="F280" s="24">
        <v>1</v>
      </c>
      <c r="G280" s="24">
        <v>1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1</v>
      </c>
      <c r="AP280">
        <v>1</v>
      </c>
      <c r="AQ280">
        <v>1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0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1</v>
      </c>
      <c r="BQ280">
        <v>1</v>
      </c>
      <c r="BR280">
        <v>1</v>
      </c>
      <c r="BV280">
        <v>1</v>
      </c>
      <c r="BW280">
        <v>1</v>
      </c>
      <c r="BX280">
        <v>1</v>
      </c>
      <c r="BY280">
        <v>0</v>
      </c>
      <c r="BZ280">
        <v>1</v>
      </c>
      <c r="CA280">
        <v>0</v>
      </c>
      <c r="CB280">
        <v>1</v>
      </c>
      <c r="CC280">
        <v>0</v>
      </c>
      <c r="CD280">
        <v>0</v>
      </c>
      <c r="CE280">
        <v>0</v>
      </c>
      <c r="CF280">
        <v>1</v>
      </c>
      <c r="CG280">
        <v>0</v>
      </c>
      <c r="CH280">
        <v>1</v>
      </c>
      <c r="CI280">
        <v>0</v>
      </c>
      <c r="CJ280">
        <v>0</v>
      </c>
      <c r="CK280">
        <v>1</v>
      </c>
      <c r="CL280">
        <v>0</v>
      </c>
      <c r="CM280">
        <v>0</v>
      </c>
      <c r="CN280">
        <v>1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0</v>
      </c>
      <c r="CU280">
        <v>1</v>
      </c>
      <c r="CV280">
        <v>0</v>
      </c>
      <c r="CW280">
        <v>1</v>
      </c>
      <c r="CX280">
        <v>1</v>
      </c>
      <c r="CY280">
        <v>1</v>
      </c>
      <c r="CZ280">
        <v>1</v>
      </c>
      <c r="DA280">
        <v>0</v>
      </c>
      <c r="DB280">
        <v>0</v>
      </c>
      <c r="DC280">
        <v>0</v>
      </c>
      <c r="DD280">
        <v>1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1</v>
      </c>
      <c r="DK280">
        <v>0</v>
      </c>
      <c r="DL280">
        <v>1</v>
      </c>
      <c r="DM280">
        <v>0</v>
      </c>
      <c r="DN280">
        <v>0</v>
      </c>
      <c r="DO280">
        <v>1</v>
      </c>
      <c r="DP280">
        <v>0</v>
      </c>
      <c r="DQ280">
        <v>0</v>
      </c>
    </row>
    <row r="281" spans="1:121" x14ac:dyDescent="0.25">
      <c r="A281" t="s">
        <v>10</v>
      </c>
      <c r="B281">
        <v>0</v>
      </c>
      <c r="C281">
        <v>1</v>
      </c>
      <c r="D281">
        <v>0</v>
      </c>
      <c r="E281" s="24">
        <v>1</v>
      </c>
      <c r="F281" s="24">
        <v>0</v>
      </c>
      <c r="G281" s="24">
        <v>0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1</v>
      </c>
      <c r="AS281">
        <v>1</v>
      </c>
      <c r="AT281">
        <v>1</v>
      </c>
      <c r="AU281">
        <v>1</v>
      </c>
      <c r="AV281">
        <v>0</v>
      </c>
      <c r="AW281">
        <v>0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0</v>
      </c>
      <c r="BF281">
        <v>0</v>
      </c>
      <c r="BG281">
        <v>1</v>
      </c>
      <c r="BH281">
        <v>1</v>
      </c>
      <c r="BI281">
        <v>1</v>
      </c>
      <c r="BJ281">
        <v>0</v>
      </c>
      <c r="BK281">
        <v>1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0</v>
      </c>
      <c r="BZ281">
        <v>1</v>
      </c>
      <c r="CA281">
        <v>0</v>
      </c>
      <c r="CB281">
        <v>1</v>
      </c>
      <c r="CC281">
        <v>1</v>
      </c>
      <c r="CD281">
        <v>1</v>
      </c>
      <c r="CE281">
        <v>0</v>
      </c>
      <c r="CF281">
        <v>0</v>
      </c>
      <c r="CG281">
        <v>0</v>
      </c>
      <c r="CH281">
        <v>1</v>
      </c>
      <c r="CI281">
        <v>1</v>
      </c>
      <c r="CJ281">
        <v>1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</v>
      </c>
      <c r="CX281">
        <v>0</v>
      </c>
      <c r="CY281">
        <v>0</v>
      </c>
      <c r="CZ281">
        <v>1</v>
      </c>
      <c r="DA281">
        <v>1</v>
      </c>
      <c r="DB281">
        <v>1</v>
      </c>
      <c r="DC281">
        <v>1</v>
      </c>
      <c r="DD281">
        <v>0</v>
      </c>
      <c r="DE281">
        <v>0</v>
      </c>
      <c r="DF281">
        <v>0</v>
      </c>
      <c r="DG281">
        <v>1</v>
      </c>
      <c r="DH281">
        <v>0</v>
      </c>
      <c r="DI281">
        <v>1</v>
      </c>
      <c r="DJ281">
        <v>1</v>
      </c>
      <c r="DK281">
        <v>1</v>
      </c>
      <c r="DL281">
        <v>1</v>
      </c>
      <c r="DM281">
        <v>1</v>
      </c>
      <c r="DN281">
        <v>1</v>
      </c>
      <c r="DO281">
        <v>1</v>
      </c>
      <c r="DP281">
        <v>0</v>
      </c>
      <c r="DQ281">
        <v>0</v>
      </c>
    </row>
    <row r="282" spans="1:121" x14ac:dyDescent="0.25">
      <c r="A282" t="s">
        <v>11</v>
      </c>
      <c r="B282">
        <v>0</v>
      </c>
      <c r="C282">
        <v>1</v>
      </c>
      <c r="D282">
        <v>0</v>
      </c>
      <c r="E282" s="24">
        <v>1</v>
      </c>
      <c r="F282" s="24">
        <v>1</v>
      </c>
      <c r="G282" s="24">
        <v>1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1</v>
      </c>
      <c r="AQ282">
        <v>1</v>
      </c>
      <c r="AR282">
        <v>0</v>
      </c>
      <c r="AS282">
        <v>1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1</v>
      </c>
      <c r="AZ282">
        <v>1</v>
      </c>
      <c r="BA282">
        <v>0</v>
      </c>
      <c r="BB282">
        <v>1</v>
      </c>
      <c r="BC282">
        <v>0</v>
      </c>
      <c r="BD282">
        <v>1</v>
      </c>
      <c r="BE282">
        <v>1</v>
      </c>
      <c r="BF282">
        <v>1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</v>
      </c>
      <c r="BO282">
        <v>0</v>
      </c>
      <c r="BP282">
        <v>1</v>
      </c>
      <c r="BQ282">
        <v>0</v>
      </c>
      <c r="BR282">
        <v>0</v>
      </c>
      <c r="BV282">
        <v>1</v>
      </c>
      <c r="BW282">
        <v>1</v>
      </c>
      <c r="BX282">
        <v>1</v>
      </c>
      <c r="BY282">
        <v>0</v>
      </c>
      <c r="BZ282">
        <v>1</v>
      </c>
      <c r="CA282">
        <v>0</v>
      </c>
      <c r="CB282">
        <v>1</v>
      </c>
      <c r="CC282">
        <v>1</v>
      </c>
      <c r="CD282">
        <v>1</v>
      </c>
      <c r="CE282">
        <v>0</v>
      </c>
      <c r="CF282">
        <v>1</v>
      </c>
      <c r="CG282">
        <v>0</v>
      </c>
      <c r="CH282">
        <v>1</v>
      </c>
      <c r="CI282">
        <v>1</v>
      </c>
      <c r="CJ282">
        <v>1</v>
      </c>
      <c r="CK282">
        <v>1</v>
      </c>
      <c r="CL282">
        <v>0</v>
      </c>
      <c r="CM282">
        <v>0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0</v>
      </c>
      <c r="CU282">
        <v>0</v>
      </c>
      <c r="CV282">
        <v>0</v>
      </c>
      <c r="CW282">
        <v>1</v>
      </c>
      <c r="CX282">
        <v>1</v>
      </c>
      <c r="CY282">
        <v>1</v>
      </c>
      <c r="CZ282">
        <v>0</v>
      </c>
      <c r="DA282">
        <v>1</v>
      </c>
      <c r="DB282">
        <v>0</v>
      </c>
      <c r="DC282">
        <v>0</v>
      </c>
      <c r="DD282">
        <v>1</v>
      </c>
      <c r="DE282">
        <v>0</v>
      </c>
      <c r="DF282">
        <v>1</v>
      </c>
      <c r="DG282">
        <v>1</v>
      </c>
      <c r="DH282">
        <v>1</v>
      </c>
      <c r="DI282">
        <v>1</v>
      </c>
      <c r="DJ282">
        <v>1</v>
      </c>
      <c r="DK282">
        <v>1</v>
      </c>
      <c r="DL282">
        <v>1</v>
      </c>
      <c r="DM282">
        <v>1</v>
      </c>
      <c r="DN282">
        <v>1</v>
      </c>
      <c r="DO282">
        <v>1</v>
      </c>
      <c r="DP282">
        <v>1</v>
      </c>
      <c r="DQ282">
        <v>1</v>
      </c>
    </row>
    <row r="283" spans="1:121" x14ac:dyDescent="0.25">
      <c r="A283" t="s">
        <v>9</v>
      </c>
      <c r="B283">
        <v>0</v>
      </c>
      <c r="C283">
        <v>1</v>
      </c>
      <c r="D283">
        <v>0</v>
      </c>
      <c r="E283" s="24">
        <v>1</v>
      </c>
      <c r="F283" s="24">
        <v>0</v>
      </c>
      <c r="G283" s="24">
        <v>0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1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</v>
      </c>
      <c r="BR283">
        <v>0</v>
      </c>
      <c r="BV283">
        <v>0</v>
      </c>
      <c r="BW283">
        <v>0</v>
      </c>
      <c r="BX283">
        <v>0</v>
      </c>
      <c r="BY283">
        <v>1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1</v>
      </c>
      <c r="CL283">
        <v>1</v>
      </c>
      <c r="CM283">
        <v>1</v>
      </c>
      <c r="CN283">
        <v>0</v>
      </c>
      <c r="CO283">
        <v>0</v>
      </c>
      <c r="CP283">
        <v>0</v>
      </c>
      <c r="CQ283">
        <v>1</v>
      </c>
      <c r="CR283">
        <v>1</v>
      </c>
      <c r="CS283">
        <v>1</v>
      </c>
      <c r="CT283">
        <v>1</v>
      </c>
      <c r="CU283">
        <v>0</v>
      </c>
      <c r="CV283">
        <v>0</v>
      </c>
      <c r="CW283">
        <v>0</v>
      </c>
      <c r="CX283">
        <v>1</v>
      </c>
      <c r="CY283">
        <v>0</v>
      </c>
      <c r="CZ283">
        <v>1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0</v>
      </c>
      <c r="DH283">
        <v>0</v>
      </c>
      <c r="DI283">
        <v>1</v>
      </c>
      <c r="DJ283">
        <v>0</v>
      </c>
      <c r="DK283">
        <v>0</v>
      </c>
      <c r="DL283">
        <v>1</v>
      </c>
      <c r="DM283">
        <v>1</v>
      </c>
      <c r="DN283">
        <v>1</v>
      </c>
      <c r="DO283">
        <v>0</v>
      </c>
      <c r="DP283">
        <v>1</v>
      </c>
      <c r="DQ283">
        <v>0</v>
      </c>
    </row>
    <row r="284" spans="1:121" x14ac:dyDescent="0.25">
      <c r="B284" s="9" t="s">
        <v>5</v>
      </c>
      <c r="C284" s="10" t="s">
        <v>6</v>
      </c>
      <c r="D284" s="10" t="s">
        <v>7</v>
      </c>
      <c r="E284" s="25" t="s">
        <v>5</v>
      </c>
      <c r="F284" s="25" t="s">
        <v>6</v>
      </c>
      <c r="G284" s="25" t="s">
        <v>7</v>
      </c>
      <c r="H284" s="10" t="s">
        <v>5</v>
      </c>
      <c r="I284" s="10" t="s">
        <v>6</v>
      </c>
      <c r="J284" s="10" t="s">
        <v>7</v>
      </c>
      <c r="K284" s="10" t="s">
        <v>5</v>
      </c>
      <c r="L284" s="10" t="s">
        <v>6</v>
      </c>
      <c r="M284" s="10" t="s">
        <v>7</v>
      </c>
      <c r="N284" s="10" t="s">
        <v>5</v>
      </c>
      <c r="O284" s="10" t="s">
        <v>6</v>
      </c>
      <c r="P284" s="11" t="s">
        <v>7</v>
      </c>
      <c r="Q284" s="10" t="s">
        <v>5</v>
      </c>
      <c r="R284" s="10" t="s">
        <v>6</v>
      </c>
      <c r="S284" s="11" t="s">
        <v>7</v>
      </c>
      <c r="T284" s="10" t="s">
        <v>5</v>
      </c>
      <c r="U284" s="10" t="s">
        <v>6</v>
      </c>
      <c r="V284" s="11" t="s">
        <v>7</v>
      </c>
      <c r="W284" s="10" t="s">
        <v>5</v>
      </c>
      <c r="X284" s="10" t="s">
        <v>6</v>
      </c>
      <c r="Y284" s="11" t="s">
        <v>7</v>
      </c>
      <c r="Z284" s="10" t="s">
        <v>5</v>
      </c>
      <c r="AA284" s="10" t="s">
        <v>6</v>
      </c>
      <c r="AB284" s="11" t="s">
        <v>7</v>
      </c>
      <c r="AC284" s="10" t="s">
        <v>5</v>
      </c>
      <c r="AD284" s="10" t="s">
        <v>6</v>
      </c>
      <c r="AE284" s="11" t="s">
        <v>7</v>
      </c>
      <c r="AF284" s="10" t="s">
        <v>5</v>
      </c>
      <c r="AG284" s="10" t="s">
        <v>6</v>
      </c>
      <c r="AH284" s="11" t="s">
        <v>7</v>
      </c>
      <c r="AI284" s="10" t="s">
        <v>5</v>
      </c>
      <c r="AJ284" s="10" t="s">
        <v>6</v>
      </c>
      <c r="AK284" s="11" t="s">
        <v>7</v>
      </c>
      <c r="AL284" s="10" t="s">
        <v>5</v>
      </c>
      <c r="AM284" s="10" t="s">
        <v>6</v>
      </c>
      <c r="AN284" s="11" t="s">
        <v>7</v>
      </c>
      <c r="AO284" s="10" t="s">
        <v>5</v>
      </c>
      <c r="AP284" s="10" t="s">
        <v>6</v>
      </c>
      <c r="AQ284" s="11" t="s">
        <v>7</v>
      </c>
      <c r="AR284" s="10" t="s">
        <v>5</v>
      </c>
      <c r="AS284" s="10" t="s">
        <v>6</v>
      </c>
      <c r="AT284" s="11" t="s">
        <v>7</v>
      </c>
    </row>
    <row r="285" spans="1:121" x14ac:dyDescent="0.25">
      <c r="A285" s="1" t="s">
        <v>12</v>
      </c>
      <c r="B285" s="2">
        <f>SUMIF($A$3:$A$283,"*Control*",B3:B283)</f>
        <v>43</v>
      </c>
      <c r="C285" s="2">
        <f t="shared" ref="C285:D285" si="0">SUMIF($A$3:$A$283,"*Control*",C3:C283)</f>
        <v>46</v>
      </c>
      <c r="D285" s="2">
        <f t="shared" si="0"/>
        <v>25</v>
      </c>
      <c r="E285" s="26">
        <f t="shared" ref="E285:P285" si="1">SUMIF($A$3:$A$283,"*Control*",E3:E283)</f>
        <v>66</v>
      </c>
      <c r="F285" s="26">
        <f t="shared" si="1"/>
        <v>49</v>
      </c>
      <c r="G285" s="26">
        <f t="shared" si="1"/>
        <v>37</v>
      </c>
      <c r="H285" s="2">
        <f t="shared" si="1"/>
        <v>48</v>
      </c>
      <c r="I285" s="2">
        <f t="shared" si="1"/>
        <v>45</v>
      </c>
      <c r="J285" s="2">
        <f t="shared" si="1"/>
        <v>26</v>
      </c>
      <c r="K285" s="2">
        <f t="shared" si="1"/>
        <v>70</v>
      </c>
      <c r="L285" s="2">
        <f t="shared" si="1"/>
        <v>46</v>
      </c>
      <c r="M285" s="2">
        <f t="shared" si="1"/>
        <v>36</v>
      </c>
      <c r="N285" s="2">
        <f t="shared" si="1"/>
        <v>69</v>
      </c>
      <c r="O285" s="2">
        <f t="shared" si="1"/>
        <v>45</v>
      </c>
      <c r="P285" s="3">
        <f t="shared" si="1"/>
        <v>37</v>
      </c>
      <c r="Q285" s="3">
        <f t="shared" ref="Q285:S285" si="2">SUMIF($A$3:$A$283,"*Control*",Q3:Q283)</f>
        <v>64</v>
      </c>
      <c r="R285" s="3">
        <f t="shared" si="2"/>
        <v>44</v>
      </c>
      <c r="S285" s="3">
        <f t="shared" si="2"/>
        <v>32</v>
      </c>
      <c r="T285" s="3">
        <f t="shared" ref="T285:V285" si="3">SUMIF($A$3:$A$283,"*Control*",T3:T283)</f>
        <v>58</v>
      </c>
      <c r="U285" s="3">
        <f t="shared" si="3"/>
        <v>49</v>
      </c>
      <c r="V285" s="3">
        <f t="shared" si="3"/>
        <v>37</v>
      </c>
      <c r="W285" s="3">
        <f t="shared" ref="W285:Y285" si="4">SUMIF($A$3:$A$283,"*Control*",W3:W283)</f>
        <v>47</v>
      </c>
      <c r="X285" s="3">
        <f t="shared" si="4"/>
        <v>51</v>
      </c>
      <c r="Y285" s="3">
        <f t="shared" si="4"/>
        <v>26</v>
      </c>
      <c r="Z285" s="3">
        <f t="shared" ref="Z285:AB285" si="5">SUMIF($A$3:$A$283,"*Control*",Z3:Z283)</f>
        <v>77</v>
      </c>
      <c r="AA285" s="3">
        <f t="shared" si="5"/>
        <v>43</v>
      </c>
      <c r="AB285" s="3">
        <f t="shared" si="5"/>
        <v>36</v>
      </c>
      <c r="AC285" s="3">
        <f t="shared" ref="AC285:AE285" si="6">SUMIF($A$3:$A$283,"*Control*",AC3:AC283)</f>
        <v>52</v>
      </c>
      <c r="AD285" s="3">
        <f t="shared" si="6"/>
        <v>48</v>
      </c>
      <c r="AE285" s="3">
        <f t="shared" si="6"/>
        <v>27</v>
      </c>
      <c r="AF285" s="3">
        <f t="shared" ref="AF285:AH285" si="7">SUMIF($A$3:$A$283,"*Control*",AF3:AF283)</f>
        <v>60</v>
      </c>
      <c r="AG285" s="3">
        <f t="shared" si="7"/>
        <v>50</v>
      </c>
      <c r="AH285" s="3">
        <f t="shared" si="7"/>
        <v>34</v>
      </c>
      <c r="AI285" s="3">
        <f t="shared" ref="AI285:AK285" si="8">SUMIF($A$3:$A$283,"*Control*",AI3:AI283)</f>
        <v>63</v>
      </c>
      <c r="AJ285" s="3">
        <f t="shared" si="8"/>
        <v>46</v>
      </c>
      <c r="AK285" s="3">
        <f t="shared" si="8"/>
        <v>33</v>
      </c>
      <c r="AL285" s="3">
        <f t="shared" ref="AL285:AN285" si="9">SUMIF($A$3:$A$283,"*Control*",AL3:AL283)</f>
        <v>72</v>
      </c>
      <c r="AM285" s="3">
        <f t="shared" si="9"/>
        <v>59</v>
      </c>
      <c r="AN285" s="3">
        <f t="shared" si="9"/>
        <v>48</v>
      </c>
      <c r="AO285" s="3">
        <f t="shared" ref="AO285:AQ285" si="10">SUMIF($A$3:$A$283,"*Control*",AO3:AO283)</f>
        <v>49</v>
      </c>
      <c r="AP285" s="3">
        <f t="shared" si="10"/>
        <v>45</v>
      </c>
      <c r="AQ285" s="3">
        <f t="shared" si="10"/>
        <v>24</v>
      </c>
      <c r="AR285" s="3">
        <f t="shared" ref="AR285:AT285" si="11">SUMIF($A$3:$A$283,"*Control*",AR3:AR283)</f>
        <v>58</v>
      </c>
      <c r="AS285" s="3">
        <f t="shared" si="11"/>
        <v>47</v>
      </c>
      <c r="AT285" s="3">
        <f t="shared" si="11"/>
        <v>33</v>
      </c>
      <c r="AU285" s="3">
        <f t="shared" ref="AU285:AW285" si="12">SUMIF($A$3:$A$283,"*Control*",AU3:AU283)</f>
        <v>61</v>
      </c>
      <c r="AV285" s="3">
        <f t="shared" si="12"/>
        <v>47</v>
      </c>
      <c r="AW285" s="3">
        <f t="shared" si="12"/>
        <v>32</v>
      </c>
      <c r="AX285" s="3">
        <f t="shared" ref="AX285:AZ285" si="13">SUMIF($A$3:$A$283,"*Control*",AX3:AX283)</f>
        <v>65</v>
      </c>
      <c r="AY285" s="3">
        <f t="shared" si="13"/>
        <v>50</v>
      </c>
      <c r="AZ285" s="3">
        <f t="shared" si="13"/>
        <v>35</v>
      </c>
      <c r="BA285" s="3">
        <f t="shared" ref="BA285:BC285" si="14">SUMIF($A$3:$A$283,"*Control*",BA3:BA283)</f>
        <v>56</v>
      </c>
      <c r="BB285" s="3">
        <f t="shared" si="14"/>
        <v>42</v>
      </c>
      <c r="BC285" s="3">
        <f t="shared" si="14"/>
        <v>27</v>
      </c>
      <c r="BD285" s="3">
        <f t="shared" ref="BD285:BF285" si="15">SUMIF($A$3:$A$283,"*Control*",BD3:BD283)</f>
        <v>67</v>
      </c>
      <c r="BE285" s="3">
        <f t="shared" si="15"/>
        <v>47</v>
      </c>
      <c r="BF285" s="3">
        <f t="shared" si="15"/>
        <v>34</v>
      </c>
      <c r="BG285" s="3">
        <f t="shared" ref="BG285:BI285" si="16">SUMIF($A$3:$A$283,"*Control*",BG3:BG283)</f>
        <v>68</v>
      </c>
      <c r="BH285" s="3">
        <f t="shared" si="16"/>
        <v>48</v>
      </c>
      <c r="BI285" s="3">
        <f t="shared" si="16"/>
        <v>37</v>
      </c>
      <c r="BJ285" s="3">
        <f t="shared" ref="BJ285:BL285" si="17">SUMIF($A$3:$A$283,"*Control*",BJ3:BJ283)</f>
        <v>60</v>
      </c>
      <c r="BK285" s="3">
        <f t="shared" si="17"/>
        <v>50</v>
      </c>
      <c r="BL285" s="3">
        <f t="shared" si="17"/>
        <v>32</v>
      </c>
      <c r="BM285" s="3">
        <f t="shared" ref="BM285:BO285" si="18">SUMIF($A$3:$A$283,"*Control*",BM3:BM283)</f>
        <v>60</v>
      </c>
      <c r="BN285" s="3">
        <f t="shared" si="18"/>
        <v>55</v>
      </c>
      <c r="BO285" s="3">
        <f t="shared" si="18"/>
        <v>34</v>
      </c>
      <c r="BP285" s="3">
        <f t="shared" ref="BP285:BR285" si="19">SUMIF($A$3:$A$283,"*Control*",BP3:BP283)</f>
        <v>57</v>
      </c>
      <c r="BQ285" s="3">
        <f t="shared" si="19"/>
        <v>41</v>
      </c>
      <c r="BR285" s="3">
        <f t="shared" si="19"/>
        <v>30</v>
      </c>
      <c r="BS285" s="3">
        <f>SUMIF($A$3:$A$283,"*Control*",BS3:BS283)</f>
        <v>31</v>
      </c>
      <c r="BT285" s="3">
        <f t="shared" ref="BT285:BX285" si="20">SUMIF($A$3:$A$283,"*Control*",BT3:BT283)</f>
        <v>27</v>
      </c>
      <c r="BU285" s="3">
        <f t="shared" si="20"/>
        <v>14</v>
      </c>
      <c r="BV285" s="3">
        <f t="shared" si="20"/>
        <v>49</v>
      </c>
      <c r="BW285" s="3">
        <f t="shared" si="20"/>
        <v>51</v>
      </c>
      <c r="BX285" s="3">
        <f t="shared" si="20"/>
        <v>32</v>
      </c>
      <c r="BY285" s="3">
        <f t="shared" ref="BY285:CA285" si="21">SUMIF($A$3:$A$283,"*Control*",BY3:BY283)</f>
        <v>52</v>
      </c>
      <c r="BZ285" s="3">
        <f t="shared" si="21"/>
        <v>47</v>
      </c>
      <c r="CA285" s="3">
        <f t="shared" si="21"/>
        <v>26</v>
      </c>
      <c r="CB285" s="3">
        <f t="shared" ref="CB285:CD285" si="22">SUMIF($A$3:$A$283,"*Control*",CB3:CB283)</f>
        <v>47</v>
      </c>
      <c r="CC285" s="3">
        <f t="shared" si="22"/>
        <v>42</v>
      </c>
      <c r="CD285" s="3">
        <f t="shared" si="22"/>
        <v>25</v>
      </c>
      <c r="CE285" s="3">
        <f t="shared" ref="CE285:CJ285" si="23">SUMIF($A$3:$A$283,"*Control*",CE3:CE283)</f>
        <v>45</v>
      </c>
      <c r="CF285" s="3">
        <f t="shared" si="23"/>
        <v>45</v>
      </c>
      <c r="CG285" s="3">
        <f t="shared" si="23"/>
        <v>24</v>
      </c>
      <c r="CH285" s="3">
        <f t="shared" si="23"/>
        <v>63</v>
      </c>
      <c r="CI285" s="3">
        <f t="shared" si="23"/>
        <v>47</v>
      </c>
      <c r="CJ285" s="3">
        <f t="shared" si="23"/>
        <v>34</v>
      </c>
      <c r="CK285" s="3">
        <f t="shared" ref="CK285:CM285" si="24">SUMIF($A$3:$A$283,"*Control*",CK3:CK283)</f>
        <v>71</v>
      </c>
      <c r="CL285" s="3">
        <f t="shared" si="24"/>
        <v>50</v>
      </c>
      <c r="CM285" s="3">
        <f t="shared" si="24"/>
        <v>38</v>
      </c>
      <c r="CN285" s="3">
        <f t="shared" ref="CN285:CP285" si="25">SUMIF($A$3:$A$283,"*Control*",CN3:CN283)</f>
        <v>60</v>
      </c>
      <c r="CO285" s="3">
        <f t="shared" si="25"/>
        <v>55</v>
      </c>
      <c r="CP285" s="3">
        <f t="shared" si="25"/>
        <v>37</v>
      </c>
      <c r="CQ285" s="3">
        <f t="shared" ref="CQ285:CS285" si="26">SUMIF($A$3:$A$283,"*Control*",CQ3:CQ283)</f>
        <v>64</v>
      </c>
      <c r="CR285" s="3">
        <f t="shared" si="26"/>
        <v>50</v>
      </c>
      <c r="CS285" s="3">
        <f t="shared" si="26"/>
        <v>34</v>
      </c>
      <c r="CT285" s="3">
        <f t="shared" ref="CT285:CV285" si="27">SUMIF($A$3:$A$283,"*Control*",CT3:CT283)</f>
        <v>55</v>
      </c>
      <c r="CU285" s="3">
        <f t="shared" si="27"/>
        <v>43</v>
      </c>
      <c r="CV285" s="3">
        <f t="shared" si="27"/>
        <v>28</v>
      </c>
      <c r="CW285" s="3">
        <f t="shared" ref="CW285:CY285" si="28">SUMIF($A$3:$A$283,"*Control*",CW3:CW283)</f>
        <v>58</v>
      </c>
      <c r="CX285" s="3">
        <f t="shared" si="28"/>
        <v>51</v>
      </c>
      <c r="CY285" s="3">
        <f t="shared" si="28"/>
        <v>34</v>
      </c>
      <c r="CZ285" s="3">
        <f t="shared" ref="CZ285:DB285" si="29">SUMIF($A$3:$A$283,"*Control*",CZ3:CZ283)</f>
        <v>73</v>
      </c>
      <c r="DA285" s="3">
        <f t="shared" si="29"/>
        <v>47</v>
      </c>
      <c r="DB285" s="3">
        <f t="shared" si="29"/>
        <v>38</v>
      </c>
      <c r="DC285" s="3">
        <f t="shared" ref="DC285:DE285" si="30">SUMIF($A$3:$A$283,"*Control*",DC3:DC283)</f>
        <v>54</v>
      </c>
      <c r="DD285" s="3">
        <f t="shared" si="30"/>
        <v>44</v>
      </c>
      <c r="DE285" s="3">
        <f t="shared" si="30"/>
        <v>27</v>
      </c>
      <c r="DF285" s="3">
        <f t="shared" ref="DF285:DH285" si="31">SUMIF($A$3:$A$283,"*Control*",DF3:DF283)</f>
        <v>75</v>
      </c>
      <c r="DG285" s="3">
        <f t="shared" si="31"/>
        <v>46</v>
      </c>
      <c r="DH285" s="3">
        <f t="shared" si="31"/>
        <v>40</v>
      </c>
      <c r="DI285" s="3">
        <f t="shared" ref="DI285:DK285" si="32">SUMIF($A$3:$A$283,"*Control*",DI3:DI283)</f>
        <v>69</v>
      </c>
      <c r="DJ285" s="3">
        <f t="shared" si="32"/>
        <v>47</v>
      </c>
      <c r="DK285" s="3">
        <f t="shared" si="32"/>
        <v>34</v>
      </c>
      <c r="DL285" s="3">
        <f t="shared" ref="DL285:DN285" si="33">SUMIF($A$3:$A$283,"*Control*",DL3:DL283)</f>
        <v>65</v>
      </c>
      <c r="DM285" s="3">
        <f t="shared" si="33"/>
        <v>42</v>
      </c>
      <c r="DN285" s="3">
        <f t="shared" si="33"/>
        <v>34</v>
      </c>
      <c r="DO285" s="3">
        <f t="shared" ref="DO285:DQ285" si="34">SUMIF($A$3:$A$283,"*Control*",DO3:DO283)</f>
        <v>64</v>
      </c>
      <c r="DP285" s="3">
        <f t="shared" si="34"/>
        <v>49</v>
      </c>
      <c r="DQ285" s="3">
        <f t="shared" si="34"/>
        <v>34</v>
      </c>
    </row>
    <row r="286" spans="1:121" x14ac:dyDescent="0.25">
      <c r="A286" s="4" t="s">
        <v>11</v>
      </c>
      <c r="B286" s="5">
        <f>SUMIF($A$3:$A$283,"*Blur*",B3:B283)</f>
        <v>47</v>
      </c>
      <c r="C286" s="5">
        <f t="shared" ref="C286:D286" si="35">SUMIF($A$3:$A$283,"*Blur*",C3:C283)</f>
        <v>49</v>
      </c>
      <c r="D286" s="5">
        <f t="shared" si="35"/>
        <v>24</v>
      </c>
      <c r="E286" s="27">
        <f t="shared" ref="E286:P286" si="36">SUMIF($A$3:$A$283,"*Blur*",E3:E283)</f>
        <v>61</v>
      </c>
      <c r="F286" s="27">
        <f t="shared" si="36"/>
        <v>48</v>
      </c>
      <c r="G286" s="27">
        <f t="shared" si="36"/>
        <v>35</v>
      </c>
      <c r="H286" s="5">
        <f t="shared" si="36"/>
        <v>64</v>
      </c>
      <c r="I286" s="5">
        <f t="shared" si="36"/>
        <v>47</v>
      </c>
      <c r="J286" s="5">
        <f t="shared" si="36"/>
        <v>35</v>
      </c>
      <c r="K286" s="5">
        <f t="shared" si="36"/>
        <v>54</v>
      </c>
      <c r="L286" s="5">
        <f t="shared" si="36"/>
        <v>45</v>
      </c>
      <c r="M286" s="5">
        <f t="shared" si="36"/>
        <v>26</v>
      </c>
      <c r="N286" s="5">
        <f t="shared" si="36"/>
        <v>66</v>
      </c>
      <c r="O286" s="5">
        <f t="shared" si="36"/>
        <v>47</v>
      </c>
      <c r="P286" s="6">
        <f t="shared" si="36"/>
        <v>37</v>
      </c>
      <c r="Q286" s="6">
        <f t="shared" ref="Q286:S286" si="37">SUMIF($A$3:$A$283,"*Blur*",Q3:Q283)</f>
        <v>60</v>
      </c>
      <c r="R286" s="6">
        <f t="shared" si="37"/>
        <v>42</v>
      </c>
      <c r="S286" s="6">
        <f t="shared" si="37"/>
        <v>28</v>
      </c>
      <c r="T286" s="6">
        <f t="shared" ref="T286:V286" si="38">SUMIF($A$3:$A$283,"*Blur*",T3:T283)</f>
        <v>62</v>
      </c>
      <c r="U286" s="6">
        <f t="shared" si="38"/>
        <v>54</v>
      </c>
      <c r="V286" s="6">
        <f t="shared" si="38"/>
        <v>38</v>
      </c>
      <c r="W286" s="6">
        <f t="shared" ref="W286:Y286" si="39">SUMIF($A$3:$A$283,"*Blur*",W3:W283)</f>
        <v>46</v>
      </c>
      <c r="X286" s="6">
        <f t="shared" si="39"/>
        <v>48</v>
      </c>
      <c r="Y286" s="6">
        <f t="shared" si="39"/>
        <v>22</v>
      </c>
      <c r="Z286" s="6">
        <f t="shared" ref="Z286:AB286" si="40">SUMIF($A$3:$A$283,"*Blur*",Z3:Z283)</f>
        <v>70</v>
      </c>
      <c r="AA286" s="6">
        <f t="shared" si="40"/>
        <v>39</v>
      </c>
      <c r="AB286" s="6">
        <f t="shared" si="40"/>
        <v>31</v>
      </c>
      <c r="AC286" s="6">
        <f t="shared" ref="AC286:AE286" si="41">SUMIF($A$3:$A$283,"*Blur*",AC3:AC283)</f>
        <v>53</v>
      </c>
      <c r="AD286" s="6">
        <f t="shared" si="41"/>
        <v>45</v>
      </c>
      <c r="AE286" s="6">
        <f t="shared" si="41"/>
        <v>30</v>
      </c>
      <c r="AF286" s="6">
        <f t="shared" ref="AF286:AH286" si="42">SUMIF($A$3:$A$283,"*Blur*",AF3:AF283)</f>
        <v>62</v>
      </c>
      <c r="AG286" s="6">
        <f t="shared" si="42"/>
        <v>48</v>
      </c>
      <c r="AH286" s="6">
        <f t="shared" si="42"/>
        <v>33</v>
      </c>
      <c r="AI286" s="6">
        <f t="shared" ref="AI286:AK286" si="43">SUMIF($A$3:$A$283,"*Blur*",AI3:AI283)</f>
        <v>58</v>
      </c>
      <c r="AJ286" s="6">
        <f t="shared" si="43"/>
        <v>43</v>
      </c>
      <c r="AK286" s="6">
        <f t="shared" si="43"/>
        <v>31</v>
      </c>
      <c r="AL286" s="6">
        <f t="shared" ref="AL286:AN286" si="44">SUMIF($A$3:$A$283,"*Blur*",AL3:AL283)</f>
        <v>69</v>
      </c>
      <c r="AM286" s="6">
        <f t="shared" si="44"/>
        <v>53</v>
      </c>
      <c r="AN286" s="6">
        <f t="shared" si="44"/>
        <v>36</v>
      </c>
      <c r="AO286" s="6">
        <f t="shared" ref="AO286:AQ286" si="45">SUMIF($A$3:$A$283,"*Blur*",AO3:AO283)</f>
        <v>54</v>
      </c>
      <c r="AP286" s="6">
        <f t="shared" si="45"/>
        <v>49</v>
      </c>
      <c r="AQ286" s="6">
        <f t="shared" si="45"/>
        <v>29</v>
      </c>
      <c r="AR286" s="6">
        <f t="shared" ref="AR286:AT286" si="46">SUMIF($A$3:$A$283,"*Blur*",AR3:AR283)</f>
        <v>53</v>
      </c>
      <c r="AS286" s="6">
        <f t="shared" si="46"/>
        <v>45</v>
      </c>
      <c r="AT286" s="6">
        <f t="shared" si="46"/>
        <v>24</v>
      </c>
      <c r="AU286" s="6">
        <f t="shared" ref="AU286:AW286" si="47">SUMIF($A$3:$A$283,"*Blur*",AU3:AU283)</f>
        <v>57</v>
      </c>
      <c r="AV286" s="6">
        <f t="shared" si="47"/>
        <v>43</v>
      </c>
      <c r="AW286" s="6">
        <f t="shared" si="47"/>
        <v>30</v>
      </c>
      <c r="AX286" s="6">
        <f t="shared" ref="AX286:AZ286" si="48">SUMIF($A$3:$A$283,"*Blur*",AX3:AX283)</f>
        <v>65</v>
      </c>
      <c r="AY286" s="6">
        <f t="shared" si="48"/>
        <v>51</v>
      </c>
      <c r="AZ286" s="6">
        <f t="shared" si="48"/>
        <v>40</v>
      </c>
      <c r="BA286" s="6">
        <f t="shared" ref="BA286:BC286" si="49">SUMIF($A$3:$A$283,"*Blur*",BA3:BA283)</f>
        <v>58</v>
      </c>
      <c r="BB286" s="6">
        <f t="shared" si="49"/>
        <v>41</v>
      </c>
      <c r="BC286" s="6">
        <f t="shared" si="49"/>
        <v>20</v>
      </c>
      <c r="BD286" s="6">
        <f t="shared" ref="BD286:BF286" si="50">SUMIF($A$3:$A$283,"*Blur*",BD3:BD283)</f>
        <v>68</v>
      </c>
      <c r="BE286" s="6">
        <f t="shared" si="50"/>
        <v>45</v>
      </c>
      <c r="BF286" s="6">
        <f t="shared" si="50"/>
        <v>31</v>
      </c>
      <c r="BG286" s="6">
        <f t="shared" ref="BG286:BI286" si="51">SUMIF($A$3:$A$283,"*Blur*",BG3:BG283)</f>
        <v>58</v>
      </c>
      <c r="BH286" s="6">
        <f t="shared" si="51"/>
        <v>37</v>
      </c>
      <c r="BI286" s="6">
        <f t="shared" si="51"/>
        <v>28</v>
      </c>
      <c r="BJ286" s="6">
        <f t="shared" ref="BJ286:BL286" si="52">SUMIF($A$3:$A$283,"*Blur*",BJ3:BJ283)</f>
        <v>63</v>
      </c>
      <c r="BK286" s="6">
        <f t="shared" si="52"/>
        <v>51</v>
      </c>
      <c r="BL286" s="6">
        <f t="shared" si="52"/>
        <v>34</v>
      </c>
      <c r="BM286" s="6">
        <f t="shared" ref="BM286:BO286" si="53">SUMIF($A$3:$A$283,"*Blur*",BM3:BM283)</f>
        <v>61</v>
      </c>
      <c r="BN286" s="6">
        <f t="shared" si="53"/>
        <v>49</v>
      </c>
      <c r="BO286" s="6">
        <f t="shared" si="53"/>
        <v>31</v>
      </c>
      <c r="BP286" s="6">
        <f t="shared" ref="BP286:BR286" si="54">SUMIF($A$3:$A$283,"*Blur*",BP3:BP283)</f>
        <v>48</v>
      </c>
      <c r="BQ286" s="6">
        <f t="shared" si="54"/>
        <v>45</v>
      </c>
      <c r="BR286" s="6">
        <f t="shared" si="54"/>
        <v>27</v>
      </c>
      <c r="BS286" s="6">
        <f t="shared" ref="BS286:BX286" si="55">SUMIF($A$3:$A$283,"*Blur*",BS3:BS283)</f>
        <v>21</v>
      </c>
      <c r="BT286" s="6">
        <f t="shared" si="55"/>
        <v>21</v>
      </c>
      <c r="BU286" s="6">
        <f t="shared" si="55"/>
        <v>10</v>
      </c>
      <c r="BV286" s="6">
        <f t="shared" si="55"/>
        <v>55</v>
      </c>
      <c r="BW286" s="6">
        <f t="shared" si="55"/>
        <v>47</v>
      </c>
      <c r="BX286" s="6">
        <f t="shared" si="55"/>
        <v>31</v>
      </c>
      <c r="BY286" s="6">
        <f t="shared" ref="BY286:CA286" si="56">SUMIF($A$3:$A$283,"*Blur*",BY3:BY283)</f>
        <v>49</v>
      </c>
      <c r="BZ286" s="6">
        <f t="shared" si="56"/>
        <v>49</v>
      </c>
      <c r="CA286" s="6">
        <f t="shared" si="56"/>
        <v>24</v>
      </c>
      <c r="CB286" s="6">
        <f t="shared" ref="CB286:CD286" si="57">SUMIF($A$3:$A$283,"*Blur*",CB3:CB283)</f>
        <v>55</v>
      </c>
      <c r="CC286" s="6">
        <f t="shared" si="57"/>
        <v>49</v>
      </c>
      <c r="CD286" s="6">
        <f t="shared" si="57"/>
        <v>28</v>
      </c>
      <c r="CE286" s="6">
        <f t="shared" ref="CE286:CJ286" si="58">SUMIF($A$3:$A$283,"*Blur*",CE3:CE283)</f>
        <v>45</v>
      </c>
      <c r="CF286" s="6">
        <f t="shared" si="58"/>
        <v>52</v>
      </c>
      <c r="CG286" s="6">
        <f t="shared" si="58"/>
        <v>25</v>
      </c>
      <c r="CH286" s="6">
        <f t="shared" si="58"/>
        <v>65</v>
      </c>
      <c r="CI286" s="6">
        <f t="shared" si="58"/>
        <v>49</v>
      </c>
      <c r="CJ286" s="6">
        <f t="shared" si="58"/>
        <v>33</v>
      </c>
      <c r="CK286" s="6">
        <f t="shared" ref="CK286:CM286" si="59">SUMIF($A$3:$A$283,"*Blur*",CK3:CK283)</f>
        <v>65</v>
      </c>
      <c r="CL286" s="6">
        <f t="shared" si="59"/>
        <v>57</v>
      </c>
      <c r="CM286" s="6">
        <f t="shared" si="59"/>
        <v>40</v>
      </c>
      <c r="CN286" s="6">
        <f t="shared" ref="CN286:CP286" si="60">SUMIF($A$3:$A$283,"*Blur*",CN3:CN283)</f>
        <v>58</v>
      </c>
      <c r="CO286" s="6">
        <f t="shared" si="60"/>
        <v>42</v>
      </c>
      <c r="CP286" s="6">
        <f t="shared" si="60"/>
        <v>27</v>
      </c>
      <c r="CQ286" s="6">
        <f t="shared" ref="CQ286:CS286" si="61">SUMIF($A$3:$A$283,"*Blur*",CQ3:CQ283)</f>
        <v>55</v>
      </c>
      <c r="CR286" s="6">
        <f t="shared" si="61"/>
        <v>49</v>
      </c>
      <c r="CS286" s="6">
        <f t="shared" si="61"/>
        <v>27</v>
      </c>
      <c r="CT286" s="6">
        <f t="shared" ref="CT286:CV286" si="62">SUMIF($A$3:$A$283,"*Blur*",CT3:CT283)</f>
        <v>48</v>
      </c>
      <c r="CU286" s="6">
        <f t="shared" si="62"/>
        <v>51</v>
      </c>
      <c r="CV286" s="6">
        <f t="shared" si="62"/>
        <v>26</v>
      </c>
      <c r="CW286" s="6">
        <f t="shared" ref="CW286:CY286" si="63">SUMIF($A$3:$A$283,"*Blur*",CW3:CW283)</f>
        <v>60</v>
      </c>
      <c r="CX286" s="6">
        <f t="shared" si="63"/>
        <v>41</v>
      </c>
      <c r="CY286" s="6">
        <f t="shared" si="63"/>
        <v>30</v>
      </c>
      <c r="CZ286" s="6">
        <f t="shared" ref="CZ286:DB286" si="64">SUMIF($A$3:$A$283,"*Blur*",CZ3:CZ283)</f>
        <v>59</v>
      </c>
      <c r="DA286" s="6">
        <f t="shared" si="64"/>
        <v>48</v>
      </c>
      <c r="DB286" s="6">
        <f t="shared" si="64"/>
        <v>29</v>
      </c>
      <c r="DC286" s="6">
        <f t="shared" ref="DC286:DE286" si="65">SUMIF($A$3:$A$283,"*Blur*",DC3:DC283)</f>
        <v>50</v>
      </c>
      <c r="DD286" s="6">
        <f t="shared" si="65"/>
        <v>52</v>
      </c>
      <c r="DE286" s="6">
        <f t="shared" si="65"/>
        <v>25</v>
      </c>
      <c r="DF286" s="6">
        <f t="shared" ref="DF286:DH286" si="66">SUMIF($A$3:$A$283,"*Blur*",DF3:DF283)</f>
        <v>75</v>
      </c>
      <c r="DG286" s="6">
        <f t="shared" si="66"/>
        <v>50</v>
      </c>
      <c r="DH286" s="6">
        <f t="shared" si="66"/>
        <v>42</v>
      </c>
      <c r="DI286" s="6">
        <f t="shared" ref="DI286:DK286" si="67">SUMIF($A$3:$A$283,"*Blur*",DI3:DI283)</f>
        <v>67</v>
      </c>
      <c r="DJ286" s="6">
        <f t="shared" si="67"/>
        <v>41</v>
      </c>
      <c r="DK286" s="6">
        <f t="shared" si="67"/>
        <v>31</v>
      </c>
      <c r="DL286" s="6">
        <f t="shared" ref="DL286:DN286" si="68">SUMIF($A$3:$A$283,"*Blur*",DL3:DL283)</f>
        <v>70</v>
      </c>
      <c r="DM286" s="6">
        <f t="shared" si="68"/>
        <v>41</v>
      </c>
      <c r="DN286" s="6">
        <f t="shared" si="68"/>
        <v>33</v>
      </c>
      <c r="DO286" s="6">
        <f t="shared" ref="DO286:DQ286" si="69">SUMIF($A$3:$A$283,"*Blur*",DO3:DO283)</f>
        <v>65</v>
      </c>
      <c r="DP286" s="6">
        <f t="shared" si="69"/>
        <v>41</v>
      </c>
      <c r="DQ286" s="6">
        <f t="shared" si="69"/>
        <v>25</v>
      </c>
    </row>
    <row r="287" spans="1:121" x14ac:dyDescent="0.25">
      <c r="A287" s="4" t="s">
        <v>10</v>
      </c>
      <c r="B287" s="5">
        <f>SUMIF($A$3:$A$283,"*Occlusion*",B3:B283)</f>
        <v>47</v>
      </c>
      <c r="C287" s="5">
        <f t="shared" ref="C287:D287" si="70">SUMIF($A$3:$A$283,"*Occlusion*",C3:C283)</f>
        <v>45</v>
      </c>
      <c r="D287" s="5">
        <f t="shared" si="70"/>
        <v>20</v>
      </c>
      <c r="E287" s="27">
        <f t="shared" ref="E287:P287" si="71">SUMIF($A$3:$A$283,"*Occlusion*",E3:E283)</f>
        <v>48</v>
      </c>
      <c r="F287" s="27">
        <f t="shared" si="71"/>
        <v>42</v>
      </c>
      <c r="G287" s="27">
        <f t="shared" si="71"/>
        <v>21</v>
      </c>
      <c r="H287" s="5">
        <f t="shared" si="71"/>
        <v>57</v>
      </c>
      <c r="I287" s="5">
        <f t="shared" si="71"/>
        <v>46</v>
      </c>
      <c r="J287" s="5">
        <f t="shared" si="71"/>
        <v>31</v>
      </c>
      <c r="K287" s="5">
        <f t="shared" si="71"/>
        <v>50</v>
      </c>
      <c r="L287" s="5">
        <f t="shared" si="71"/>
        <v>37</v>
      </c>
      <c r="M287" s="5">
        <f t="shared" si="71"/>
        <v>24</v>
      </c>
      <c r="N287" s="5">
        <f t="shared" si="71"/>
        <v>49</v>
      </c>
      <c r="O287" s="5">
        <f t="shared" si="71"/>
        <v>47</v>
      </c>
      <c r="P287" s="6">
        <f t="shared" si="71"/>
        <v>31</v>
      </c>
      <c r="Q287" s="6">
        <f t="shared" ref="Q287:S287" si="72">SUMIF($A$3:$A$283,"*Occlusion*",Q3:Q283)</f>
        <v>51</v>
      </c>
      <c r="R287" s="6">
        <f t="shared" si="72"/>
        <v>43</v>
      </c>
      <c r="S287" s="6">
        <f t="shared" si="72"/>
        <v>23</v>
      </c>
      <c r="T287" s="6">
        <f t="shared" ref="T287:V287" si="73">SUMIF($A$3:$A$283,"*Occlusion*",T3:T283)</f>
        <v>54</v>
      </c>
      <c r="U287" s="6">
        <f t="shared" si="73"/>
        <v>45</v>
      </c>
      <c r="V287" s="6">
        <f t="shared" si="73"/>
        <v>28</v>
      </c>
      <c r="W287" s="6">
        <f t="shared" ref="W287:Y287" si="74">SUMIF($A$3:$A$283,"*Occlusion*",W3:W283)</f>
        <v>43</v>
      </c>
      <c r="X287" s="6">
        <f t="shared" si="74"/>
        <v>45</v>
      </c>
      <c r="Y287" s="6">
        <f t="shared" si="74"/>
        <v>24</v>
      </c>
      <c r="Z287" s="6">
        <f t="shared" ref="Z287:AB287" si="75">SUMIF($A$3:$A$283,"*Occlusion*",Z3:Z283)</f>
        <v>63</v>
      </c>
      <c r="AA287" s="6">
        <f t="shared" si="75"/>
        <v>44</v>
      </c>
      <c r="AB287" s="6">
        <f t="shared" si="75"/>
        <v>31</v>
      </c>
      <c r="AC287" s="6">
        <f t="shared" ref="AC287:AE287" si="76">SUMIF($A$3:$A$283,"*Occlusion*",AC3:AC283)</f>
        <v>49</v>
      </c>
      <c r="AD287" s="6">
        <f t="shared" si="76"/>
        <v>36</v>
      </c>
      <c r="AE287" s="6">
        <f t="shared" si="76"/>
        <v>20</v>
      </c>
      <c r="AF287" s="6">
        <f t="shared" ref="AF287:AH287" si="77">SUMIF($A$3:$A$283,"*Occlusion*",AF3:AF283)</f>
        <v>49</v>
      </c>
      <c r="AG287" s="6">
        <f t="shared" si="77"/>
        <v>49</v>
      </c>
      <c r="AH287" s="6">
        <f t="shared" si="77"/>
        <v>30</v>
      </c>
      <c r="AI287" s="6">
        <f t="shared" ref="AI287:AK287" si="78">SUMIF($A$3:$A$283,"*Occlusion*",AI3:AI283)</f>
        <v>53</v>
      </c>
      <c r="AJ287" s="6">
        <f t="shared" si="78"/>
        <v>41</v>
      </c>
      <c r="AK287" s="6">
        <f t="shared" si="78"/>
        <v>23</v>
      </c>
      <c r="AL287" s="6">
        <f t="shared" ref="AL287:AN287" si="79">SUMIF($A$3:$A$283,"*Occlusion*",AL3:AL283)</f>
        <v>46</v>
      </c>
      <c r="AM287" s="6">
        <f t="shared" si="79"/>
        <v>43</v>
      </c>
      <c r="AN287" s="6">
        <f t="shared" si="79"/>
        <v>22</v>
      </c>
      <c r="AO287" s="6">
        <f t="shared" ref="AO287:AQ287" si="80">SUMIF($A$3:$A$283,"*Occlusion*",AO3:AO283)</f>
        <v>54</v>
      </c>
      <c r="AP287" s="6">
        <f t="shared" si="80"/>
        <v>45</v>
      </c>
      <c r="AQ287" s="6">
        <f t="shared" si="80"/>
        <v>32</v>
      </c>
      <c r="AR287" s="6">
        <f t="shared" ref="AR287:AT287" si="81">SUMIF($A$3:$A$283,"*Occlusion*",AR3:AR283)</f>
        <v>56</v>
      </c>
      <c r="AS287" s="6">
        <f t="shared" si="81"/>
        <v>37</v>
      </c>
      <c r="AT287" s="6">
        <f t="shared" si="81"/>
        <v>25</v>
      </c>
      <c r="AU287" s="6">
        <f t="shared" ref="AU287:AW287" si="82">SUMIF($A$3:$A$283,"*Occlusion*",AU3:AU283)</f>
        <v>50</v>
      </c>
      <c r="AV287" s="6">
        <f t="shared" si="82"/>
        <v>37</v>
      </c>
      <c r="AW287" s="6">
        <f t="shared" si="82"/>
        <v>18</v>
      </c>
      <c r="AX287" s="6">
        <f t="shared" ref="AX287:AZ287" si="83">SUMIF($A$3:$A$283,"*Occlusion*",AX3:AX283)</f>
        <v>55</v>
      </c>
      <c r="AY287" s="6">
        <f t="shared" si="83"/>
        <v>42</v>
      </c>
      <c r="AZ287" s="6">
        <f t="shared" si="83"/>
        <v>22</v>
      </c>
      <c r="BA287" s="6">
        <f t="shared" ref="BA287:BC287" si="84">SUMIF($A$3:$A$283,"*Occlusion*",BA3:BA283)</f>
        <v>45</v>
      </c>
      <c r="BB287" s="6">
        <f t="shared" si="84"/>
        <v>43</v>
      </c>
      <c r="BC287" s="6">
        <f t="shared" si="84"/>
        <v>22</v>
      </c>
      <c r="BD287" s="6">
        <f t="shared" ref="BD287:BF287" si="85">SUMIF($A$3:$A$283,"*Occlusion*",BD3:BD283)</f>
        <v>50</v>
      </c>
      <c r="BE287" s="6">
        <f t="shared" si="85"/>
        <v>44</v>
      </c>
      <c r="BF287" s="6">
        <f t="shared" si="85"/>
        <v>25</v>
      </c>
      <c r="BG287" s="6">
        <f t="shared" ref="BG287:BI287" si="86">SUMIF($A$3:$A$283,"*Occlusion*",BG3:BG283)</f>
        <v>51</v>
      </c>
      <c r="BH287" s="6">
        <f t="shared" si="86"/>
        <v>41</v>
      </c>
      <c r="BI287" s="6">
        <f t="shared" si="86"/>
        <v>23</v>
      </c>
      <c r="BJ287" s="6">
        <f t="shared" ref="BJ287:BL287" si="87">SUMIF($A$3:$A$283,"*Occlusion*",BJ3:BJ283)</f>
        <v>52</v>
      </c>
      <c r="BK287" s="6">
        <f t="shared" si="87"/>
        <v>43</v>
      </c>
      <c r="BL287" s="6">
        <f t="shared" si="87"/>
        <v>30</v>
      </c>
      <c r="BM287" s="6">
        <f t="shared" ref="BM287:BO287" si="88">SUMIF($A$3:$A$283,"*Occlusion*",BM3:BM283)</f>
        <v>50</v>
      </c>
      <c r="BN287" s="6">
        <f t="shared" si="88"/>
        <v>42</v>
      </c>
      <c r="BO287" s="6">
        <f t="shared" si="88"/>
        <v>24</v>
      </c>
      <c r="BP287" s="6">
        <f t="shared" ref="BP287:BR287" si="89">SUMIF($A$3:$A$283,"*Occlusion*",BP3:BP283)</f>
        <v>56</v>
      </c>
      <c r="BQ287" s="6">
        <f t="shared" si="89"/>
        <v>37</v>
      </c>
      <c r="BR287" s="6">
        <f t="shared" si="89"/>
        <v>24</v>
      </c>
      <c r="BS287" s="6">
        <f t="shared" ref="BS287:BX287" si="90">SUMIF($A$3:$A$283,"*Occlusion*",BS3:BS283)</f>
        <v>28</v>
      </c>
      <c r="BT287" s="6">
        <f t="shared" si="90"/>
        <v>18</v>
      </c>
      <c r="BU287" s="6">
        <f t="shared" si="90"/>
        <v>13</v>
      </c>
      <c r="BV287" s="6">
        <f t="shared" si="90"/>
        <v>45</v>
      </c>
      <c r="BW287" s="6">
        <f t="shared" si="90"/>
        <v>48</v>
      </c>
      <c r="BX287" s="6">
        <f t="shared" si="90"/>
        <v>22</v>
      </c>
      <c r="BY287" s="6">
        <f t="shared" ref="BY287:CA287" si="91">SUMIF($A$3:$A$283,"*Occlusion*",BY3:BY283)</f>
        <v>51</v>
      </c>
      <c r="BZ287" s="6">
        <f t="shared" si="91"/>
        <v>38</v>
      </c>
      <c r="CA287" s="6">
        <f t="shared" si="91"/>
        <v>18</v>
      </c>
      <c r="CB287" s="6">
        <f t="shared" ref="CB287:CD287" si="92">SUMIF($A$3:$A$283,"*Occlusion*",CB3:CB283)</f>
        <v>39</v>
      </c>
      <c r="CC287" s="6">
        <f t="shared" si="92"/>
        <v>39</v>
      </c>
      <c r="CD287" s="6">
        <f t="shared" si="92"/>
        <v>22</v>
      </c>
      <c r="CE287" s="6">
        <f t="shared" ref="CE287:CJ287" si="93">SUMIF($A$3:$A$283,"*Occlusion*",CE3:CE283)</f>
        <v>41</v>
      </c>
      <c r="CF287" s="6">
        <f t="shared" si="93"/>
        <v>38</v>
      </c>
      <c r="CG287" s="6">
        <f t="shared" si="93"/>
        <v>21</v>
      </c>
      <c r="CH287" s="6">
        <f t="shared" si="93"/>
        <v>49</v>
      </c>
      <c r="CI287" s="6">
        <f t="shared" si="93"/>
        <v>42</v>
      </c>
      <c r="CJ287" s="6">
        <f t="shared" si="93"/>
        <v>23</v>
      </c>
      <c r="CK287" s="6">
        <f t="shared" ref="CK287:CM287" si="94">SUMIF($A$3:$A$283,"*Occlusion*",CK3:CK283)</f>
        <v>54</v>
      </c>
      <c r="CL287" s="6">
        <f t="shared" si="94"/>
        <v>42</v>
      </c>
      <c r="CM287" s="6">
        <f t="shared" si="94"/>
        <v>26</v>
      </c>
      <c r="CN287" s="6">
        <f t="shared" ref="CN287:CP287" si="95">SUMIF($A$3:$A$283,"*Occlusion*",CN3:CN283)</f>
        <v>50</v>
      </c>
      <c r="CO287" s="6">
        <f t="shared" si="95"/>
        <v>52</v>
      </c>
      <c r="CP287" s="6">
        <f t="shared" si="95"/>
        <v>32</v>
      </c>
      <c r="CQ287" s="6">
        <f t="shared" ref="CQ287:CS287" si="96">SUMIF($A$3:$A$283,"*Occlusion*",CQ3:CQ283)</f>
        <v>56</v>
      </c>
      <c r="CR287" s="6">
        <f t="shared" si="96"/>
        <v>42</v>
      </c>
      <c r="CS287" s="6">
        <f t="shared" si="96"/>
        <v>26</v>
      </c>
      <c r="CT287" s="6">
        <f t="shared" ref="CT287:CV287" si="97">SUMIF($A$3:$A$283,"*Occlusion*",CT3:CT283)</f>
        <v>40</v>
      </c>
      <c r="CU287" s="6">
        <f t="shared" si="97"/>
        <v>38</v>
      </c>
      <c r="CV287" s="6">
        <f t="shared" si="97"/>
        <v>21</v>
      </c>
      <c r="CW287" s="6">
        <f t="shared" ref="CW287:CY287" si="98">SUMIF($A$3:$A$283,"*Occlusion*",CW3:CW283)</f>
        <v>47</v>
      </c>
      <c r="CX287" s="6">
        <f t="shared" si="98"/>
        <v>41</v>
      </c>
      <c r="CY287" s="6">
        <f t="shared" si="98"/>
        <v>21</v>
      </c>
      <c r="CZ287" s="6">
        <f t="shared" ref="CZ287:DB287" si="99">SUMIF($A$3:$A$283,"*Occlusion*",CZ3:CZ283)</f>
        <v>47</v>
      </c>
      <c r="DA287" s="6">
        <f t="shared" si="99"/>
        <v>48</v>
      </c>
      <c r="DB287" s="6">
        <f t="shared" si="99"/>
        <v>23</v>
      </c>
      <c r="DC287" s="6">
        <f t="shared" ref="DC287:DE287" si="100">SUMIF($A$3:$A$283,"*Occlusion*",DC3:DC283)</f>
        <v>58</v>
      </c>
      <c r="DD287" s="6">
        <f t="shared" si="100"/>
        <v>45</v>
      </c>
      <c r="DE287" s="6">
        <f t="shared" si="100"/>
        <v>32</v>
      </c>
      <c r="DF287" s="6">
        <f t="shared" ref="DF287:DH287" si="101">SUMIF($A$3:$A$283,"*Occlusion*",DF3:DF283)</f>
        <v>56</v>
      </c>
      <c r="DG287" s="6">
        <f t="shared" si="101"/>
        <v>45</v>
      </c>
      <c r="DH287" s="6">
        <f t="shared" si="101"/>
        <v>27</v>
      </c>
      <c r="DI287" s="6">
        <f t="shared" ref="DI287:DK287" si="102">SUMIF($A$3:$A$283,"*Occlusion*",DI3:DI283)</f>
        <v>50</v>
      </c>
      <c r="DJ287" s="6">
        <f t="shared" si="102"/>
        <v>49</v>
      </c>
      <c r="DK287" s="6">
        <f t="shared" si="102"/>
        <v>28</v>
      </c>
      <c r="DL287" s="6">
        <f t="shared" ref="DL287:DN287" si="103">SUMIF($A$3:$A$283,"*Occlusion*",DL3:DL283)</f>
        <v>55</v>
      </c>
      <c r="DM287" s="6">
        <f t="shared" si="103"/>
        <v>50</v>
      </c>
      <c r="DN287" s="6">
        <f t="shared" si="103"/>
        <v>32</v>
      </c>
      <c r="DO287" s="6">
        <f t="shared" ref="DO287:DQ287" si="104">SUMIF($A$3:$A$283,"*Occlusion*",DO3:DO283)</f>
        <v>47</v>
      </c>
      <c r="DP287" s="6">
        <f t="shared" si="104"/>
        <v>37</v>
      </c>
      <c r="DQ287" s="6">
        <f t="shared" si="104"/>
        <v>17</v>
      </c>
    </row>
    <row r="288" spans="1:121" x14ac:dyDescent="0.25">
      <c r="A288" s="4" t="s">
        <v>7</v>
      </c>
      <c r="B288" s="5">
        <f>SUM(B285:B287)</f>
        <v>137</v>
      </c>
      <c r="C288" s="5">
        <f t="shared" ref="C288:P288" si="105">SUM(C285:C287)</f>
        <v>140</v>
      </c>
      <c r="D288" s="5">
        <f t="shared" si="105"/>
        <v>69</v>
      </c>
      <c r="E288" s="27">
        <f t="shared" si="105"/>
        <v>175</v>
      </c>
      <c r="F288" s="27">
        <f t="shared" si="105"/>
        <v>139</v>
      </c>
      <c r="G288" s="27">
        <f t="shared" si="105"/>
        <v>93</v>
      </c>
      <c r="H288" s="5">
        <f t="shared" si="105"/>
        <v>169</v>
      </c>
      <c r="I288" s="5">
        <f t="shared" si="105"/>
        <v>138</v>
      </c>
      <c r="J288" s="5">
        <f t="shared" si="105"/>
        <v>92</v>
      </c>
      <c r="K288" s="5">
        <f t="shared" si="105"/>
        <v>174</v>
      </c>
      <c r="L288" s="5">
        <f t="shared" si="105"/>
        <v>128</v>
      </c>
      <c r="M288" s="5">
        <f t="shared" si="105"/>
        <v>86</v>
      </c>
      <c r="N288" s="5">
        <f t="shared" si="105"/>
        <v>184</v>
      </c>
      <c r="O288" s="5">
        <f t="shared" si="105"/>
        <v>139</v>
      </c>
      <c r="P288" s="6">
        <f t="shared" si="105"/>
        <v>105</v>
      </c>
      <c r="Q288" s="6">
        <f t="shared" ref="Q288:S288" si="106">SUM(Q285:Q287)</f>
        <v>175</v>
      </c>
      <c r="R288" s="6">
        <f t="shared" si="106"/>
        <v>129</v>
      </c>
      <c r="S288" s="6">
        <f t="shared" si="106"/>
        <v>83</v>
      </c>
      <c r="T288" s="6">
        <f t="shared" ref="T288:V288" si="107">SUM(T285:T287)</f>
        <v>174</v>
      </c>
      <c r="U288" s="6">
        <f t="shared" si="107"/>
        <v>148</v>
      </c>
      <c r="V288" s="6">
        <f t="shared" si="107"/>
        <v>103</v>
      </c>
      <c r="W288" s="6">
        <f t="shared" ref="W288:Y288" si="108">SUM(W285:W287)</f>
        <v>136</v>
      </c>
      <c r="X288" s="6">
        <f t="shared" si="108"/>
        <v>144</v>
      </c>
      <c r="Y288" s="6">
        <f t="shared" si="108"/>
        <v>72</v>
      </c>
      <c r="Z288" s="6">
        <f t="shared" ref="Z288:AB288" si="109">SUM(Z285:Z287)</f>
        <v>210</v>
      </c>
      <c r="AA288" s="6">
        <f t="shared" si="109"/>
        <v>126</v>
      </c>
      <c r="AB288" s="6">
        <f t="shared" si="109"/>
        <v>98</v>
      </c>
      <c r="AC288" s="6">
        <f t="shared" ref="AC288:AE288" si="110">SUM(AC285:AC287)</f>
        <v>154</v>
      </c>
      <c r="AD288" s="6">
        <f t="shared" si="110"/>
        <v>129</v>
      </c>
      <c r="AE288" s="6">
        <f t="shared" si="110"/>
        <v>77</v>
      </c>
      <c r="AF288" s="6">
        <f t="shared" ref="AF288:AH288" si="111">SUM(AF285:AF287)</f>
        <v>171</v>
      </c>
      <c r="AG288" s="6">
        <f t="shared" si="111"/>
        <v>147</v>
      </c>
      <c r="AH288" s="6">
        <f t="shared" si="111"/>
        <v>97</v>
      </c>
      <c r="AI288" s="6">
        <f t="shared" ref="AI288:AK288" si="112">SUM(AI285:AI287)</f>
        <v>174</v>
      </c>
      <c r="AJ288" s="6">
        <f t="shared" si="112"/>
        <v>130</v>
      </c>
      <c r="AK288" s="6">
        <f t="shared" si="112"/>
        <v>87</v>
      </c>
      <c r="AL288" s="6">
        <f t="shared" ref="AL288:AN288" si="113">SUM(AL285:AL287)</f>
        <v>187</v>
      </c>
      <c r="AM288" s="6">
        <f t="shared" si="113"/>
        <v>155</v>
      </c>
      <c r="AN288" s="6">
        <f t="shared" si="113"/>
        <v>106</v>
      </c>
      <c r="AO288" s="6">
        <f t="shared" ref="AO288:AQ288" si="114">SUM(AO285:AO287)</f>
        <v>157</v>
      </c>
      <c r="AP288" s="6">
        <f t="shared" si="114"/>
        <v>139</v>
      </c>
      <c r="AQ288" s="6">
        <f t="shared" si="114"/>
        <v>85</v>
      </c>
      <c r="AR288" s="6">
        <f t="shared" ref="AR288:AT288" si="115">SUM(AR285:AR287)</f>
        <v>167</v>
      </c>
      <c r="AS288" s="6">
        <f t="shared" si="115"/>
        <v>129</v>
      </c>
      <c r="AT288" s="6">
        <f t="shared" si="115"/>
        <v>82</v>
      </c>
      <c r="AU288" s="6">
        <f t="shared" ref="AU288:AW288" si="116">SUM(AU285:AU287)</f>
        <v>168</v>
      </c>
      <c r="AV288" s="6">
        <f t="shared" si="116"/>
        <v>127</v>
      </c>
      <c r="AW288" s="6">
        <f t="shared" si="116"/>
        <v>80</v>
      </c>
      <c r="AX288" s="6">
        <f t="shared" ref="AX288:AZ288" si="117">SUM(AX285:AX287)</f>
        <v>185</v>
      </c>
      <c r="AY288" s="6">
        <f t="shared" si="117"/>
        <v>143</v>
      </c>
      <c r="AZ288" s="6">
        <f t="shared" si="117"/>
        <v>97</v>
      </c>
      <c r="BA288" s="6">
        <f t="shared" ref="BA288:BC288" si="118">SUM(BA285:BA287)</f>
        <v>159</v>
      </c>
      <c r="BB288" s="6">
        <f t="shared" si="118"/>
        <v>126</v>
      </c>
      <c r="BC288" s="6">
        <f t="shared" si="118"/>
        <v>69</v>
      </c>
      <c r="BD288" s="6">
        <f t="shared" ref="BD288:BF288" si="119">SUM(BD285:BD287)</f>
        <v>185</v>
      </c>
      <c r="BE288" s="6">
        <f t="shared" si="119"/>
        <v>136</v>
      </c>
      <c r="BF288" s="6">
        <f t="shared" si="119"/>
        <v>90</v>
      </c>
      <c r="BG288" s="6">
        <f t="shared" ref="BG288:BI288" si="120">SUM(BG285:BG287)</f>
        <v>177</v>
      </c>
      <c r="BH288" s="6">
        <f t="shared" si="120"/>
        <v>126</v>
      </c>
      <c r="BI288" s="6">
        <f t="shared" si="120"/>
        <v>88</v>
      </c>
      <c r="BJ288" s="6">
        <f t="shared" ref="BJ288:BL288" si="121">SUM(BJ285:BJ287)</f>
        <v>175</v>
      </c>
      <c r="BK288" s="6">
        <f t="shared" si="121"/>
        <v>144</v>
      </c>
      <c r="BL288" s="6">
        <f t="shared" si="121"/>
        <v>96</v>
      </c>
      <c r="BM288" s="6">
        <f t="shared" ref="BM288:BO288" si="122">SUM(BM285:BM287)</f>
        <v>171</v>
      </c>
      <c r="BN288" s="6">
        <f t="shared" si="122"/>
        <v>146</v>
      </c>
      <c r="BO288" s="6">
        <f t="shared" si="122"/>
        <v>89</v>
      </c>
      <c r="BP288" s="6">
        <f t="shared" ref="BP288:BR288" si="123">SUM(BP285:BP287)</f>
        <v>161</v>
      </c>
      <c r="BQ288" s="6">
        <f t="shared" si="123"/>
        <v>123</v>
      </c>
      <c r="BR288" s="6">
        <f t="shared" si="123"/>
        <v>81</v>
      </c>
      <c r="BS288" s="6">
        <f t="shared" ref="BS288:BX288" si="124">SUM(BS285:BS287)</f>
        <v>80</v>
      </c>
      <c r="BT288" s="6">
        <f t="shared" si="124"/>
        <v>66</v>
      </c>
      <c r="BU288" s="6">
        <f t="shared" si="124"/>
        <v>37</v>
      </c>
      <c r="BV288" s="6">
        <f t="shared" si="124"/>
        <v>149</v>
      </c>
      <c r="BW288" s="6">
        <f t="shared" si="124"/>
        <v>146</v>
      </c>
      <c r="BX288" s="6">
        <f t="shared" si="124"/>
        <v>85</v>
      </c>
      <c r="BY288" s="6">
        <f t="shared" ref="BY288:CA288" si="125">SUM(BY285:BY287)</f>
        <v>152</v>
      </c>
      <c r="BZ288" s="6">
        <f t="shared" si="125"/>
        <v>134</v>
      </c>
      <c r="CA288" s="6">
        <f t="shared" si="125"/>
        <v>68</v>
      </c>
      <c r="CB288" s="6">
        <f t="shared" ref="CB288:CD288" si="126">SUM(CB285:CB287)</f>
        <v>141</v>
      </c>
      <c r="CC288" s="6">
        <f t="shared" si="126"/>
        <v>130</v>
      </c>
      <c r="CD288" s="6">
        <f t="shared" si="126"/>
        <v>75</v>
      </c>
      <c r="CE288" s="6">
        <f t="shared" ref="CE288:CJ288" si="127">SUM(CE285:CE287)</f>
        <v>131</v>
      </c>
      <c r="CF288" s="6">
        <f t="shared" si="127"/>
        <v>135</v>
      </c>
      <c r="CG288" s="6">
        <f t="shared" si="127"/>
        <v>70</v>
      </c>
      <c r="CH288" s="6">
        <f t="shared" si="127"/>
        <v>177</v>
      </c>
      <c r="CI288" s="6">
        <f t="shared" si="127"/>
        <v>138</v>
      </c>
      <c r="CJ288" s="6">
        <f t="shared" si="127"/>
        <v>90</v>
      </c>
      <c r="CK288" s="6">
        <f t="shared" ref="CK288:CM288" si="128">SUM(CK285:CK287)</f>
        <v>190</v>
      </c>
      <c r="CL288" s="6">
        <f t="shared" si="128"/>
        <v>149</v>
      </c>
      <c r="CM288" s="6">
        <f t="shared" si="128"/>
        <v>104</v>
      </c>
      <c r="CN288" s="6">
        <f t="shared" ref="CN288:CP288" si="129">SUM(CN285:CN287)</f>
        <v>168</v>
      </c>
      <c r="CO288" s="6">
        <f t="shared" si="129"/>
        <v>149</v>
      </c>
      <c r="CP288" s="6">
        <f t="shared" si="129"/>
        <v>96</v>
      </c>
      <c r="CQ288" s="6">
        <f t="shared" ref="CQ288:CS288" si="130">SUM(CQ285:CQ287)</f>
        <v>175</v>
      </c>
      <c r="CR288" s="6">
        <f t="shared" si="130"/>
        <v>141</v>
      </c>
      <c r="CS288" s="6">
        <f t="shared" si="130"/>
        <v>87</v>
      </c>
      <c r="CT288" s="6">
        <f t="shared" ref="CT288:CV288" si="131">SUM(CT285:CT287)</f>
        <v>143</v>
      </c>
      <c r="CU288" s="6">
        <f t="shared" si="131"/>
        <v>132</v>
      </c>
      <c r="CV288" s="6">
        <f t="shared" si="131"/>
        <v>75</v>
      </c>
      <c r="CW288" s="6">
        <f t="shared" ref="CW288:CY288" si="132">SUM(CW285:CW287)</f>
        <v>165</v>
      </c>
      <c r="CX288" s="6">
        <f t="shared" si="132"/>
        <v>133</v>
      </c>
      <c r="CY288" s="6">
        <f t="shared" si="132"/>
        <v>85</v>
      </c>
      <c r="CZ288" s="6">
        <f t="shared" ref="CZ288:DB288" si="133">SUM(CZ285:CZ287)</f>
        <v>179</v>
      </c>
      <c r="DA288" s="6">
        <f t="shared" si="133"/>
        <v>143</v>
      </c>
      <c r="DB288" s="6">
        <f t="shared" si="133"/>
        <v>90</v>
      </c>
      <c r="DC288" s="6">
        <f t="shared" ref="DC288:DE288" si="134">SUM(DC285:DC287)</f>
        <v>162</v>
      </c>
      <c r="DD288" s="6">
        <f t="shared" si="134"/>
        <v>141</v>
      </c>
      <c r="DE288" s="6">
        <f t="shared" si="134"/>
        <v>84</v>
      </c>
      <c r="DF288" s="6">
        <f t="shared" ref="DF288:DH288" si="135">SUM(DF285:DF287)</f>
        <v>206</v>
      </c>
      <c r="DG288" s="6">
        <f t="shared" si="135"/>
        <v>141</v>
      </c>
      <c r="DH288" s="6">
        <f t="shared" si="135"/>
        <v>109</v>
      </c>
      <c r="DI288" s="6">
        <f t="shared" ref="DI288:DK288" si="136">SUM(DI285:DI287)</f>
        <v>186</v>
      </c>
      <c r="DJ288" s="6">
        <f t="shared" si="136"/>
        <v>137</v>
      </c>
      <c r="DK288" s="6">
        <f t="shared" si="136"/>
        <v>93</v>
      </c>
      <c r="DL288" s="6">
        <f t="shared" ref="DL288:DN288" si="137">SUM(DL285:DL287)</f>
        <v>190</v>
      </c>
      <c r="DM288" s="6">
        <f t="shared" si="137"/>
        <v>133</v>
      </c>
      <c r="DN288" s="6">
        <f t="shared" si="137"/>
        <v>99</v>
      </c>
      <c r="DO288" s="6">
        <f t="shared" ref="DO288:DQ288" si="138">SUM(DO285:DO287)</f>
        <v>176</v>
      </c>
      <c r="DP288" s="6">
        <f t="shared" si="138"/>
        <v>127</v>
      </c>
      <c r="DQ288" s="6">
        <f t="shared" si="138"/>
        <v>76</v>
      </c>
    </row>
    <row r="289" spans="1:121" x14ac:dyDescent="0.25">
      <c r="A289" s="4"/>
      <c r="B289" s="5"/>
      <c r="C289" s="5"/>
      <c r="D289" s="5"/>
      <c r="E289" s="27"/>
      <c r="F289" s="27"/>
      <c r="G289" s="27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</row>
    <row r="290" spans="1:121" x14ac:dyDescent="0.25">
      <c r="A290" s="4" t="s">
        <v>12</v>
      </c>
      <c r="B290" s="7">
        <f>B285/COUNTIF($A$3:$A$283,"*Control*")</f>
        <v>0.46739130434782611</v>
      </c>
      <c r="C290" s="7">
        <f t="shared" ref="C290:P290" si="139">C285/COUNTIF($A$3:$A$283,"*Control*")</f>
        <v>0.5</v>
      </c>
      <c r="D290" s="7">
        <f t="shared" si="139"/>
        <v>0.27173913043478259</v>
      </c>
      <c r="E290" s="28">
        <f t="shared" si="139"/>
        <v>0.71739130434782605</v>
      </c>
      <c r="F290" s="28">
        <f t="shared" si="139"/>
        <v>0.53260869565217395</v>
      </c>
      <c r="G290" s="28">
        <f t="shared" si="139"/>
        <v>0.40217391304347827</v>
      </c>
      <c r="H290" s="7">
        <f t="shared" si="139"/>
        <v>0.52173913043478259</v>
      </c>
      <c r="I290" s="7">
        <f t="shared" si="139"/>
        <v>0.4891304347826087</v>
      </c>
      <c r="J290" s="7">
        <f t="shared" si="139"/>
        <v>0.28260869565217389</v>
      </c>
      <c r="K290" s="7">
        <f t="shared" si="139"/>
        <v>0.76086956521739135</v>
      </c>
      <c r="L290" s="7">
        <f t="shared" si="139"/>
        <v>0.5</v>
      </c>
      <c r="M290" s="7">
        <f t="shared" si="139"/>
        <v>0.39130434782608697</v>
      </c>
      <c r="N290" s="7">
        <f t="shared" si="139"/>
        <v>0.75</v>
      </c>
      <c r="O290" s="7">
        <f t="shared" si="139"/>
        <v>0.4891304347826087</v>
      </c>
      <c r="P290" s="7">
        <f t="shared" si="139"/>
        <v>0.40217391304347827</v>
      </c>
      <c r="Q290" s="7">
        <f t="shared" ref="Q290:S290" si="140">Q285/COUNTIF($A$3:$A$283,"*Control*")</f>
        <v>0.69565217391304346</v>
      </c>
      <c r="R290" s="7">
        <f t="shared" si="140"/>
        <v>0.47826086956521741</v>
      </c>
      <c r="S290" s="7">
        <f t="shared" si="140"/>
        <v>0.34782608695652173</v>
      </c>
      <c r="T290" s="7">
        <f t="shared" ref="T290:V290" si="141">T285/COUNTIF($A$3:$A$283,"*Control*")</f>
        <v>0.63043478260869568</v>
      </c>
      <c r="U290" s="7">
        <f t="shared" si="141"/>
        <v>0.53260869565217395</v>
      </c>
      <c r="V290" s="7">
        <f t="shared" si="141"/>
        <v>0.40217391304347827</v>
      </c>
      <c r="W290" s="7">
        <f t="shared" ref="W290:Y290" si="142">W285/COUNTIF($A$3:$A$283,"*Control*")</f>
        <v>0.51086956521739135</v>
      </c>
      <c r="X290" s="7">
        <f t="shared" si="142"/>
        <v>0.55434782608695654</v>
      </c>
      <c r="Y290" s="7">
        <f t="shared" si="142"/>
        <v>0.28260869565217389</v>
      </c>
      <c r="Z290" s="7">
        <f t="shared" ref="Z290:AB290" si="143">Z285/COUNTIF($A$3:$A$283,"*Control*")</f>
        <v>0.83695652173913049</v>
      </c>
      <c r="AA290" s="7">
        <f t="shared" si="143"/>
        <v>0.46739130434782611</v>
      </c>
      <c r="AB290" s="7">
        <f t="shared" si="143"/>
        <v>0.39130434782608697</v>
      </c>
      <c r="AC290" s="7">
        <f t="shared" ref="AC290:AE290" si="144">AC285/COUNTIF($A$3:$A$283,"*Control*")</f>
        <v>0.56521739130434778</v>
      </c>
      <c r="AD290" s="7">
        <f t="shared" si="144"/>
        <v>0.52173913043478259</v>
      </c>
      <c r="AE290" s="7">
        <f t="shared" si="144"/>
        <v>0.29347826086956524</v>
      </c>
      <c r="AF290" s="7">
        <f t="shared" ref="AF290:AH290" si="145">AF285/COUNTIF($A$3:$A$283,"*Control*")</f>
        <v>0.65217391304347827</v>
      </c>
      <c r="AG290" s="7">
        <f t="shared" si="145"/>
        <v>0.54347826086956519</v>
      </c>
      <c r="AH290" s="7">
        <f t="shared" si="145"/>
        <v>0.36956521739130432</v>
      </c>
      <c r="AI290" s="7">
        <f t="shared" ref="AI290:AK290" si="146">AI285/COUNTIF($A$3:$A$283,"*Control*")</f>
        <v>0.68478260869565222</v>
      </c>
      <c r="AJ290" s="7">
        <f t="shared" si="146"/>
        <v>0.5</v>
      </c>
      <c r="AK290" s="7">
        <f t="shared" si="146"/>
        <v>0.35869565217391303</v>
      </c>
      <c r="AL290" s="7">
        <f t="shared" ref="AL290:AN290" si="147">AL285/COUNTIF($A$3:$A$283,"*Control*")</f>
        <v>0.78260869565217395</v>
      </c>
      <c r="AM290" s="7">
        <f t="shared" si="147"/>
        <v>0.64130434782608692</v>
      </c>
      <c r="AN290" s="7">
        <f t="shared" si="147"/>
        <v>0.52173913043478259</v>
      </c>
      <c r="AO290" s="7">
        <f t="shared" ref="AO290:AQ290" si="148">AO285/COUNTIF($A$3:$A$283,"*Control*")</f>
        <v>0.53260869565217395</v>
      </c>
      <c r="AP290" s="7">
        <f t="shared" si="148"/>
        <v>0.4891304347826087</v>
      </c>
      <c r="AQ290" s="7">
        <f t="shared" si="148"/>
        <v>0.2608695652173913</v>
      </c>
      <c r="AR290" s="7">
        <f t="shared" ref="AR290:AT290" si="149">AR285/COUNTIF($A$3:$A$283,"*Control*")</f>
        <v>0.63043478260869568</v>
      </c>
      <c r="AS290" s="7">
        <f t="shared" si="149"/>
        <v>0.51086956521739135</v>
      </c>
      <c r="AT290" s="7">
        <f t="shared" si="149"/>
        <v>0.35869565217391303</v>
      </c>
      <c r="AU290" s="7">
        <f t="shared" ref="AU290:AW290" si="150">AU285/COUNTIF($A$3:$A$283,"*Control*")</f>
        <v>0.66304347826086951</v>
      </c>
      <c r="AV290" s="7">
        <f t="shared" si="150"/>
        <v>0.51086956521739135</v>
      </c>
      <c r="AW290" s="7">
        <f t="shared" si="150"/>
        <v>0.34782608695652173</v>
      </c>
      <c r="AX290" s="7">
        <f t="shared" ref="AX290:AZ290" si="151">AX285/COUNTIF($A$3:$A$283,"*Control*")</f>
        <v>0.70652173913043481</v>
      </c>
      <c r="AY290" s="7">
        <f t="shared" si="151"/>
        <v>0.54347826086956519</v>
      </c>
      <c r="AZ290" s="7">
        <f t="shared" si="151"/>
        <v>0.38043478260869568</v>
      </c>
      <c r="BA290" s="7">
        <f t="shared" ref="BA290:BC290" si="152">BA285/COUNTIF($A$3:$A$283,"*Control*")</f>
        <v>0.60869565217391308</v>
      </c>
      <c r="BB290" s="7">
        <f t="shared" si="152"/>
        <v>0.45652173913043476</v>
      </c>
      <c r="BC290" s="7">
        <f t="shared" si="152"/>
        <v>0.29347826086956524</v>
      </c>
      <c r="BD290" s="7">
        <f t="shared" ref="BD290:BF290" si="153">BD285/COUNTIF($A$3:$A$283,"*Control*")</f>
        <v>0.72826086956521741</v>
      </c>
      <c r="BE290" s="7">
        <f t="shared" si="153"/>
        <v>0.51086956521739135</v>
      </c>
      <c r="BF290" s="7">
        <f t="shared" si="153"/>
        <v>0.36956521739130432</v>
      </c>
      <c r="BG290" s="7">
        <f t="shared" ref="BG290:BI290" si="154">BG285/COUNTIF($A$3:$A$283,"*Control*")</f>
        <v>0.73913043478260865</v>
      </c>
      <c r="BH290" s="7">
        <f t="shared" si="154"/>
        <v>0.52173913043478259</v>
      </c>
      <c r="BI290" s="7">
        <f t="shared" si="154"/>
        <v>0.40217391304347827</v>
      </c>
      <c r="BJ290" s="7">
        <f t="shared" ref="BJ290:BL290" si="155">BJ285/COUNTIF($A$3:$A$283,"*Control*")</f>
        <v>0.65217391304347827</v>
      </c>
      <c r="BK290" s="7">
        <f t="shared" si="155"/>
        <v>0.54347826086956519</v>
      </c>
      <c r="BL290" s="7">
        <f t="shared" si="155"/>
        <v>0.34782608695652173</v>
      </c>
      <c r="BM290" s="7">
        <f t="shared" ref="BM290:BO290" si="156">BM285/COUNTIF($A$3:$A$283,"*Control*")</f>
        <v>0.65217391304347827</v>
      </c>
      <c r="BN290" s="7">
        <f t="shared" si="156"/>
        <v>0.59782608695652173</v>
      </c>
      <c r="BO290" s="7">
        <f t="shared" si="156"/>
        <v>0.36956521739130432</v>
      </c>
      <c r="BP290" s="7">
        <f t="shared" ref="BP290:BR290" si="157">BP285/COUNTIF($A$3:$A$283,"*Control*")</f>
        <v>0.61956521739130432</v>
      </c>
      <c r="BQ290" s="7">
        <f t="shared" si="157"/>
        <v>0.44565217391304346</v>
      </c>
      <c r="BR290" s="7">
        <f t="shared" si="157"/>
        <v>0.32608695652173914</v>
      </c>
      <c r="BS290" s="7">
        <f>BS285/COUNTIFS($A$3:$A$283,"*Control*",$BS$3:$BS$283,"&gt;-1")</f>
        <v>0.5636363636363636</v>
      </c>
      <c r="BT290" s="7">
        <f t="shared" ref="BT290:BU290" si="158">BT285/COUNTIFS($A$3:$A$283,"*Control*",$BS$3:$BS$283,"&gt;-1")</f>
        <v>0.49090909090909091</v>
      </c>
      <c r="BU290" s="7">
        <f t="shared" si="158"/>
        <v>0.25454545454545452</v>
      </c>
      <c r="BV290" s="7">
        <f t="shared" ref="BV290:BX290" si="159">BV285/COUNTIF($A$3:$A$283,"*Control*")</f>
        <v>0.53260869565217395</v>
      </c>
      <c r="BW290" s="7">
        <f t="shared" si="159"/>
        <v>0.55434782608695654</v>
      </c>
      <c r="BX290" s="7">
        <f t="shared" si="159"/>
        <v>0.34782608695652173</v>
      </c>
      <c r="BY290" s="7">
        <f t="shared" ref="BY290:CA290" si="160">BY285/COUNTIF($A$3:$A$283,"*Control*")</f>
        <v>0.56521739130434778</v>
      </c>
      <c r="BZ290" s="7">
        <f t="shared" si="160"/>
        <v>0.51086956521739135</v>
      </c>
      <c r="CA290" s="7">
        <f t="shared" si="160"/>
        <v>0.28260869565217389</v>
      </c>
      <c r="CB290" s="7">
        <f t="shared" ref="CB290:CD290" si="161">CB285/COUNTIF($A$3:$A$283,"*Control*")</f>
        <v>0.51086956521739135</v>
      </c>
      <c r="CC290" s="7">
        <f t="shared" si="161"/>
        <v>0.45652173913043476</v>
      </c>
      <c r="CD290" s="7">
        <f t="shared" si="161"/>
        <v>0.27173913043478259</v>
      </c>
      <c r="CE290" s="7">
        <f>CE285/COUNTIFS($A$3:$A$283,"*Control*",$CE$3:$CE$283,"&gt;-1")</f>
        <v>0.5</v>
      </c>
      <c r="CF290" s="7">
        <f>CF285/COUNTIFS($A$3:$A$283,"*Control*",$CF$3:$CF$283,"&gt;-1")</f>
        <v>0.5</v>
      </c>
      <c r="CG290" s="7">
        <f>CG285/COUNTIFS($A$3:$A$283,"*Control*",$CG$3:$CG$283,"&gt;-1")</f>
        <v>0.26666666666666666</v>
      </c>
      <c r="CH290" s="7">
        <f t="shared" ref="CH290:CJ290" si="162">CH285/COUNTIF($A$3:$A$283,"*Control*")</f>
        <v>0.68478260869565222</v>
      </c>
      <c r="CI290" s="7">
        <f t="shared" si="162"/>
        <v>0.51086956521739135</v>
      </c>
      <c r="CJ290" s="7">
        <f t="shared" si="162"/>
        <v>0.36956521739130432</v>
      </c>
      <c r="CK290" s="7">
        <f t="shared" ref="CK290:CM290" si="163">CK285/COUNTIF($A$3:$A$283,"*Control*")</f>
        <v>0.77173913043478259</v>
      </c>
      <c r="CL290" s="7">
        <f t="shared" si="163"/>
        <v>0.54347826086956519</v>
      </c>
      <c r="CM290" s="7">
        <f t="shared" si="163"/>
        <v>0.41304347826086957</v>
      </c>
      <c r="CN290" s="7">
        <f t="shared" ref="CN290:CP290" si="164">CN285/COUNTIF($A$3:$A$283,"*Control*")</f>
        <v>0.65217391304347827</v>
      </c>
      <c r="CO290" s="7">
        <f t="shared" si="164"/>
        <v>0.59782608695652173</v>
      </c>
      <c r="CP290" s="7">
        <f t="shared" si="164"/>
        <v>0.40217391304347827</v>
      </c>
      <c r="CQ290" s="7">
        <f t="shared" ref="CQ290:CS290" si="165">CQ285/COUNTIF($A$3:$A$283,"*Control*")</f>
        <v>0.69565217391304346</v>
      </c>
      <c r="CR290" s="7">
        <f t="shared" si="165"/>
        <v>0.54347826086956519</v>
      </c>
      <c r="CS290" s="7">
        <f t="shared" si="165"/>
        <v>0.36956521739130432</v>
      </c>
      <c r="CT290" s="7">
        <f t="shared" ref="CT290:CV290" si="166">CT285/COUNTIF($A$3:$A$283,"*Control*")</f>
        <v>0.59782608695652173</v>
      </c>
      <c r="CU290" s="7">
        <f t="shared" si="166"/>
        <v>0.46739130434782611</v>
      </c>
      <c r="CV290" s="7">
        <f t="shared" si="166"/>
        <v>0.30434782608695654</v>
      </c>
      <c r="CW290" s="7">
        <f t="shared" ref="CW290:CY290" si="167">CW285/COUNTIF($A$3:$A$283,"*Control*")</f>
        <v>0.63043478260869568</v>
      </c>
      <c r="CX290" s="7">
        <f t="shared" si="167"/>
        <v>0.55434782608695654</v>
      </c>
      <c r="CY290" s="7">
        <f t="shared" si="167"/>
        <v>0.36956521739130432</v>
      </c>
      <c r="CZ290" s="7">
        <f t="shared" ref="CZ290:DB290" si="168">CZ285/COUNTIF($A$3:$A$283,"*Control*")</f>
        <v>0.79347826086956519</v>
      </c>
      <c r="DA290" s="7">
        <f t="shared" si="168"/>
        <v>0.51086956521739135</v>
      </c>
      <c r="DB290" s="7">
        <f t="shared" si="168"/>
        <v>0.41304347826086957</v>
      </c>
      <c r="DC290" s="7">
        <f t="shared" ref="DC290:DE290" si="169">DC285/COUNTIF($A$3:$A$283,"*Control*")</f>
        <v>0.58695652173913049</v>
      </c>
      <c r="DD290" s="7">
        <f t="shared" si="169"/>
        <v>0.47826086956521741</v>
      </c>
      <c r="DE290" s="7">
        <f t="shared" si="169"/>
        <v>0.29347826086956524</v>
      </c>
      <c r="DF290" s="7">
        <f t="shared" ref="DF290:DH290" si="170">DF285/COUNTIF($A$3:$A$283,"*Control*")</f>
        <v>0.81521739130434778</v>
      </c>
      <c r="DG290" s="7">
        <f t="shared" si="170"/>
        <v>0.5</v>
      </c>
      <c r="DH290" s="7">
        <f t="shared" si="170"/>
        <v>0.43478260869565216</v>
      </c>
      <c r="DI290" s="7">
        <f t="shared" ref="DI290:DK290" si="171">DI285/COUNTIF($A$3:$A$283,"*Control*")</f>
        <v>0.75</v>
      </c>
      <c r="DJ290" s="7">
        <f t="shared" si="171"/>
        <v>0.51086956521739135</v>
      </c>
      <c r="DK290" s="7">
        <f t="shared" si="171"/>
        <v>0.36956521739130432</v>
      </c>
      <c r="DL290" s="7">
        <f t="shared" ref="DL290:DN290" si="172">DL285/COUNTIF($A$3:$A$283,"*Control*")</f>
        <v>0.70652173913043481</v>
      </c>
      <c r="DM290" s="7">
        <f t="shared" si="172"/>
        <v>0.45652173913043476</v>
      </c>
      <c r="DN290" s="7">
        <f t="shared" si="172"/>
        <v>0.36956521739130432</v>
      </c>
      <c r="DO290" s="7">
        <f t="shared" ref="DO290:DQ290" si="173">DO285/COUNTIF($A$3:$A$283,"*Control*")</f>
        <v>0.69565217391304346</v>
      </c>
      <c r="DP290" s="7">
        <f t="shared" si="173"/>
        <v>0.53260869565217395</v>
      </c>
      <c r="DQ290" s="7">
        <f t="shared" si="173"/>
        <v>0.36956521739130432</v>
      </c>
    </row>
    <row r="291" spans="1:121" x14ac:dyDescent="0.25">
      <c r="A291" s="4" t="s">
        <v>11</v>
      </c>
      <c r="B291" s="7">
        <f>B286/COUNTIF($A$3:$A$283,"*Blur*")</f>
        <v>0.51086956521739135</v>
      </c>
      <c r="C291" s="7">
        <f t="shared" ref="C291:P291" si="174">C286/COUNTIF($A$3:$A$283,"*Blur*")</f>
        <v>0.53260869565217395</v>
      </c>
      <c r="D291" s="7">
        <f t="shared" si="174"/>
        <v>0.2608695652173913</v>
      </c>
      <c r="E291" s="28">
        <f t="shared" si="174"/>
        <v>0.66304347826086951</v>
      </c>
      <c r="F291" s="28">
        <f t="shared" si="174"/>
        <v>0.52173913043478259</v>
      </c>
      <c r="G291" s="28">
        <f t="shared" si="174"/>
        <v>0.38043478260869568</v>
      </c>
      <c r="H291" s="7">
        <f t="shared" si="174"/>
        <v>0.69565217391304346</v>
      </c>
      <c r="I291" s="7">
        <f t="shared" si="174"/>
        <v>0.51086956521739135</v>
      </c>
      <c r="J291" s="7">
        <f t="shared" si="174"/>
        <v>0.38043478260869568</v>
      </c>
      <c r="K291" s="7">
        <f t="shared" si="174"/>
        <v>0.58695652173913049</v>
      </c>
      <c r="L291" s="7">
        <f t="shared" si="174"/>
        <v>0.4891304347826087</v>
      </c>
      <c r="M291" s="7">
        <f t="shared" si="174"/>
        <v>0.28260869565217389</v>
      </c>
      <c r="N291" s="7">
        <f t="shared" si="174"/>
        <v>0.71739130434782605</v>
      </c>
      <c r="O291" s="7">
        <f t="shared" si="174"/>
        <v>0.51086956521739135</v>
      </c>
      <c r="P291" s="7">
        <f t="shared" si="174"/>
        <v>0.40217391304347827</v>
      </c>
      <c r="Q291" s="7">
        <f t="shared" ref="Q291:S291" si="175">Q286/COUNTIF($A$3:$A$283,"*Blur*")</f>
        <v>0.65217391304347827</v>
      </c>
      <c r="R291" s="7">
        <f t="shared" si="175"/>
        <v>0.45652173913043476</v>
      </c>
      <c r="S291" s="7">
        <f t="shared" si="175"/>
        <v>0.30434782608695654</v>
      </c>
      <c r="T291" s="7">
        <f t="shared" ref="T291:V291" si="176">T286/COUNTIF($A$3:$A$283,"*Blur*")</f>
        <v>0.67391304347826086</v>
      </c>
      <c r="U291" s="7">
        <f t="shared" si="176"/>
        <v>0.58695652173913049</v>
      </c>
      <c r="V291" s="7">
        <f t="shared" si="176"/>
        <v>0.41304347826086957</v>
      </c>
      <c r="W291" s="7">
        <f t="shared" ref="W291:Y291" si="177">W286/COUNTIF($A$3:$A$283,"*Blur*")</f>
        <v>0.5</v>
      </c>
      <c r="X291" s="7">
        <f t="shared" si="177"/>
        <v>0.52173913043478259</v>
      </c>
      <c r="Y291" s="7">
        <f t="shared" si="177"/>
        <v>0.2391304347826087</v>
      </c>
      <c r="Z291" s="7">
        <f t="shared" ref="Z291:AB291" si="178">Z286/COUNTIF($A$3:$A$283,"*Blur*")</f>
        <v>0.76086956521739135</v>
      </c>
      <c r="AA291" s="7">
        <f t="shared" si="178"/>
        <v>0.42391304347826086</v>
      </c>
      <c r="AB291" s="7">
        <f t="shared" si="178"/>
        <v>0.33695652173913043</v>
      </c>
      <c r="AC291" s="7">
        <f t="shared" ref="AC291:AE291" si="179">AC286/COUNTIF($A$3:$A$283,"*Blur*")</f>
        <v>0.57608695652173914</v>
      </c>
      <c r="AD291" s="7">
        <f t="shared" si="179"/>
        <v>0.4891304347826087</v>
      </c>
      <c r="AE291" s="7">
        <f t="shared" si="179"/>
        <v>0.32608695652173914</v>
      </c>
      <c r="AF291" s="7">
        <f t="shared" ref="AF291:AH291" si="180">AF286/COUNTIF($A$3:$A$283,"*Blur*")</f>
        <v>0.67391304347826086</v>
      </c>
      <c r="AG291" s="7">
        <f t="shared" si="180"/>
        <v>0.52173913043478259</v>
      </c>
      <c r="AH291" s="7">
        <f t="shared" si="180"/>
        <v>0.35869565217391303</v>
      </c>
      <c r="AI291" s="7">
        <f t="shared" ref="AI291:AK291" si="181">AI286/COUNTIF($A$3:$A$283,"*Blur*")</f>
        <v>0.63043478260869568</v>
      </c>
      <c r="AJ291" s="7">
        <f t="shared" si="181"/>
        <v>0.46739130434782611</v>
      </c>
      <c r="AK291" s="7">
        <f t="shared" si="181"/>
        <v>0.33695652173913043</v>
      </c>
      <c r="AL291" s="7">
        <f t="shared" ref="AL291:AN291" si="182">AL286/COUNTIF($A$3:$A$283,"*Blur*")</f>
        <v>0.75</v>
      </c>
      <c r="AM291" s="7">
        <f t="shared" si="182"/>
        <v>0.57608695652173914</v>
      </c>
      <c r="AN291" s="7">
        <f t="shared" si="182"/>
        <v>0.39130434782608697</v>
      </c>
      <c r="AO291" s="7">
        <f t="shared" ref="AO291:AQ291" si="183">AO286/COUNTIF($A$3:$A$283,"*Blur*")</f>
        <v>0.58695652173913049</v>
      </c>
      <c r="AP291" s="7">
        <f t="shared" si="183"/>
        <v>0.53260869565217395</v>
      </c>
      <c r="AQ291" s="7">
        <f t="shared" si="183"/>
        <v>0.31521739130434784</v>
      </c>
      <c r="AR291" s="7">
        <f t="shared" ref="AR291:AT291" si="184">AR286/COUNTIF($A$3:$A$283,"*Blur*")</f>
        <v>0.57608695652173914</v>
      </c>
      <c r="AS291" s="7">
        <f t="shared" si="184"/>
        <v>0.4891304347826087</v>
      </c>
      <c r="AT291" s="7">
        <f t="shared" si="184"/>
        <v>0.2608695652173913</v>
      </c>
      <c r="AU291" s="7">
        <f t="shared" ref="AU291:AW291" si="185">AU286/COUNTIF($A$3:$A$283,"*Blur*")</f>
        <v>0.61956521739130432</v>
      </c>
      <c r="AV291" s="7">
        <f t="shared" si="185"/>
        <v>0.46739130434782611</v>
      </c>
      <c r="AW291" s="7">
        <f t="shared" si="185"/>
        <v>0.32608695652173914</v>
      </c>
      <c r="AX291" s="7">
        <f t="shared" ref="AX291:AZ291" si="186">AX286/COUNTIF($A$3:$A$283,"*Blur*")</f>
        <v>0.70652173913043481</v>
      </c>
      <c r="AY291" s="7">
        <f t="shared" si="186"/>
        <v>0.55434782608695654</v>
      </c>
      <c r="AZ291" s="7">
        <f t="shared" si="186"/>
        <v>0.43478260869565216</v>
      </c>
      <c r="BA291" s="7">
        <f t="shared" ref="BA291:BC291" si="187">BA286/COUNTIF($A$3:$A$283,"*Blur*")</f>
        <v>0.63043478260869568</v>
      </c>
      <c r="BB291" s="7">
        <f t="shared" si="187"/>
        <v>0.44565217391304346</v>
      </c>
      <c r="BC291" s="7">
        <f t="shared" si="187"/>
        <v>0.21739130434782608</v>
      </c>
      <c r="BD291" s="7">
        <f t="shared" ref="BD291:BF291" si="188">BD286/COUNTIF($A$3:$A$283,"*Blur*")</f>
        <v>0.73913043478260865</v>
      </c>
      <c r="BE291" s="7">
        <f t="shared" si="188"/>
        <v>0.4891304347826087</v>
      </c>
      <c r="BF291" s="7">
        <f t="shared" si="188"/>
        <v>0.33695652173913043</v>
      </c>
      <c r="BG291" s="7">
        <f t="shared" ref="BG291:BI291" si="189">BG286/COUNTIF($A$3:$A$283,"*Blur*")</f>
        <v>0.63043478260869568</v>
      </c>
      <c r="BH291" s="7">
        <f t="shared" si="189"/>
        <v>0.40217391304347827</v>
      </c>
      <c r="BI291" s="7">
        <f t="shared" si="189"/>
        <v>0.30434782608695654</v>
      </c>
      <c r="BJ291" s="7">
        <f t="shared" ref="BJ291:BL291" si="190">BJ286/COUNTIF($A$3:$A$283,"*Blur*")</f>
        <v>0.68478260869565222</v>
      </c>
      <c r="BK291" s="7">
        <f t="shared" si="190"/>
        <v>0.55434782608695654</v>
      </c>
      <c r="BL291" s="7">
        <f t="shared" si="190"/>
        <v>0.36956521739130432</v>
      </c>
      <c r="BM291" s="7">
        <f t="shared" ref="BM291:BO291" si="191">BM286/COUNTIF($A$3:$A$283,"*Blur*")</f>
        <v>0.66304347826086951</v>
      </c>
      <c r="BN291" s="7">
        <f t="shared" si="191"/>
        <v>0.53260869565217395</v>
      </c>
      <c r="BO291" s="7">
        <f t="shared" si="191"/>
        <v>0.33695652173913043</v>
      </c>
      <c r="BP291" s="7">
        <f t="shared" ref="BP291:BR291" si="192">BP286/COUNTIF($A$3:$A$283,"*Blur*")</f>
        <v>0.52173913043478259</v>
      </c>
      <c r="BQ291" s="7">
        <f t="shared" si="192"/>
        <v>0.4891304347826087</v>
      </c>
      <c r="BR291" s="7">
        <f t="shared" si="192"/>
        <v>0.29347826086956524</v>
      </c>
      <c r="BS291" s="7">
        <f>BS286/COUNTIFS($A$3:$A$283,"*Blur*",$BS$3:$BS$283,"&gt;-1")</f>
        <v>0.51219512195121952</v>
      </c>
      <c r="BT291" s="7">
        <f t="shared" ref="BT291:BU291" si="193">BT286/COUNTIFS($A$3:$A$283,"*Blur*",$BS$3:$BS$283,"&gt;-1")</f>
        <v>0.51219512195121952</v>
      </c>
      <c r="BU291" s="7">
        <f t="shared" si="193"/>
        <v>0.24390243902439024</v>
      </c>
      <c r="BV291" s="7">
        <f t="shared" ref="BV291:BX291" si="194">BV286/COUNTIF($A$3:$A$283,"*Blur*")</f>
        <v>0.59782608695652173</v>
      </c>
      <c r="BW291" s="7">
        <f t="shared" si="194"/>
        <v>0.51086956521739135</v>
      </c>
      <c r="BX291" s="7">
        <f t="shared" si="194"/>
        <v>0.33695652173913043</v>
      </c>
      <c r="BY291" s="7">
        <f t="shared" ref="BY291:CA291" si="195">BY286/COUNTIF($A$3:$A$283,"*Blur*")</f>
        <v>0.53260869565217395</v>
      </c>
      <c r="BZ291" s="7">
        <f t="shared" si="195"/>
        <v>0.53260869565217395</v>
      </c>
      <c r="CA291" s="7">
        <f t="shared" si="195"/>
        <v>0.2608695652173913</v>
      </c>
      <c r="CB291" s="7">
        <f t="shared" ref="CB291:CD291" si="196">CB286/COUNTIF($A$3:$A$283,"*Blur*")</f>
        <v>0.59782608695652173</v>
      </c>
      <c r="CC291" s="7">
        <f t="shared" si="196"/>
        <v>0.53260869565217395</v>
      </c>
      <c r="CD291" s="7">
        <f t="shared" si="196"/>
        <v>0.30434782608695654</v>
      </c>
      <c r="CE291" s="7">
        <f>CE286/COUNTIFS($A$3:$A$283,"*Blur*",$CE$3:$CE$283,"&gt;-1")</f>
        <v>0.49450549450549453</v>
      </c>
      <c r="CF291" s="7">
        <f>CF286/COUNTIFS($A$3:$A$283,"*Blur*",$CF$3:$CF$283,"&gt;-1")</f>
        <v>0.5714285714285714</v>
      </c>
      <c r="CG291" s="7">
        <f>CG286/COUNTIFS($A$3:$A$283,"*Blur*",$CG$3:$CG$283,"&gt;-1")</f>
        <v>0.27472527472527475</v>
      </c>
      <c r="CH291" s="7">
        <f t="shared" ref="CH291:CJ291" si="197">CH286/COUNTIF($A$3:$A$283,"*Blur*")</f>
        <v>0.70652173913043481</v>
      </c>
      <c r="CI291" s="7">
        <f t="shared" si="197"/>
        <v>0.53260869565217395</v>
      </c>
      <c r="CJ291" s="7">
        <f t="shared" si="197"/>
        <v>0.35869565217391303</v>
      </c>
      <c r="CK291" s="7">
        <f t="shared" ref="CK291:CM291" si="198">CK286/COUNTIF($A$3:$A$283,"*Blur*")</f>
        <v>0.70652173913043481</v>
      </c>
      <c r="CL291" s="7">
        <f t="shared" si="198"/>
        <v>0.61956521739130432</v>
      </c>
      <c r="CM291" s="7">
        <f t="shared" si="198"/>
        <v>0.43478260869565216</v>
      </c>
      <c r="CN291" s="7">
        <f t="shared" ref="CN291:CP291" si="199">CN286/COUNTIF($A$3:$A$283,"*Blur*")</f>
        <v>0.63043478260869568</v>
      </c>
      <c r="CO291" s="7">
        <f t="shared" si="199"/>
        <v>0.45652173913043476</v>
      </c>
      <c r="CP291" s="7">
        <f t="shared" si="199"/>
        <v>0.29347826086956524</v>
      </c>
      <c r="CQ291" s="7">
        <f t="shared" ref="CQ291:CS291" si="200">CQ286/COUNTIF($A$3:$A$283,"*Blur*")</f>
        <v>0.59782608695652173</v>
      </c>
      <c r="CR291" s="7">
        <f t="shared" si="200"/>
        <v>0.53260869565217395</v>
      </c>
      <c r="CS291" s="7">
        <f t="shared" si="200"/>
        <v>0.29347826086956524</v>
      </c>
      <c r="CT291" s="7">
        <f t="shared" ref="CT291:CV291" si="201">CT286/COUNTIF($A$3:$A$283,"*Blur*")</f>
        <v>0.52173913043478259</v>
      </c>
      <c r="CU291" s="7">
        <f t="shared" si="201"/>
        <v>0.55434782608695654</v>
      </c>
      <c r="CV291" s="7">
        <f t="shared" si="201"/>
        <v>0.28260869565217389</v>
      </c>
      <c r="CW291" s="7">
        <f t="shared" ref="CW291:CY291" si="202">CW286/COUNTIF($A$3:$A$283,"*Blur*")</f>
        <v>0.65217391304347827</v>
      </c>
      <c r="CX291" s="7">
        <f t="shared" si="202"/>
        <v>0.44565217391304346</v>
      </c>
      <c r="CY291" s="7">
        <f t="shared" si="202"/>
        <v>0.32608695652173914</v>
      </c>
      <c r="CZ291" s="7">
        <f t="shared" ref="CZ291:DB291" si="203">CZ286/COUNTIF($A$3:$A$283,"*Blur*")</f>
        <v>0.64130434782608692</v>
      </c>
      <c r="DA291" s="7">
        <f t="shared" si="203"/>
        <v>0.52173913043478259</v>
      </c>
      <c r="DB291" s="7">
        <f t="shared" si="203"/>
        <v>0.31521739130434784</v>
      </c>
      <c r="DC291" s="7">
        <f t="shared" ref="DC291:DE291" si="204">DC286/COUNTIF($A$3:$A$283,"*Blur*")</f>
        <v>0.54347826086956519</v>
      </c>
      <c r="DD291" s="7">
        <f t="shared" si="204"/>
        <v>0.56521739130434778</v>
      </c>
      <c r="DE291" s="7">
        <f t="shared" si="204"/>
        <v>0.27173913043478259</v>
      </c>
      <c r="DF291" s="7">
        <f t="shared" ref="DF291:DH291" si="205">DF286/COUNTIF($A$3:$A$283,"*Blur*")</f>
        <v>0.81521739130434778</v>
      </c>
      <c r="DG291" s="7">
        <f t="shared" si="205"/>
        <v>0.54347826086956519</v>
      </c>
      <c r="DH291" s="7">
        <f t="shared" si="205"/>
        <v>0.45652173913043476</v>
      </c>
      <c r="DI291" s="7">
        <f t="shared" ref="DI291:DK291" si="206">DI286/COUNTIF($A$3:$A$283,"*Blur*")</f>
        <v>0.72826086956521741</v>
      </c>
      <c r="DJ291" s="7">
        <f t="shared" si="206"/>
        <v>0.44565217391304346</v>
      </c>
      <c r="DK291" s="7">
        <f t="shared" si="206"/>
        <v>0.33695652173913043</v>
      </c>
      <c r="DL291" s="7">
        <f t="shared" ref="DL291:DN291" si="207">DL286/COUNTIF($A$3:$A$283,"*Blur*")</f>
        <v>0.76086956521739135</v>
      </c>
      <c r="DM291" s="7">
        <f t="shared" si="207"/>
        <v>0.44565217391304346</v>
      </c>
      <c r="DN291" s="7">
        <f t="shared" si="207"/>
        <v>0.35869565217391303</v>
      </c>
      <c r="DO291" s="7">
        <f t="shared" ref="DO291:DQ291" si="208">DO286/COUNTIF($A$3:$A$283,"*Blur*")</f>
        <v>0.70652173913043481</v>
      </c>
      <c r="DP291" s="7">
        <f t="shared" si="208"/>
        <v>0.44565217391304346</v>
      </c>
      <c r="DQ291" s="7">
        <f t="shared" si="208"/>
        <v>0.27173913043478259</v>
      </c>
    </row>
    <row r="292" spans="1:121" x14ac:dyDescent="0.25">
      <c r="A292" s="4" t="s">
        <v>10</v>
      </c>
      <c r="B292" s="7">
        <f>B287/COUNTIF($A$3:$A$283,"*Occlusion*")</f>
        <v>0.52222222222222225</v>
      </c>
      <c r="C292" s="7">
        <f t="shared" ref="C292:P292" si="209">C287/COUNTIF($A$3:$A$283,"*Occlusion*")</f>
        <v>0.5</v>
      </c>
      <c r="D292" s="7">
        <f t="shared" si="209"/>
        <v>0.22222222222222221</v>
      </c>
      <c r="E292" s="28">
        <f t="shared" si="209"/>
        <v>0.53333333333333333</v>
      </c>
      <c r="F292" s="28">
        <f t="shared" si="209"/>
        <v>0.46666666666666667</v>
      </c>
      <c r="G292" s="28">
        <f t="shared" si="209"/>
        <v>0.23333333333333334</v>
      </c>
      <c r="H292" s="7">
        <f t="shared" si="209"/>
        <v>0.6333333333333333</v>
      </c>
      <c r="I292" s="7">
        <f t="shared" si="209"/>
        <v>0.51111111111111107</v>
      </c>
      <c r="J292" s="7">
        <f t="shared" si="209"/>
        <v>0.34444444444444444</v>
      </c>
      <c r="K292" s="7">
        <f t="shared" si="209"/>
        <v>0.55555555555555558</v>
      </c>
      <c r="L292" s="7">
        <f t="shared" si="209"/>
        <v>0.41111111111111109</v>
      </c>
      <c r="M292" s="7">
        <f t="shared" si="209"/>
        <v>0.26666666666666666</v>
      </c>
      <c r="N292" s="7">
        <f t="shared" si="209"/>
        <v>0.5444444444444444</v>
      </c>
      <c r="O292" s="7">
        <f t="shared" si="209"/>
        <v>0.52222222222222225</v>
      </c>
      <c r="P292" s="7">
        <f t="shared" si="209"/>
        <v>0.34444444444444444</v>
      </c>
      <c r="Q292" s="7">
        <f t="shared" ref="Q292:S292" si="210">Q287/COUNTIF($A$3:$A$283,"*Occlusion*")</f>
        <v>0.56666666666666665</v>
      </c>
      <c r="R292" s="7">
        <f t="shared" si="210"/>
        <v>0.4777777777777778</v>
      </c>
      <c r="S292" s="7">
        <f t="shared" si="210"/>
        <v>0.25555555555555554</v>
      </c>
      <c r="T292" s="7">
        <f t="shared" ref="T292:V292" si="211">T287/COUNTIF($A$3:$A$283,"*Occlusion*")</f>
        <v>0.6</v>
      </c>
      <c r="U292" s="7">
        <f t="shared" si="211"/>
        <v>0.5</v>
      </c>
      <c r="V292" s="7">
        <f t="shared" si="211"/>
        <v>0.31111111111111112</v>
      </c>
      <c r="W292" s="7">
        <f t="shared" ref="W292:Y292" si="212">W287/COUNTIF($A$3:$A$283,"*Occlusion*")</f>
        <v>0.4777777777777778</v>
      </c>
      <c r="X292" s="7">
        <f t="shared" si="212"/>
        <v>0.5</v>
      </c>
      <c r="Y292" s="7">
        <f t="shared" si="212"/>
        <v>0.26666666666666666</v>
      </c>
      <c r="Z292" s="7">
        <f t="shared" ref="Z292:AB292" si="213">Z287/COUNTIF($A$3:$A$283,"*Occlusion*")</f>
        <v>0.7</v>
      </c>
      <c r="AA292" s="7">
        <f t="shared" si="213"/>
        <v>0.48888888888888887</v>
      </c>
      <c r="AB292" s="7">
        <f t="shared" si="213"/>
        <v>0.34444444444444444</v>
      </c>
      <c r="AC292" s="7">
        <f t="shared" ref="AC292:AE292" si="214">AC287/COUNTIF($A$3:$A$283,"*Occlusion*")</f>
        <v>0.5444444444444444</v>
      </c>
      <c r="AD292" s="7">
        <f t="shared" si="214"/>
        <v>0.4</v>
      </c>
      <c r="AE292" s="7">
        <f t="shared" si="214"/>
        <v>0.22222222222222221</v>
      </c>
      <c r="AF292" s="7">
        <f t="shared" ref="AF292:AH292" si="215">AF287/COUNTIF($A$3:$A$283,"*Occlusion*")</f>
        <v>0.5444444444444444</v>
      </c>
      <c r="AG292" s="7">
        <f t="shared" si="215"/>
        <v>0.5444444444444444</v>
      </c>
      <c r="AH292" s="7">
        <f t="shared" si="215"/>
        <v>0.33333333333333331</v>
      </c>
      <c r="AI292" s="7">
        <f t="shared" ref="AI292:AK292" si="216">AI287/COUNTIF($A$3:$A$283,"*Occlusion*")</f>
        <v>0.58888888888888891</v>
      </c>
      <c r="AJ292" s="7">
        <f t="shared" si="216"/>
        <v>0.45555555555555555</v>
      </c>
      <c r="AK292" s="7">
        <f t="shared" si="216"/>
        <v>0.25555555555555554</v>
      </c>
      <c r="AL292" s="7">
        <f t="shared" ref="AL292:AN292" si="217">AL287/COUNTIF($A$3:$A$283,"*Occlusion*")</f>
        <v>0.51111111111111107</v>
      </c>
      <c r="AM292" s="7">
        <f t="shared" si="217"/>
        <v>0.4777777777777778</v>
      </c>
      <c r="AN292" s="7">
        <f t="shared" si="217"/>
        <v>0.24444444444444444</v>
      </c>
      <c r="AO292" s="7">
        <f t="shared" ref="AO292:AQ292" si="218">AO287/COUNTIF($A$3:$A$283,"*Occlusion*")</f>
        <v>0.6</v>
      </c>
      <c r="AP292" s="7">
        <f t="shared" si="218"/>
        <v>0.5</v>
      </c>
      <c r="AQ292" s="7">
        <f t="shared" si="218"/>
        <v>0.35555555555555557</v>
      </c>
      <c r="AR292" s="7">
        <f t="shared" ref="AR292:AT292" si="219">AR287/COUNTIF($A$3:$A$283,"*Occlusion*")</f>
        <v>0.62222222222222223</v>
      </c>
      <c r="AS292" s="7">
        <f t="shared" si="219"/>
        <v>0.41111111111111109</v>
      </c>
      <c r="AT292" s="7">
        <f t="shared" si="219"/>
        <v>0.27777777777777779</v>
      </c>
      <c r="AU292" s="7">
        <f t="shared" ref="AU292:AW292" si="220">AU287/COUNTIF($A$3:$A$283,"*Occlusion*")</f>
        <v>0.55555555555555558</v>
      </c>
      <c r="AV292" s="7">
        <f t="shared" si="220"/>
        <v>0.41111111111111109</v>
      </c>
      <c r="AW292" s="7">
        <f t="shared" si="220"/>
        <v>0.2</v>
      </c>
      <c r="AX292" s="7">
        <f t="shared" ref="AX292:AZ292" si="221">AX287/COUNTIF($A$3:$A$283,"*Occlusion*")</f>
        <v>0.61111111111111116</v>
      </c>
      <c r="AY292" s="7">
        <f t="shared" si="221"/>
        <v>0.46666666666666667</v>
      </c>
      <c r="AZ292" s="7">
        <f t="shared" si="221"/>
        <v>0.24444444444444444</v>
      </c>
      <c r="BA292" s="7">
        <f t="shared" ref="BA292:BC292" si="222">BA287/COUNTIF($A$3:$A$283,"*Occlusion*")</f>
        <v>0.5</v>
      </c>
      <c r="BB292" s="7">
        <f t="shared" si="222"/>
        <v>0.4777777777777778</v>
      </c>
      <c r="BC292" s="7">
        <f t="shared" si="222"/>
        <v>0.24444444444444444</v>
      </c>
      <c r="BD292" s="7">
        <f t="shared" ref="BD292:BF292" si="223">BD287/COUNTIF($A$3:$A$283,"*Occlusion*")</f>
        <v>0.55555555555555558</v>
      </c>
      <c r="BE292" s="7">
        <f t="shared" si="223"/>
        <v>0.48888888888888887</v>
      </c>
      <c r="BF292" s="7">
        <f t="shared" si="223"/>
        <v>0.27777777777777779</v>
      </c>
      <c r="BG292" s="7">
        <f t="shared" ref="BG292:BI292" si="224">BG287/COUNTIF($A$3:$A$283,"*Occlusion*")</f>
        <v>0.56666666666666665</v>
      </c>
      <c r="BH292" s="7">
        <f t="shared" si="224"/>
        <v>0.45555555555555555</v>
      </c>
      <c r="BI292" s="7">
        <f t="shared" si="224"/>
        <v>0.25555555555555554</v>
      </c>
      <c r="BJ292" s="7">
        <f t="shared" ref="BJ292:BL292" si="225">BJ287/COUNTIF($A$3:$A$283,"*Occlusion*")</f>
        <v>0.57777777777777772</v>
      </c>
      <c r="BK292" s="7">
        <f t="shared" si="225"/>
        <v>0.4777777777777778</v>
      </c>
      <c r="BL292" s="7">
        <f t="shared" si="225"/>
        <v>0.33333333333333331</v>
      </c>
      <c r="BM292" s="7">
        <f t="shared" ref="BM292:BO292" si="226">BM287/COUNTIF($A$3:$A$283,"*Occlusion*")</f>
        <v>0.55555555555555558</v>
      </c>
      <c r="BN292" s="7">
        <f t="shared" si="226"/>
        <v>0.46666666666666667</v>
      </c>
      <c r="BO292" s="7">
        <f t="shared" si="226"/>
        <v>0.26666666666666666</v>
      </c>
      <c r="BP292" s="7">
        <f t="shared" ref="BP292:BR292" si="227">BP287/COUNTIF($A$3:$A$283,"*Occlusion*")</f>
        <v>0.62222222222222223</v>
      </c>
      <c r="BQ292" s="7">
        <f t="shared" si="227"/>
        <v>0.41111111111111109</v>
      </c>
      <c r="BR292" s="7">
        <f t="shared" si="227"/>
        <v>0.26666666666666666</v>
      </c>
      <c r="BS292" s="7">
        <f>BS287/COUNTIFS($A$3:$A$283,"*Occlusion*",$BS$3:$BS$283,"&gt;-1")</f>
        <v>0.65116279069767447</v>
      </c>
      <c r="BT292" s="7">
        <f t="shared" ref="BT292:BU292" si="228">BT287/COUNTIFS($A$3:$A$283,"*Occlusion*",$BS$3:$BS$283,"&gt;-1")</f>
        <v>0.41860465116279072</v>
      </c>
      <c r="BU292" s="7">
        <f t="shared" si="228"/>
        <v>0.30232558139534882</v>
      </c>
      <c r="BV292" s="7">
        <f t="shared" ref="BV292:BX292" si="229">BV287/COUNTIF($A$3:$A$283,"*Occlusion*")</f>
        <v>0.5</v>
      </c>
      <c r="BW292" s="7">
        <f t="shared" si="229"/>
        <v>0.53333333333333333</v>
      </c>
      <c r="BX292" s="7">
        <f t="shared" si="229"/>
        <v>0.24444444444444444</v>
      </c>
      <c r="BY292" s="7">
        <f t="shared" ref="BY292:CA292" si="230">BY287/COUNTIF($A$3:$A$283,"*Occlusion*")</f>
        <v>0.56666666666666665</v>
      </c>
      <c r="BZ292" s="7">
        <f t="shared" si="230"/>
        <v>0.42222222222222222</v>
      </c>
      <c r="CA292" s="7">
        <f t="shared" si="230"/>
        <v>0.2</v>
      </c>
      <c r="CB292" s="7">
        <f t="shared" ref="CB292:CD292" si="231">CB287/COUNTIF($A$3:$A$283,"*Occlusion*")</f>
        <v>0.43333333333333335</v>
      </c>
      <c r="CC292" s="7">
        <f t="shared" si="231"/>
        <v>0.43333333333333335</v>
      </c>
      <c r="CD292" s="7">
        <f t="shared" si="231"/>
        <v>0.24444444444444444</v>
      </c>
      <c r="CE292" s="7">
        <f>CE287/COUNTIFS($A$3:$A$283,"*Occlusion*",$CG$3:$CG$283,"&gt;-1")</f>
        <v>0.46590909090909088</v>
      </c>
      <c r="CF292" s="7">
        <f>CF287/COUNTIFS($A$3:$A$283,"*Occlusion*",$CF$3:$CF$283,"&gt;-1")</f>
        <v>0.43181818181818182</v>
      </c>
      <c r="CG292" s="7">
        <f>CG287/COUNTIFS($A$3:$A$283,"*Occlusion*",$CG$3:$CG$283,"&gt;-1")</f>
        <v>0.23863636363636365</v>
      </c>
      <c r="CH292" s="7">
        <f t="shared" ref="CH292:CJ292" si="232">CH287/COUNTIF($A$3:$A$283,"*Occlusion*")</f>
        <v>0.5444444444444444</v>
      </c>
      <c r="CI292" s="7">
        <f t="shared" si="232"/>
        <v>0.46666666666666667</v>
      </c>
      <c r="CJ292" s="7">
        <f t="shared" si="232"/>
        <v>0.25555555555555554</v>
      </c>
      <c r="CK292" s="7">
        <f t="shared" ref="CK292:CM292" si="233">CK287/COUNTIF($A$3:$A$283,"*Occlusion*")</f>
        <v>0.6</v>
      </c>
      <c r="CL292" s="7">
        <f t="shared" si="233"/>
        <v>0.46666666666666667</v>
      </c>
      <c r="CM292" s="7">
        <f t="shared" si="233"/>
        <v>0.28888888888888886</v>
      </c>
      <c r="CN292" s="7">
        <f t="shared" ref="CN292:CP292" si="234">CN287/COUNTIF($A$3:$A$283,"*Occlusion*")</f>
        <v>0.55555555555555558</v>
      </c>
      <c r="CO292" s="7">
        <f t="shared" si="234"/>
        <v>0.57777777777777772</v>
      </c>
      <c r="CP292" s="7">
        <f t="shared" si="234"/>
        <v>0.35555555555555557</v>
      </c>
      <c r="CQ292" s="7">
        <f t="shared" ref="CQ292:CS292" si="235">CQ287/COUNTIF($A$3:$A$283,"*Occlusion*")</f>
        <v>0.62222222222222223</v>
      </c>
      <c r="CR292" s="7">
        <f t="shared" si="235"/>
        <v>0.46666666666666667</v>
      </c>
      <c r="CS292" s="7">
        <f t="shared" si="235"/>
        <v>0.28888888888888886</v>
      </c>
      <c r="CT292" s="7">
        <f t="shared" ref="CT292:CV292" si="236">CT287/COUNTIF($A$3:$A$283,"*Occlusion*")</f>
        <v>0.44444444444444442</v>
      </c>
      <c r="CU292" s="7">
        <f t="shared" si="236"/>
        <v>0.42222222222222222</v>
      </c>
      <c r="CV292" s="7">
        <f t="shared" si="236"/>
        <v>0.23333333333333334</v>
      </c>
      <c r="CW292" s="7">
        <f t="shared" ref="CW292:CY292" si="237">CW287/COUNTIF($A$3:$A$283,"*Occlusion*")</f>
        <v>0.52222222222222225</v>
      </c>
      <c r="CX292" s="7">
        <f t="shared" si="237"/>
        <v>0.45555555555555555</v>
      </c>
      <c r="CY292" s="7">
        <f t="shared" si="237"/>
        <v>0.23333333333333334</v>
      </c>
      <c r="CZ292" s="7">
        <f t="shared" ref="CZ292:DB292" si="238">CZ287/COUNTIF($A$3:$A$283,"*Occlusion*")</f>
        <v>0.52222222222222225</v>
      </c>
      <c r="DA292" s="7">
        <f t="shared" si="238"/>
        <v>0.53333333333333333</v>
      </c>
      <c r="DB292" s="7">
        <f t="shared" si="238"/>
        <v>0.25555555555555554</v>
      </c>
      <c r="DC292" s="7">
        <f t="shared" ref="DC292:DE292" si="239">DC287/COUNTIF($A$3:$A$283,"*Occlusion*")</f>
        <v>0.64444444444444449</v>
      </c>
      <c r="DD292" s="7">
        <f t="shared" si="239"/>
        <v>0.5</v>
      </c>
      <c r="DE292" s="7">
        <f t="shared" si="239"/>
        <v>0.35555555555555557</v>
      </c>
      <c r="DF292" s="7">
        <f t="shared" ref="DF292:DH292" si="240">DF287/COUNTIF($A$3:$A$283,"*Occlusion*")</f>
        <v>0.62222222222222223</v>
      </c>
      <c r="DG292" s="7">
        <f t="shared" si="240"/>
        <v>0.5</v>
      </c>
      <c r="DH292" s="7">
        <f t="shared" si="240"/>
        <v>0.3</v>
      </c>
      <c r="DI292" s="7">
        <f t="shared" ref="DI292:DK292" si="241">DI287/COUNTIF($A$3:$A$283,"*Occlusion*")</f>
        <v>0.55555555555555558</v>
      </c>
      <c r="DJ292" s="7">
        <f t="shared" si="241"/>
        <v>0.5444444444444444</v>
      </c>
      <c r="DK292" s="7">
        <f t="shared" si="241"/>
        <v>0.31111111111111112</v>
      </c>
      <c r="DL292" s="7">
        <f t="shared" ref="DL292:DN292" si="242">DL287/COUNTIF($A$3:$A$283,"*Occlusion*")</f>
        <v>0.61111111111111116</v>
      </c>
      <c r="DM292" s="7">
        <f t="shared" si="242"/>
        <v>0.55555555555555558</v>
      </c>
      <c r="DN292" s="7">
        <f t="shared" si="242"/>
        <v>0.35555555555555557</v>
      </c>
      <c r="DO292" s="7">
        <f t="shared" ref="DO292:DQ292" si="243">DO287/COUNTIF($A$3:$A$283,"*Occlusion*")</f>
        <v>0.52222222222222225</v>
      </c>
      <c r="DP292" s="7">
        <f t="shared" si="243"/>
        <v>0.41111111111111109</v>
      </c>
      <c r="DQ292" s="7">
        <f t="shared" si="243"/>
        <v>0.18888888888888888</v>
      </c>
    </row>
    <row r="293" spans="1:121" x14ac:dyDescent="0.25">
      <c r="A293" s="8" t="s">
        <v>7</v>
      </c>
      <c r="B293" s="7">
        <f>B288/274</f>
        <v>0.5</v>
      </c>
      <c r="C293" s="7">
        <f t="shared" ref="C293:P293" si="244">C288/274</f>
        <v>0.51094890510948909</v>
      </c>
      <c r="D293" s="12">
        <f t="shared" si="244"/>
        <v>0.2518248175182482</v>
      </c>
      <c r="E293" s="28">
        <f t="shared" si="244"/>
        <v>0.63868613138686137</v>
      </c>
      <c r="F293" s="28">
        <f t="shared" si="244"/>
        <v>0.50729927007299269</v>
      </c>
      <c r="G293" s="12">
        <f t="shared" si="244"/>
        <v>0.33941605839416056</v>
      </c>
      <c r="H293" s="7">
        <f t="shared" si="244"/>
        <v>0.61678832116788318</v>
      </c>
      <c r="I293" s="7">
        <f t="shared" si="244"/>
        <v>0.5036496350364964</v>
      </c>
      <c r="J293" s="12">
        <f t="shared" si="244"/>
        <v>0.33576642335766421</v>
      </c>
      <c r="K293" s="7">
        <f t="shared" si="244"/>
        <v>0.63503649635036497</v>
      </c>
      <c r="L293" s="7">
        <f t="shared" si="244"/>
        <v>0.46715328467153283</v>
      </c>
      <c r="M293" s="12">
        <f t="shared" si="244"/>
        <v>0.31386861313868614</v>
      </c>
      <c r="N293" s="7">
        <f t="shared" si="244"/>
        <v>0.67153284671532842</v>
      </c>
      <c r="O293" s="7">
        <f t="shared" si="244"/>
        <v>0.50729927007299269</v>
      </c>
      <c r="P293" s="12">
        <f t="shared" si="244"/>
        <v>0.38321167883211676</v>
      </c>
      <c r="Q293" s="7">
        <f t="shared" ref="Q293:S293" si="245">Q288/274</f>
        <v>0.63868613138686137</v>
      </c>
      <c r="R293" s="7">
        <f t="shared" si="245"/>
        <v>0.47080291970802918</v>
      </c>
      <c r="S293" s="12">
        <f t="shared" si="245"/>
        <v>0.3029197080291971</v>
      </c>
      <c r="T293" s="7">
        <f t="shared" ref="T293:V293" si="246">T288/274</f>
        <v>0.63503649635036497</v>
      </c>
      <c r="U293" s="7">
        <f t="shared" si="246"/>
        <v>0.54014598540145986</v>
      </c>
      <c r="V293" s="12">
        <f t="shared" si="246"/>
        <v>0.37591240875912407</v>
      </c>
      <c r="W293" s="7">
        <f t="shared" ref="W293:Y293" si="247">W288/274</f>
        <v>0.49635036496350365</v>
      </c>
      <c r="X293" s="7">
        <f t="shared" si="247"/>
        <v>0.52554744525547448</v>
      </c>
      <c r="Y293" s="12">
        <f t="shared" si="247"/>
        <v>0.26277372262773724</v>
      </c>
      <c r="Z293" s="7">
        <f t="shared" ref="Z293:AB293" si="248">Z288/274</f>
        <v>0.76642335766423353</v>
      </c>
      <c r="AA293" s="7">
        <f t="shared" si="248"/>
        <v>0.45985401459854014</v>
      </c>
      <c r="AB293" s="12">
        <f t="shared" si="248"/>
        <v>0.35766423357664234</v>
      </c>
      <c r="AC293" s="7">
        <f t="shared" ref="AC293:AE293" si="249">AC288/274</f>
        <v>0.56204379562043794</v>
      </c>
      <c r="AD293" s="7">
        <f t="shared" si="249"/>
        <v>0.47080291970802918</v>
      </c>
      <c r="AE293" s="12">
        <f t="shared" si="249"/>
        <v>0.28102189781021897</v>
      </c>
      <c r="AF293" s="7">
        <f t="shared" ref="AF293:AH293" si="250">AF288/274</f>
        <v>0.62408759124087587</v>
      </c>
      <c r="AG293" s="7">
        <f t="shared" si="250"/>
        <v>0.53649635036496346</v>
      </c>
      <c r="AH293" s="12">
        <f t="shared" si="250"/>
        <v>0.354014598540146</v>
      </c>
      <c r="AI293" s="7">
        <f t="shared" ref="AI293:AK293" si="251">AI288/274</f>
        <v>0.63503649635036497</v>
      </c>
      <c r="AJ293" s="7">
        <f t="shared" si="251"/>
        <v>0.47445255474452552</v>
      </c>
      <c r="AK293" s="12">
        <f t="shared" si="251"/>
        <v>0.31751824817518248</v>
      </c>
      <c r="AL293" s="7">
        <f t="shared" ref="AL293:AN293" si="252">AL288/274</f>
        <v>0.68248175182481752</v>
      </c>
      <c r="AM293" s="7">
        <f t="shared" si="252"/>
        <v>0.56569343065693434</v>
      </c>
      <c r="AN293" s="12">
        <f t="shared" si="252"/>
        <v>0.38686131386861317</v>
      </c>
      <c r="AO293" s="7">
        <f t="shared" ref="AO293:AQ293" si="253">AO288/274</f>
        <v>0.57299270072992703</v>
      </c>
      <c r="AP293" s="7">
        <f t="shared" si="253"/>
        <v>0.50729927007299269</v>
      </c>
      <c r="AQ293" s="12">
        <f t="shared" si="253"/>
        <v>0.31021897810218979</v>
      </c>
      <c r="AR293" s="7">
        <f t="shared" ref="AR293:AT293" si="254">AR288/274</f>
        <v>0.60948905109489049</v>
      </c>
      <c r="AS293" s="7">
        <f t="shared" si="254"/>
        <v>0.47080291970802918</v>
      </c>
      <c r="AT293" s="12">
        <f t="shared" si="254"/>
        <v>0.29927007299270075</v>
      </c>
      <c r="AU293" s="7">
        <f t="shared" ref="AU293:AW293" si="255">AU288/274</f>
        <v>0.61313868613138689</v>
      </c>
      <c r="AV293" s="7">
        <f t="shared" si="255"/>
        <v>0.46350364963503649</v>
      </c>
      <c r="AW293" s="12">
        <f t="shared" si="255"/>
        <v>0.29197080291970801</v>
      </c>
      <c r="AX293" s="7">
        <f t="shared" ref="AX293:AZ293" si="256">AX288/274</f>
        <v>0.67518248175182483</v>
      </c>
      <c r="AY293" s="7">
        <f t="shared" si="256"/>
        <v>0.52189781021897808</v>
      </c>
      <c r="AZ293" s="12">
        <f t="shared" si="256"/>
        <v>0.354014598540146</v>
      </c>
      <c r="BA293" s="7">
        <f t="shared" ref="BA293:BC293" si="257">BA288/274</f>
        <v>0.58029197080291972</v>
      </c>
      <c r="BB293" s="7">
        <f t="shared" si="257"/>
        <v>0.45985401459854014</v>
      </c>
      <c r="BC293" s="12">
        <f t="shared" si="257"/>
        <v>0.2518248175182482</v>
      </c>
      <c r="BD293" s="7">
        <f t="shared" ref="BD293:BF293" si="258">BD288/274</f>
        <v>0.67518248175182483</v>
      </c>
      <c r="BE293" s="7">
        <f t="shared" si="258"/>
        <v>0.49635036496350365</v>
      </c>
      <c r="BF293" s="12">
        <f t="shared" si="258"/>
        <v>0.32846715328467152</v>
      </c>
      <c r="BG293" s="7">
        <f t="shared" ref="BG293:BI293" si="259">BG288/274</f>
        <v>0.64598540145985406</v>
      </c>
      <c r="BH293" s="7">
        <f t="shared" si="259"/>
        <v>0.45985401459854014</v>
      </c>
      <c r="BI293" s="12">
        <f t="shared" si="259"/>
        <v>0.32116788321167883</v>
      </c>
      <c r="BJ293" s="7">
        <f t="shared" ref="BJ293:BL293" si="260">BJ288/274</f>
        <v>0.63868613138686137</v>
      </c>
      <c r="BK293" s="7">
        <f t="shared" si="260"/>
        <v>0.52554744525547448</v>
      </c>
      <c r="BL293" s="12">
        <f t="shared" si="260"/>
        <v>0.35036496350364965</v>
      </c>
      <c r="BM293" s="7">
        <f t="shared" ref="BM293:BO293" si="261">BM288/274</f>
        <v>0.62408759124087587</v>
      </c>
      <c r="BN293" s="7">
        <f t="shared" si="261"/>
        <v>0.53284671532846717</v>
      </c>
      <c r="BO293" s="12">
        <f t="shared" si="261"/>
        <v>0.32481751824817517</v>
      </c>
      <c r="BP293" s="7">
        <f t="shared" ref="BP293:BR293" si="262">BP288/274</f>
        <v>0.58759124087591241</v>
      </c>
      <c r="BQ293" s="7">
        <f t="shared" si="262"/>
        <v>0.4489051094890511</v>
      </c>
      <c r="BR293" s="12">
        <f t="shared" si="262"/>
        <v>0.29562043795620441</v>
      </c>
      <c r="BS293" s="32">
        <f>BS288/139</f>
        <v>0.57553956834532372</v>
      </c>
      <c r="BT293" s="32">
        <f t="shared" ref="BT293:BU293" si="263">BT288/139</f>
        <v>0.47482014388489208</v>
      </c>
      <c r="BU293" s="32">
        <f t="shared" si="263"/>
        <v>0.26618705035971224</v>
      </c>
      <c r="BV293" s="7">
        <f t="shared" ref="BV293:BX293" si="264">BV288/274</f>
        <v>0.54379562043795615</v>
      </c>
      <c r="BW293" s="7">
        <f t="shared" si="264"/>
        <v>0.53284671532846717</v>
      </c>
      <c r="BX293" s="12">
        <f t="shared" si="264"/>
        <v>0.31021897810218979</v>
      </c>
      <c r="BY293" s="7">
        <f t="shared" ref="BY293:CA293" si="265">BY288/274</f>
        <v>0.55474452554744524</v>
      </c>
      <c r="BZ293" s="7">
        <f t="shared" si="265"/>
        <v>0.48905109489051096</v>
      </c>
      <c r="CA293" s="12">
        <f t="shared" si="265"/>
        <v>0.24817518248175183</v>
      </c>
      <c r="CB293" s="7">
        <f t="shared" ref="CB293:CD293" si="266">CB288/274</f>
        <v>0.51459854014598538</v>
      </c>
      <c r="CC293" s="7">
        <f t="shared" si="266"/>
        <v>0.47445255474452552</v>
      </c>
      <c r="CD293" s="12">
        <f t="shared" si="266"/>
        <v>0.27372262773722628</v>
      </c>
      <c r="CE293" s="32">
        <f>CE288/269</f>
        <v>0.48698884758364314</v>
      </c>
      <c r="CF293" s="32">
        <f t="shared" ref="CF293:CG293" si="267">CF288/269</f>
        <v>0.5018587360594795</v>
      </c>
      <c r="CG293" s="33">
        <f t="shared" si="267"/>
        <v>0.26022304832713755</v>
      </c>
      <c r="CH293" s="7">
        <f t="shared" ref="CH293:CJ293" si="268">CH288/274</f>
        <v>0.64598540145985406</v>
      </c>
      <c r="CI293" s="7">
        <f t="shared" si="268"/>
        <v>0.5036496350364964</v>
      </c>
      <c r="CJ293" s="12">
        <f t="shared" si="268"/>
        <v>0.32846715328467152</v>
      </c>
      <c r="CK293" s="7">
        <f t="shared" ref="CK293:CM293" si="269">CK288/274</f>
        <v>0.69343065693430661</v>
      </c>
      <c r="CL293" s="7">
        <f t="shared" si="269"/>
        <v>0.54379562043795615</v>
      </c>
      <c r="CM293" s="12">
        <f t="shared" si="269"/>
        <v>0.37956204379562042</v>
      </c>
      <c r="CN293" s="7">
        <f t="shared" ref="CN293:CP293" si="270">CN288/274</f>
        <v>0.61313868613138689</v>
      </c>
      <c r="CO293" s="7">
        <f t="shared" si="270"/>
        <v>0.54379562043795615</v>
      </c>
      <c r="CP293" s="12">
        <f t="shared" si="270"/>
        <v>0.35036496350364965</v>
      </c>
      <c r="CQ293" s="7">
        <f t="shared" ref="CQ293:CS293" si="271">CQ288/274</f>
        <v>0.63868613138686137</v>
      </c>
      <c r="CR293" s="7">
        <f t="shared" si="271"/>
        <v>0.51459854014598538</v>
      </c>
      <c r="CS293" s="12">
        <f t="shared" si="271"/>
        <v>0.31751824817518248</v>
      </c>
      <c r="CT293" s="7">
        <f t="shared" ref="CT293:CV293" si="272">CT288/274</f>
        <v>0.52189781021897808</v>
      </c>
      <c r="CU293" s="7">
        <f t="shared" si="272"/>
        <v>0.48175182481751827</v>
      </c>
      <c r="CV293" s="12">
        <f t="shared" si="272"/>
        <v>0.27372262773722628</v>
      </c>
      <c r="CW293" s="7">
        <f t="shared" ref="CW293:CY293" si="273">CW288/274</f>
        <v>0.6021897810218978</v>
      </c>
      <c r="CX293" s="7">
        <f t="shared" si="273"/>
        <v>0.48540145985401462</v>
      </c>
      <c r="CY293" s="12">
        <f t="shared" si="273"/>
        <v>0.31021897810218979</v>
      </c>
      <c r="CZ293" s="7">
        <f t="shared" ref="CZ293:DB293" si="274">CZ288/274</f>
        <v>0.65328467153284675</v>
      </c>
      <c r="DA293" s="7">
        <f t="shared" si="274"/>
        <v>0.52189781021897808</v>
      </c>
      <c r="DB293" s="12">
        <f t="shared" si="274"/>
        <v>0.32846715328467152</v>
      </c>
      <c r="DC293" s="7">
        <f t="shared" ref="DC293:DE293" si="275">DC288/274</f>
        <v>0.59124087591240881</v>
      </c>
      <c r="DD293" s="7">
        <f t="shared" si="275"/>
        <v>0.51459854014598538</v>
      </c>
      <c r="DE293" s="12">
        <f t="shared" si="275"/>
        <v>0.30656934306569344</v>
      </c>
      <c r="DF293" s="7">
        <f t="shared" ref="DF293:DH293" si="276">DF288/274</f>
        <v>0.75182481751824815</v>
      </c>
      <c r="DG293" s="7">
        <f t="shared" si="276"/>
        <v>0.51459854014598538</v>
      </c>
      <c r="DH293" s="12">
        <f t="shared" si="276"/>
        <v>0.3978102189781022</v>
      </c>
      <c r="DI293" s="7">
        <f t="shared" ref="DI293:DK293" si="277">DI288/274</f>
        <v>0.67883211678832112</v>
      </c>
      <c r="DJ293" s="7">
        <f t="shared" si="277"/>
        <v>0.5</v>
      </c>
      <c r="DK293" s="12">
        <f t="shared" si="277"/>
        <v>0.33941605839416056</v>
      </c>
      <c r="DL293" s="7">
        <f t="shared" ref="DL293:DN293" si="278">DL288/274</f>
        <v>0.69343065693430661</v>
      </c>
      <c r="DM293" s="7">
        <f t="shared" si="278"/>
        <v>0.48540145985401462</v>
      </c>
      <c r="DN293" s="12">
        <f t="shared" si="278"/>
        <v>0.36131386861313869</v>
      </c>
      <c r="DO293" s="7">
        <f t="shared" ref="DO293:DQ293" si="279">DO288/274</f>
        <v>0.64233576642335766</v>
      </c>
      <c r="DP293" s="7">
        <f t="shared" si="279"/>
        <v>0.46350364963503649</v>
      </c>
      <c r="DQ293" s="12">
        <f t="shared" si="279"/>
        <v>0.27737226277372262</v>
      </c>
    </row>
    <row r="323" spans="1:107" x14ac:dyDescent="0.25">
      <c r="CM323" s="9" t="s">
        <v>5</v>
      </c>
      <c r="CN323" s="10" t="s">
        <v>6</v>
      </c>
      <c r="CO323" s="10" t="s">
        <v>7</v>
      </c>
    </row>
    <row r="324" spans="1:107" x14ac:dyDescent="0.25">
      <c r="CM324" s="13">
        <f>AVERAGE(K293,N293,Q293,Z293,AC293,AF293,AL293,AO293,AR293, AU293,AX293,BG293,CH293,CK293,CN293,CZ293,DI293,DF293,DL293)</f>
        <v>0.65405301575105645</v>
      </c>
      <c r="CN324" s="13">
        <f t="shared" ref="CN324:CO324" si="280">AVERAGE(L293,O293,R293,AA293,AD293,AG293,AM293,AP293,AS293, AV293,AY293,BH293,CI293,CL293,CO293,DA293,DJ293,DG293,DM293)</f>
        <v>0.50076834421820982</v>
      </c>
      <c r="CO324" s="13">
        <f t="shared" si="280"/>
        <v>0.33903188628505576</v>
      </c>
      <c r="CS324" t="s">
        <v>27</v>
      </c>
      <c r="CT324" t="s">
        <v>6</v>
      </c>
      <c r="CU324" t="s">
        <v>7</v>
      </c>
      <c r="CW324" t="s">
        <v>27</v>
      </c>
      <c r="CX324" t="s">
        <v>6</v>
      </c>
      <c r="CY324" t="s">
        <v>7</v>
      </c>
      <c r="DA324" t="s">
        <v>27</v>
      </c>
      <c r="DB324" t="s">
        <v>6</v>
      </c>
      <c r="DC324" t="s">
        <v>7</v>
      </c>
    </row>
    <row r="325" spans="1:107" x14ac:dyDescent="0.25">
      <c r="CM325" s="13">
        <f>AVERAGE(K290,N290,Q290,Z290,AC290,AF290,AL290,AO290,AR290,AU290,AX290,BG290,CH290,CK290,CN290,CZ290,DF290,DI290,DL290)</f>
        <v>0.70995423340961095</v>
      </c>
      <c r="CN325" s="13">
        <f t="shared" ref="CN325:CO325" si="281">AVERAGE(L290,O290,R290,AA290,AD290,AG290,AM290,AP290,AS290,AV290,AY290,BH290,CI290,CL290,CO290,DA290,DG290,DJ290,DM290)</f>
        <v>0.51830663615560635</v>
      </c>
      <c r="CO325" s="13">
        <f t="shared" si="281"/>
        <v>0.3810068649885584</v>
      </c>
      <c r="CR325" t="s">
        <v>25</v>
      </c>
      <c r="CS325" s="13">
        <v>0.70995423340961095</v>
      </c>
      <c r="CT325" s="13">
        <v>0.51830663615560635</v>
      </c>
      <c r="CU325" s="13">
        <v>0.3810068649885584</v>
      </c>
      <c r="CV325" t="s">
        <v>25</v>
      </c>
      <c r="CW325" s="13">
        <v>0.57543859649122786</v>
      </c>
      <c r="CX325" s="13">
        <v>0.48479532163742683</v>
      </c>
      <c r="CY325" s="13">
        <v>0.28771929824561399</v>
      </c>
      <c r="CZ325" t="s">
        <v>25</v>
      </c>
      <c r="DA325" s="13">
        <v>0.67505720823798632</v>
      </c>
      <c r="DB325" s="13">
        <v>0.49885583524027455</v>
      </c>
      <c r="DC325" s="13">
        <v>0.347254004576659</v>
      </c>
    </row>
    <row r="326" spans="1:107" x14ac:dyDescent="0.25">
      <c r="A326" t="s">
        <v>16</v>
      </c>
      <c r="CM326" s="13">
        <f t="shared" ref="CM326:CM327" si="282">AVERAGE(K291,N291,Q291,Z291,AC291,AF291,AL291,AO291,AR291,AU291,AX291,BG291,CH291,CK291,CN291,CZ291,DF291,DI291,DL291)</f>
        <v>0.67505720823798632</v>
      </c>
      <c r="CN326" s="13">
        <f t="shared" ref="CN326:CN327" si="283">AVERAGE(L291,O291,R291,AA291,AD291,AG291,AM291,AP291,AS291,AV291,AY291,BH291,CI291,CL291,CO291,DA291,DG291,DJ291,DM291)</f>
        <v>0.49885583524027455</v>
      </c>
      <c r="CO326" s="13">
        <f t="shared" ref="CO326:CO327" si="284">AVERAGE(M291,P291,S291,AB291,AE291,AH291,AN291,AQ291,AT291,AW291,AZ291,BI291,CJ291,CM291,CP291,DB291,DH291,DK291,DN291)</f>
        <v>0.347254004576659</v>
      </c>
      <c r="CR326" t="s">
        <v>26</v>
      </c>
      <c r="CS326">
        <v>0.60068649885583525</v>
      </c>
      <c r="CT326">
        <v>0.51201372997711669</v>
      </c>
      <c r="CU326">
        <v>0.32696414950419533</v>
      </c>
      <c r="CV326" t="s">
        <v>26</v>
      </c>
      <c r="CW326" s="13">
        <v>0.54008136924803596</v>
      </c>
      <c r="CX326" s="13">
        <v>0.46781705948372626</v>
      </c>
      <c r="CY326" s="13">
        <v>0.26140572390572392</v>
      </c>
      <c r="CZ326" t="s">
        <v>26</v>
      </c>
      <c r="DA326" s="13">
        <v>0.6059749429314647</v>
      </c>
      <c r="DB326" s="13">
        <v>0.51846100759144231</v>
      </c>
      <c r="DC326" s="13">
        <v>0.31357169400647661</v>
      </c>
    </row>
    <row r="327" spans="1:107" x14ac:dyDescent="0.25">
      <c r="A327" t="s">
        <v>17</v>
      </c>
      <c r="CM327" s="13">
        <f t="shared" si="282"/>
        <v>0.57543859649122786</v>
      </c>
      <c r="CN327" s="13">
        <f t="shared" si="283"/>
        <v>0.48479532163742683</v>
      </c>
      <c r="CO327" s="13">
        <f t="shared" si="284"/>
        <v>0.28771929824561399</v>
      </c>
      <c r="CS327">
        <f>(STDEVA(K290,N290,Q290,Z290,AC290,AF290,AL290,AO290,AR290,AU290,AX290,BG290,CH290,CK290,CN290,CZ290,DF290,DI290,DL290)/SQRT(19))</f>
        <v>1.8606118867506592E-2</v>
      </c>
      <c r="CT327">
        <f t="shared" ref="CT327:CU327" si="285">(STDEVA(L290,O290,R290,AA290,AD290,AG290,AM290,AP290,AS290,AV290,AY290,BH290,CI290,CL290,CO290,DA290,DG290,DJ290,DM290)/SQRT(19))</f>
        <v>9.9764198013183262E-3</v>
      </c>
      <c r="CU327">
        <f t="shared" si="285"/>
        <v>1.2286089754267367E-2</v>
      </c>
      <c r="CW327">
        <f>(STDEVA(K292,N292,Q292,Z292,AC292,AF292,AL292,AO292,AR292,AU292,AX292,BG292,CH292,CK292,CN292,CZ292,DF292,DI292,DL292)/SQRT(19))</f>
        <v>1.0287153841683244E-2</v>
      </c>
      <c r="CX327">
        <f t="shared" ref="CX327:CY327" si="286">(STDEVA(L292,O292,R292,AA292,AD292,AG292,AM292,AP292,AS292,AV292,AY292,BH292,CI292,CL292,CO292,DA292,DG292,DJ292,DM292)/SQRT(19))</f>
        <v>1.2142231190953224E-2</v>
      </c>
      <c r="CY327">
        <f t="shared" si="286"/>
        <v>1.1269012423231743E-2</v>
      </c>
      <c r="DA327">
        <f>(STDEVA(K291,N291,Q291,Z291,AC291,AF291,AL291,AO291,AR291,AU291,AX291,BG291,CH291,CK291,CN291,CZ291,DF291,DI291,DL291)/SQRT(19))</f>
        <v>1.6349727863747016E-2</v>
      </c>
      <c r="DB327">
        <f t="shared" ref="DB327:DC327" si="287">(STDEVA(L291,O291,R291,AA291,AD291,AG291,AM291,AP291,AS291,AV291,AY291,BH291,CI291,CL291,CO291,DA291,DG291,DJ291,DM291)/SQRT(19))</f>
        <v>1.2630517187861212E-2</v>
      </c>
      <c r="DC327">
        <f t="shared" si="287"/>
        <v>1.256412388255468E-2</v>
      </c>
    </row>
    <row r="328" spans="1:107" x14ac:dyDescent="0.25">
      <c r="A328" t="s">
        <v>18</v>
      </c>
      <c r="CS328">
        <f>STDEVA(B290,E290,H290,T290,W290,AI290,BA290,BD290,BJ290,BM290,BP290,BV290,BY290,CB290,CE290,CQ290,CT290,CW290,DC290)/SQRT(19)</f>
        <v>1.7921190121236854E-2</v>
      </c>
      <c r="CT328">
        <f t="shared" ref="CT328:CU328" si="288">STDEVA(C290,F290,I290,U290,X290,AJ290,BB290,BE290,BK290,BN290,BQ290,BW290,BZ290,CC290,CF290,CR290,CU290,CX290,DD290)/SQRT(19)</f>
        <v>9.4002727260612037E-3</v>
      </c>
      <c r="CU328">
        <f t="shared" si="288"/>
        <v>1.0657100688627581E-2</v>
      </c>
      <c r="CW328">
        <f>STDEVA(B292,E292,H292,T292,W292,AI292,BA292,BD292,BJ292,BM292,BP292,BV292,BY292,CB292,CE292,CQ292,CT292,CW292,DC292)/SQRT(19)</f>
        <v>1.4799733762736021E-2</v>
      </c>
      <c r="CX328">
        <f t="shared" ref="CX328:CY328" si="289">STDEVA(C292,F292,I292,U292,X292,AJ292,BB292,BE292,BK292,BN292,BQ292,BW292,BZ292,CC292,CF292,CR292,CU292,CX292,DD292)/SQRT(19)</f>
        <v>7.8473583779378117E-3</v>
      </c>
      <c r="CY328">
        <f t="shared" si="289"/>
        <v>9.8422649649561496E-3</v>
      </c>
      <c r="DA328">
        <f>STDEVA(B291,E291,H291,T291,W291,AI291,BA291,BD291,BJ291,BM291,BP291,BV291,BY291,CB291,CE291,CQ291,CT291,CW291,DC291)/SQRT(19)</f>
        <v>1.7322006977293171E-2</v>
      </c>
      <c r="DB328">
        <f t="shared" ref="DB328:DC328" si="290">STDEVA(C291,F291,I291,U291,X291,AJ291,BB291,BE291,BK291,BN291,BQ291,BW291,BZ291,CC291,CF291,CR291,CU291,CX291,DD291)/SQRT(19)</f>
        <v>9.0825476615749197E-3</v>
      </c>
      <c r="DC328">
        <f t="shared" si="290"/>
        <v>1.2052597795942558E-2</v>
      </c>
    </row>
    <row r="329" spans="1:107" x14ac:dyDescent="0.25">
      <c r="A329" t="s">
        <v>19</v>
      </c>
      <c r="CM329" s="13">
        <f>AVERAGE(B293,E293,H293,T293,W293,AI293,BA293,BD293,BJ293,BM293,BP293,BV293,BY293,CB293,CE293,CQ293,CT293,CW293,DC293)</f>
        <v>0.58325680834381821</v>
      </c>
      <c r="CN329" s="13">
        <f t="shared" ref="CN329:CO329" si="291">AVERAGE(C293,F293,I293,U293,X293,AJ293,BB293,BE293,BK293,BN293,BQ293,BW293,BZ293,CC293,CF293,CR293,CU293,CX293,DD293)</f>
        <v>0.50105825848641905</v>
      </c>
      <c r="CO329" s="13">
        <f t="shared" si="291"/>
        <v>0.30182503174061381</v>
      </c>
    </row>
    <row r="330" spans="1:107" x14ac:dyDescent="0.25">
      <c r="CM330" s="13">
        <f>AVERAGE(B290,E290,H290,T290,W290,AI290,BA290,BD290,BJ290,BM290,BP290,BV290,BY290,CB290,CE290,CQ290,CT290,CW290,DC290)</f>
        <v>0.60068649885583525</v>
      </c>
      <c r="CN330" s="13">
        <f t="shared" ref="CN330:CO330" si="292">AVERAGE(C290,F290,I290,U290,X290,AJ290,BB290,BE290,BK290,BN290,BQ290,BW290,BZ290,CC290,CF290,CR290,CU290,CX290,DD290)</f>
        <v>0.51201372997711669</v>
      </c>
      <c r="CO330" s="13">
        <f t="shared" si="292"/>
        <v>0.32696414950419533</v>
      </c>
      <c r="CS330">
        <f>(STDEVA(K293,N293,Q293,Z293,AC293,AF293,AL293,AO293,AR293,AU293,AX293,BG293,CH293,CK293,CN293)/SQRT(15))</f>
        <v>1.309355138401334E-2</v>
      </c>
      <c r="CT330">
        <f>(STDEVA(L293,O293,R293,AA293,AD293,AG293,AM293,AP293,AS293,AV293,AY293,BH293,CI293,CL293,CO293)/SQRT(15))</f>
        <v>9.3277014210466479E-3</v>
      </c>
      <c r="CU330">
        <f>(STDEVA(M293,P293,S293,AB293,AE293,AH293,AN293,AQ293,AT293,AW293,AZ293,BI293,CJ293,CM293,CP293)/SQRT(15))</f>
        <v>8.9525055398879151E-3</v>
      </c>
    </row>
    <row r="331" spans="1:107" x14ac:dyDescent="0.25">
      <c r="A331" t="s">
        <v>20</v>
      </c>
      <c r="CM331" s="13">
        <f t="shared" ref="CM331:CM332" si="293">AVERAGE(B291,E291,H291,T291,W291,AI291,BA291,BD291,BJ291,BM291,BP291,BV291,BY291,CB291,CE291,CQ291,CT291,CW291,DC291)</f>
        <v>0.60268564387557522</v>
      </c>
      <c r="CN331" s="13">
        <f t="shared" ref="CN331:CN332" si="294">AVERAGE(C291,F291,I291,U291,X291,AJ291,BB291,BE291,BK291,BN291,BQ291,BW291,BZ291,CC291,CF291,CR291,CU291,CX291,DD291)</f>
        <v>0.52092186989212153</v>
      </c>
      <c r="CO331" s="13">
        <f t="shared" ref="CO331:CO332" si="295">AVERAGE(D291,G291,J291,V291,Y291,AK291,BC291,BF291,BL291,BO291,BR291,BX291,CA291,CD291,CG291,CS291,CV291,CY291,DE291)</f>
        <v>0.31136998013428219</v>
      </c>
    </row>
    <row r="332" spans="1:107" x14ac:dyDescent="0.25">
      <c r="A332" t="s">
        <v>21</v>
      </c>
      <c r="CM332" s="13">
        <f t="shared" si="293"/>
        <v>0.54557416267942582</v>
      </c>
      <c r="CN332" s="13">
        <f t="shared" si="294"/>
        <v>0.46951089845826699</v>
      </c>
      <c r="CO332" s="13">
        <f t="shared" si="295"/>
        <v>0.26636097820308346</v>
      </c>
      <c r="CS332">
        <f>STDEVA(B293,E293,H293,T293,W293,AI293,BA293,BD293,BJ293,BM293,BP293,BV293,BY293,CB293,CE293,CQ293)/SQRT(16)</f>
        <v>1.5358334207590644E-2</v>
      </c>
      <c r="CT332">
        <f>STDEVA(C293,F293,I293,U293,X293,AJ293,BB293,BE293,BK293,BN293,BQ293,BW293,BZ293,CC293,CF293,CR293)/SQRT(16)</f>
        <v>6.784447033137758E-3</v>
      </c>
      <c r="CU332">
        <f>STDEVA(D293,G293,J293,V293,Y293,AK293,BC293,BF293,BL293,BO293,BR293,BX293,CA293,CD293,CG293,CS293)/SQRT(16)</f>
        <v>1.0033270265340505E-2</v>
      </c>
    </row>
    <row r="333" spans="1:107" x14ac:dyDescent="0.25">
      <c r="A333" t="s">
        <v>22</v>
      </c>
    </row>
    <row r="334" spans="1:107" x14ac:dyDescent="0.25">
      <c r="A334" t="s">
        <v>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3"/>
  <sheetViews>
    <sheetView zoomScale="70" zoomScaleNormal="70" workbookViewId="0">
      <pane xSplit="1" ySplit="1" topLeftCell="BA11" activePane="bottomRight" state="frozen"/>
      <selection pane="topRight" activeCell="B1" sqref="B1"/>
      <selection pane="bottomLeft" activeCell="A2" sqref="A2"/>
      <selection pane="bottomRight" activeCell="BI53" sqref="BI53"/>
    </sheetView>
  </sheetViews>
  <sheetFormatPr defaultRowHeight="15" x14ac:dyDescent="0.25"/>
  <cols>
    <col min="1" max="1" width="9.7109375" bestFit="1" customWidth="1"/>
  </cols>
  <sheetData>
    <row r="1" spans="1:61" x14ac:dyDescent="0.25">
      <c r="A1" t="s">
        <v>8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13</v>
      </c>
      <c r="T1" t="s">
        <v>14</v>
      </c>
      <c r="W1" t="s">
        <v>15</v>
      </c>
      <c r="Z1" t="s">
        <v>28</v>
      </c>
      <c r="AC1" t="s">
        <v>30</v>
      </c>
      <c r="AF1" t="s">
        <v>29</v>
      </c>
      <c r="AI1" t="s">
        <v>31</v>
      </c>
      <c r="AL1" t="s">
        <v>32</v>
      </c>
      <c r="AO1" t="s">
        <v>33</v>
      </c>
      <c r="AR1" t="s">
        <v>34</v>
      </c>
      <c r="AU1" t="s">
        <v>36</v>
      </c>
      <c r="AX1" t="s">
        <v>35</v>
      </c>
      <c r="BA1" t="s">
        <v>37</v>
      </c>
      <c r="BD1" t="s">
        <v>38</v>
      </c>
      <c r="BG1" t="s">
        <v>39</v>
      </c>
    </row>
    <row r="2" spans="1:61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7</v>
      </c>
      <c r="Q2" t="s">
        <v>5</v>
      </c>
      <c r="R2" t="s">
        <v>6</v>
      </c>
      <c r="S2" t="s">
        <v>7</v>
      </c>
      <c r="T2" t="s">
        <v>5</v>
      </c>
      <c r="U2" t="s">
        <v>6</v>
      </c>
      <c r="V2" t="s">
        <v>7</v>
      </c>
      <c r="W2" t="s">
        <v>5</v>
      </c>
      <c r="X2" t="s">
        <v>6</v>
      </c>
      <c r="Y2" t="s">
        <v>7</v>
      </c>
      <c r="Z2" t="s">
        <v>5</v>
      </c>
      <c r="AA2" t="s">
        <v>6</v>
      </c>
      <c r="AB2" t="s">
        <v>7</v>
      </c>
    </row>
    <row r="3" spans="1:61" x14ac:dyDescent="0.25">
      <c r="A3" t="s">
        <v>9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1</v>
      </c>
      <c r="BH3">
        <v>0</v>
      </c>
      <c r="BI3">
        <v>0</v>
      </c>
    </row>
    <row r="4" spans="1:61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</row>
    <row r="5" spans="1:61" x14ac:dyDescent="0.25">
      <c r="A5" t="s">
        <v>10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</row>
    <row r="6" spans="1:61" x14ac:dyDescent="0.25">
      <c r="A6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</row>
    <row r="7" spans="1:61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</row>
    <row r="8" spans="1:61" x14ac:dyDescent="0.25">
      <c r="A8" t="s">
        <v>11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1</v>
      </c>
      <c r="BH8">
        <v>1</v>
      </c>
      <c r="BI8">
        <v>1</v>
      </c>
    </row>
    <row r="9" spans="1:61" x14ac:dyDescent="0.25">
      <c r="A9" t="s">
        <v>9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</row>
    <row r="10" spans="1:6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</row>
    <row r="11" spans="1:61" x14ac:dyDescent="0.25">
      <c r="A11" t="s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1</v>
      </c>
      <c r="BH12">
        <v>1</v>
      </c>
      <c r="BI12">
        <v>1</v>
      </c>
    </row>
    <row r="13" spans="1:61" x14ac:dyDescent="0.25">
      <c r="A13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</row>
    <row r="14" spans="1:61" x14ac:dyDescent="0.25">
      <c r="A14" t="s">
        <v>10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</row>
    <row r="16" spans="1:61" x14ac:dyDescent="0.25">
      <c r="A16" t="s">
        <v>9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72" x14ac:dyDescent="0.25">
      <c r="A17" t="s">
        <v>11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R17" s="13"/>
      <c r="BS17" s="13"/>
      <c r="BT17" s="13"/>
    </row>
    <row r="18" spans="1:72" x14ac:dyDescent="0.25">
      <c r="A18" t="s">
        <v>11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1</v>
      </c>
      <c r="BP18" t="s">
        <v>24</v>
      </c>
      <c r="BQ18">
        <v>1</v>
      </c>
      <c r="BR18" s="13">
        <f>AVERAGE(K45,N45,Q45,BG45,AX45,AU45,AR45,AO45,AL45,AF45,AC45,Z45)</f>
        <v>0.54861111111111116</v>
      </c>
      <c r="BS18" s="13">
        <f t="shared" ref="BS18" si="0">AVERAGE(L45,O45,R45,BH45,AY45,AV45,AS45,AP45,AM45,AG45,AD45,AA45)</f>
        <v>0.54861111111111105</v>
      </c>
      <c r="BT18" s="13">
        <f t="shared" ref="BT18" si="1">AVERAGE(M45,P45,S45,BI45,AZ45,AW45,AT45,AQ45,AN45,AH45,AE45,AB45)</f>
        <v>0.34027777777777785</v>
      </c>
    </row>
    <row r="19" spans="1:72" x14ac:dyDescent="0.25">
      <c r="A19" t="s">
        <v>9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P19" t="s">
        <v>24</v>
      </c>
      <c r="BQ19">
        <v>2</v>
      </c>
      <c r="BR19" s="13">
        <f>AVERAGE(K90,N90,Q90,BG90,AX90,AU90,AR90,AO90,AL90,AF90,AC90,Z90)</f>
        <v>0.67424242424242431</v>
      </c>
      <c r="BS19" s="13">
        <f t="shared" ref="BS19" si="2">AVERAGE(L90,O90,R90,BH90,AY90,AV90,AS90,AP90,AM90,AG90,AD90,AA90)</f>
        <v>0.40909090909090901</v>
      </c>
      <c r="BT19" s="13">
        <f t="shared" ref="BT19" si="3">AVERAGE(M90,P90,S90,BI90,AZ90,AW90,AT90,AQ90,AN90,AH90,AE90,AB90)</f>
        <v>0.2878787878787879</v>
      </c>
    </row>
    <row r="20" spans="1:72" x14ac:dyDescent="0.25">
      <c r="A20" t="s">
        <v>10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P20" t="s">
        <v>24</v>
      </c>
      <c r="BQ20">
        <v>3</v>
      </c>
      <c r="BR20" s="13">
        <f>AVERAGE(K135,N135,Q135,BG135,AX45,AU135,AR45,AO135,AL135,AF135,AC135,Z135)</f>
        <v>0.61805555555555558</v>
      </c>
      <c r="BS20" s="13">
        <f t="shared" ref="BS20" si="4">AVERAGE(L135,O135,R135,BH135,AY45,AV135,AS45,AP135,AM135,AG135,AD135,AA135)</f>
        <v>0.53472222222222221</v>
      </c>
      <c r="BT20" s="13">
        <f t="shared" ref="BT20" si="5">AVERAGE(M135,P135,S135,BI135,AZ45,AW135,AT45,AQ135,AN135,AH135,AE135,AB135)</f>
        <v>0.35416666666666669</v>
      </c>
    </row>
    <row r="21" spans="1:72" x14ac:dyDescent="0.25">
      <c r="A21" t="s">
        <v>11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1</v>
      </c>
      <c r="BI21">
        <v>1</v>
      </c>
      <c r="BP21" t="s">
        <v>24</v>
      </c>
      <c r="BQ21">
        <v>4</v>
      </c>
      <c r="BR21" s="13">
        <f>AVERAGE(K179,N179,Q179,BG179,AX179,AU179,AR179,AO179,AL179,AF179,AC179,Z179)</f>
        <v>0.6742424242424242</v>
      </c>
      <c r="BS21" s="13">
        <f t="shared" ref="BS21" si="6">AVERAGE(L179,O179,R179,BH179,AY179,AV179,AS179,AP179,AM179,AG179,AD179,AA179)</f>
        <v>0.48484848484848481</v>
      </c>
      <c r="BT21" s="13">
        <f t="shared" ref="BT21" si="7">AVERAGE(M179,P179,S179,BI179,AZ179,AW179,AT179,AQ179,AN179,AH179,AE179,AB179)</f>
        <v>0.33333333333333326</v>
      </c>
    </row>
    <row r="22" spans="1:72" x14ac:dyDescent="0.25">
      <c r="A22" t="s">
        <v>11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1</v>
      </c>
      <c r="BP22" t="s">
        <v>24</v>
      </c>
      <c r="BQ22">
        <v>5</v>
      </c>
      <c r="BR22" s="13">
        <f>AVERAGE(K224,N224,Q224,BG224,AX224,AU224,AR224,AO224,AL224,AF224,AC224,Z224)</f>
        <v>0.70833333333333348</v>
      </c>
      <c r="BS22" s="13">
        <f t="shared" ref="BS22" si="8">AVERAGE(L224,O224,R224,BH224,AY224,AV224,AS224,AP224,AM224,AG224,AD224,AA224)</f>
        <v>0.47222222222222215</v>
      </c>
      <c r="BT22" s="13">
        <f t="shared" ref="BT22" si="9">AVERAGE(M224,P224,S224,BI224,AZ224,AW224,AT224,AQ224,AN224,AH224,AE224,AB224)</f>
        <v>0.34722222222222215</v>
      </c>
    </row>
    <row r="23" spans="1:72" x14ac:dyDescent="0.25">
      <c r="A23" t="s">
        <v>11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P23" t="s">
        <v>24</v>
      </c>
      <c r="BQ23">
        <v>6</v>
      </c>
      <c r="BR23" s="13">
        <f>AVERAGE(K270,N270,Q270,BG270,AX270,AU270,AR270,AO270,AL270,AF270,AC270,Z270)</f>
        <v>0.63888888888888884</v>
      </c>
      <c r="BS23" s="13">
        <f t="shared" ref="BS23" si="10">AVERAGE(L270,O270,R270,BH270,AY270,AV270,AS270,AP270,AM270,AG270,AD270,AA270)</f>
        <v>0.59027777777777779</v>
      </c>
      <c r="BT23" s="13">
        <f t="shared" ref="BT23" si="11">AVERAGE(M270,P270,S270,BI270,AZ270,AW270,AT270,AQ270,AN270,AH270,AE270,AB270)</f>
        <v>0.3888888888888889</v>
      </c>
    </row>
    <row r="24" spans="1:72" x14ac:dyDescent="0.25">
      <c r="A24" t="s">
        <v>11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1</v>
      </c>
      <c r="BC24">
        <v>0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P24" t="s">
        <v>24</v>
      </c>
      <c r="BQ24">
        <v>7</v>
      </c>
      <c r="BR24" s="13">
        <f>AVERAGE(K316,N316,Q316,BG316,AX316,AU316,AR316,AO316,AL316,AF316,AC316,Z316)</f>
        <v>0.71969696969696961</v>
      </c>
      <c r="BS24" s="13">
        <f t="shared" ref="BS24" si="12">AVERAGE(L316,O316,R316,BH316,AY316,AV316,AS316,AP316,AM316,AG316,AD316,AA316)</f>
        <v>0.42424242424242431</v>
      </c>
      <c r="BT24" s="13">
        <f t="shared" ref="BT24" si="13">AVERAGE(M316,P316,S316,BI316,AZ316,AW316,AT316,AQ316,AN316,AH316,AE316,AB316)</f>
        <v>0.31818181818181818</v>
      </c>
    </row>
    <row r="25" spans="1:72" x14ac:dyDescent="0.25">
      <c r="A25" t="s">
        <v>10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P25" t="s">
        <v>24</v>
      </c>
      <c r="BQ25">
        <v>8</v>
      </c>
      <c r="BR25" s="13">
        <f>AVERAGE(K361,N361,Q361, BG361,AX361,AU361,AR361,AO361,AL361,AF361,AC361,Z361)</f>
        <v>0.66666666666666663</v>
      </c>
      <c r="BS25" s="13">
        <f t="shared" ref="BS25" si="14">AVERAGE(L361,O361,R361, BH361,AY361,AV361,AS361,AP361,AM361,AG361,AD361,AA361)</f>
        <v>0.50757575757575757</v>
      </c>
      <c r="BT25" s="13">
        <f t="shared" ref="BT25" si="15">AVERAGE(M361,P361,S361, BI361,AZ361,AW361,AT361,AQ361,AN361,AH361,AE361,AB361)</f>
        <v>0.35606060606060602</v>
      </c>
    </row>
    <row r="26" spans="1:72" x14ac:dyDescent="0.25">
      <c r="A26" t="s">
        <v>10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R26" s="13"/>
      <c r="BS26" s="13"/>
      <c r="BT26" s="13"/>
    </row>
    <row r="27" spans="1:72" x14ac:dyDescent="0.25">
      <c r="A27" t="s">
        <v>11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</row>
    <row r="28" spans="1:72" x14ac:dyDescent="0.25">
      <c r="A28" t="s">
        <v>11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</row>
    <row r="29" spans="1:72" x14ac:dyDescent="0.25">
      <c r="A29" t="s">
        <v>10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</row>
    <row r="30" spans="1:72" x14ac:dyDescent="0.25">
      <c r="A30" t="s">
        <v>9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</row>
    <row r="31" spans="1:72" x14ac:dyDescent="0.25">
      <c r="A31" t="s">
        <v>9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</row>
    <row r="32" spans="1:72" x14ac:dyDescent="0.25">
      <c r="A32" t="s">
        <v>10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1</v>
      </c>
    </row>
    <row r="33" spans="1:72" x14ac:dyDescent="0.2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</row>
    <row r="34" spans="1:72" x14ac:dyDescent="0.25">
      <c r="A34" t="s">
        <v>11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</row>
    <row r="35" spans="1:72" x14ac:dyDescent="0.25">
      <c r="A35" t="s">
        <v>10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0</v>
      </c>
      <c r="BG35">
        <v>1</v>
      </c>
      <c r="BH35">
        <v>1</v>
      </c>
      <c r="BI35">
        <v>1</v>
      </c>
    </row>
    <row r="36" spans="1:72" x14ac:dyDescent="0.25">
      <c r="A36" t="s">
        <v>11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P36" t="s">
        <v>25</v>
      </c>
      <c r="BR36" s="13"/>
      <c r="BS36" s="13"/>
      <c r="BT36" s="13"/>
    </row>
    <row r="37" spans="1:72" x14ac:dyDescent="0.25">
      <c r="A37" t="s">
        <v>9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0</v>
      </c>
      <c r="BR37" s="13">
        <f>AVERAGE(B45,E45,H45,T45,W45,AI45,BA45,BD45)</f>
        <v>0.61458333333333337</v>
      </c>
      <c r="BS37" s="13">
        <f t="shared" ref="BS37" si="16">AVERAGE(C45,F45,I45,U45,X45,AJ45,BB45,BE45)</f>
        <v>0.57291666666666663</v>
      </c>
      <c r="BT37" s="13">
        <f t="shared" ref="BT37" si="17">AVERAGE(D45,G45,J45,V45,Y45,AK45,BC45,BF45)</f>
        <v>0.32291666666666663</v>
      </c>
    </row>
    <row r="38" spans="1:72" x14ac:dyDescent="0.25">
      <c r="A38" s="14"/>
      <c r="B38" s="15" t="s">
        <v>5</v>
      </c>
      <c r="C38" s="16" t="s">
        <v>6</v>
      </c>
      <c r="D38" s="16" t="s">
        <v>7</v>
      </c>
      <c r="E38" s="16" t="s">
        <v>5</v>
      </c>
      <c r="F38" s="16" t="s">
        <v>6</v>
      </c>
      <c r="G38" s="16" t="s">
        <v>7</v>
      </c>
      <c r="H38" s="16" t="s">
        <v>5</v>
      </c>
      <c r="I38" s="16" t="s">
        <v>6</v>
      </c>
      <c r="J38" s="16" t="s">
        <v>7</v>
      </c>
      <c r="K38" s="16" t="s">
        <v>5</v>
      </c>
      <c r="L38" s="16" t="s">
        <v>6</v>
      </c>
      <c r="M38" s="16" t="s">
        <v>7</v>
      </c>
      <c r="N38" s="16" t="s">
        <v>5</v>
      </c>
      <c r="O38" s="16" t="s">
        <v>6</v>
      </c>
      <c r="P38" s="17" t="s">
        <v>7</v>
      </c>
      <c r="Q38" s="16" t="s">
        <v>5</v>
      </c>
      <c r="R38" s="16" t="s">
        <v>6</v>
      </c>
      <c r="S38" s="17" t="s">
        <v>7</v>
      </c>
      <c r="T38" s="16" t="s">
        <v>5</v>
      </c>
      <c r="U38" s="16" t="s">
        <v>6</v>
      </c>
      <c r="V38" s="17" t="s">
        <v>7</v>
      </c>
      <c r="W38" s="16" t="s">
        <v>5</v>
      </c>
      <c r="X38" s="16" t="s">
        <v>6</v>
      </c>
      <c r="Y38" s="17" t="s">
        <v>7</v>
      </c>
      <c r="Z38" s="16" t="s">
        <v>5</v>
      </c>
      <c r="AA38" s="16" t="s">
        <v>6</v>
      </c>
      <c r="AB38" s="17" t="s">
        <v>7</v>
      </c>
      <c r="AC38" s="16" t="s">
        <v>5</v>
      </c>
      <c r="AD38" s="16" t="s">
        <v>6</v>
      </c>
      <c r="AE38" s="17" t="s">
        <v>7</v>
      </c>
      <c r="AF38" s="16" t="s">
        <v>5</v>
      </c>
      <c r="AG38" s="16" t="s">
        <v>6</v>
      </c>
      <c r="AH38" s="17" t="s">
        <v>7</v>
      </c>
      <c r="AI38" s="16" t="s">
        <v>5</v>
      </c>
      <c r="AJ38" s="16" t="s">
        <v>6</v>
      </c>
      <c r="AK38" s="17" t="s">
        <v>7</v>
      </c>
      <c r="AL38" s="16" t="s">
        <v>5</v>
      </c>
      <c r="AM38" s="16" t="s">
        <v>6</v>
      </c>
      <c r="AN38" s="17" t="s">
        <v>7</v>
      </c>
      <c r="AO38" s="16" t="s">
        <v>5</v>
      </c>
      <c r="AP38" s="16" t="s">
        <v>6</v>
      </c>
      <c r="AQ38" s="17" t="s">
        <v>7</v>
      </c>
      <c r="AR38" s="16" t="s">
        <v>5</v>
      </c>
      <c r="AS38" s="16" t="s">
        <v>6</v>
      </c>
      <c r="AT38" s="17" t="s">
        <v>7</v>
      </c>
      <c r="AU38" s="16" t="s">
        <v>5</v>
      </c>
      <c r="AV38" s="16" t="s">
        <v>6</v>
      </c>
      <c r="AW38" s="17" t="s">
        <v>7</v>
      </c>
      <c r="AX38" s="16" t="s">
        <v>5</v>
      </c>
      <c r="AY38" s="16" t="s">
        <v>6</v>
      </c>
      <c r="AZ38" s="17" t="s">
        <v>7</v>
      </c>
      <c r="BA38" s="16" t="s">
        <v>5</v>
      </c>
      <c r="BB38" s="16" t="s">
        <v>6</v>
      </c>
      <c r="BC38" s="17" t="s">
        <v>7</v>
      </c>
      <c r="BD38" s="16" t="s">
        <v>5</v>
      </c>
      <c r="BE38" s="16" t="s">
        <v>6</v>
      </c>
      <c r="BF38" s="17" t="s">
        <v>7</v>
      </c>
      <c r="BG38" s="16" t="s">
        <v>5</v>
      </c>
      <c r="BH38" s="16" t="s">
        <v>6</v>
      </c>
      <c r="BI38" s="17" t="s">
        <v>7</v>
      </c>
      <c r="BP38" t="s">
        <v>24</v>
      </c>
      <c r="BQ38">
        <v>1</v>
      </c>
      <c r="BR38" s="13">
        <f>AVERAGE(B90,E90,H90,T90,W90,AI90,BA90,BD90)</f>
        <v>0.54545454545454541</v>
      </c>
      <c r="BS38" s="13">
        <f t="shared" ref="BS38" si="18">AVERAGE(C90,F90,I90,U90,X90,AJ90,BB90,BE90)</f>
        <v>0.46590909090909088</v>
      </c>
      <c r="BT38" s="13">
        <f t="shared" ref="BT38" si="19">AVERAGE(D90,G90,J90,V90,Y90,AK90,BC90,BF90)</f>
        <v>0.28409090909090912</v>
      </c>
    </row>
    <row r="39" spans="1:72" x14ac:dyDescent="0.25">
      <c r="A39" s="18" t="s">
        <v>12</v>
      </c>
      <c r="B39" s="19">
        <f>SUMIF($A$3:$A$37, "*Control*", B3:B37)</f>
        <v>6</v>
      </c>
      <c r="C39" s="19">
        <f>SUMIF($A$3:$A$37, "*Control*", C3:C37)</f>
        <v>2</v>
      </c>
      <c r="D39" s="19">
        <f t="shared" ref="D39:F39" si="20">SUMIF($A$3:$A$37, "*Control*", D3:D37)</f>
        <v>2</v>
      </c>
      <c r="E39" s="19">
        <f t="shared" si="20"/>
        <v>8</v>
      </c>
      <c r="F39" s="19">
        <f t="shared" si="20"/>
        <v>7</v>
      </c>
      <c r="G39" s="19">
        <f t="shared" ref="G39:Y39" si="21">SUMIF($A$3:$A$37, "*Control*", G3:G37)</f>
        <v>5</v>
      </c>
      <c r="H39" s="19">
        <f t="shared" si="21"/>
        <v>8</v>
      </c>
      <c r="I39" s="19">
        <f t="shared" si="21"/>
        <v>7</v>
      </c>
      <c r="J39" s="19">
        <f t="shared" si="21"/>
        <v>5</v>
      </c>
      <c r="K39" s="19">
        <f t="shared" si="21"/>
        <v>9</v>
      </c>
      <c r="L39" s="19">
        <f t="shared" si="21"/>
        <v>6</v>
      </c>
      <c r="M39" s="19">
        <f t="shared" si="21"/>
        <v>5</v>
      </c>
      <c r="N39" s="19">
        <f t="shared" si="21"/>
        <v>6</v>
      </c>
      <c r="O39" s="19">
        <f t="shared" si="21"/>
        <v>5</v>
      </c>
      <c r="P39" s="19">
        <f t="shared" si="21"/>
        <v>3</v>
      </c>
      <c r="Q39" s="19">
        <f t="shared" si="21"/>
        <v>8</v>
      </c>
      <c r="R39" s="19">
        <f t="shared" si="21"/>
        <v>6</v>
      </c>
      <c r="S39" s="19">
        <f t="shared" si="21"/>
        <v>4</v>
      </c>
      <c r="T39" s="19">
        <f t="shared" si="21"/>
        <v>5</v>
      </c>
      <c r="U39" s="19">
        <f t="shared" si="21"/>
        <v>7</v>
      </c>
      <c r="V39" s="19">
        <f t="shared" si="21"/>
        <v>3</v>
      </c>
      <c r="W39" s="19">
        <f t="shared" si="21"/>
        <v>6</v>
      </c>
      <c r="X39" s="19">
        <f t="shared" si="21"/>
        <v>6</v>
      </c>
      <c r="Y39" s="19">
        <f t="shared" si="21"/>
        <v>2</v>
      </c>
      <c r="Z39" s="19">
        <f t="shared" ref="Z39:BI39" si="22">SUMIF($A$3:$A$37, "*Control*", Z3:Z37)</f>
        <v>9</v>
      </c>
      <c r="AA39" s="19">
        <f t="shared" si="22"/>
        <v>4</v>
      </c>
      <c r="AB39" s="19">
        <f t="shared" si="22"/>
        <v>2</v>
      </c>
      <c r="AC39" s="19">
        <f t="shared" si="22"/>
        <v>6</v>
      </c>
      <c r="AD39" s="19">
        <f t="shared" si="22"/>
        <v>4</v>
      </c>
      <c r="AE39" s="19">
        <f t="shared" si="22"/>
        <v>3</v>
      </c>
      <c r="AF39" s="19">
        <f t="shared" si="22"/>
        <v>7</v>
      </c>
      <c r="AG39" s="19">
        <f t="shared" si="22"/>
        <v>6</v>
      </c>
      <c r="AH39" s="19">
        <f t="shared" si="22"/>
        <v>5</v>
      </c>
      <c r="AI39" s="19">
        <f t="shared" si="22"/>
        <v>7</v>
      </c>
      <c r="AJ39" s="19">
        <f t="shared" si="22"/>
        <v>6</v>
      </c>
      <c r="AK39" s="19">
        <f t="shared" si="22"/>
        <v>4</v>
      </c>
      <c r="AL39" s="19">
        <f t="shared" si="22"/>
        <v>7</v>
      </c>
      <c r="AM39" s="19">
        <f t="shared" si="22"/>
        <v>7</v>
      </c>
      <c r="AN39" s="19">
        <f t="shared" si="22"/>
        <v>4</v>
      </c>
      <c r="AO39" s="19">
        <f t="shared" si="22"/>
        <v>7</v>
      </c>
      <c r="AP39" s="19">
        <f t="shared" si="22"/>
        <v>5</v>
      </c>
      <c r="AQ39" s="19">
        <f t="shared" si="22"/>
        <v>3</v>
      </c>
      <c r="AR39" s="19">
        <f t="shared" si="22"/>
        <v>4</v>
      </c>
      <c r="AS39" s="19">
        <f t="shared" si="22"/>
        <v>3</v>
      </c>
      <c r="AT39" s="19">
        <f t="shared" si="22"/>
        <v>2</v>
      </c>
      <c r="AU39" s="19">
        <f t="shared" si="22"/>
        <v>6</v>
      </c>
      <c r="AV39" s="19">
        <f t="shared" si="22"/>
        <v>7</v>
      </c>
      <c r="AW39" s="19">
        <f t="shared" si="22"/>
        <v>5</v>
      </c>
      <c r="AX39" s="19">
        <f t="shared" si="22"/>
        <v>7</v>
      </c>
      <c r="AY39" s="19">
        <f t="shared" si="22"/>
        <v>9</v>
      </c>
      <c r="AZ39" s="19">
        <f t="shared" si="22"/>
        <v>6</v>
      </c>
      <c r="BA39" s="19">
        <f t="shared" si="22"/>
        <v>4</v>
      </c>
      <c r="BB39" s="19">
        <f t="shared" si="22"/>
        <v>4</v>
      </c>
      <c r="BC39" s="19">
        <f t="shared" si="22"/>
        <v>2</v>
      </c>
      <c r="BD39" s="19">
        <f t="shared" si="22"/>
        <v>8</v>
      </c>
      <c r="BE39" s="19">
        <f t="shared" si="22"/>
        <v>4</v>
      </c>
      <c r="BF39" s="19">
        <f t="shared" si="22"/>
        <v>3</v>
      </c>
      <c r="BG39" s="19">
        <f t="shared" si="22"/>
        <v>8</v>
      </c>
      <c r="BH39" s="19">
        <f t="shared" si="22"/>
        <v>5</v>
      </c>
      <c r="BI39" s="19">
        <f t="shared" si="22"/>
        <v>4</v>
      </c>
      <c r="BP39" t="s">
        <v>24</v>
      </c>
      <c r="BQ39">
        <v>2</v>
      </c>
      <c r="BR39" s="13">
        <f>AVERAGE(B135,E135,H135,T135,W135,AI135,BA135,BD135)</f>
        <v>0.55208333333333337</v>
      </c>
      <c r="BS39" s="13">
        <f t="shared" ref="BS39" si="23">AVERAGE(C135,F135,I135,U135,X135,AJ135,BB135,BE135)</f>
        <v>0.44791666666666669</v>
      </c>
      <c r="BT39" s="13">
        <f t="shared" ref="BT39" si="24">AVERAGE(D135,G135,J135,V135,Y135,AK135,BC135,BF135)</f>
        <v>0.22916666666666669</v>
      </c>
    </row>
    <row r="40" spans="1:72" x14ac:dyDescent="0.25">
      <c r="A40" s="20" t="s">
        <v>11</v>
      </c>
      <c r="B40" s="19">
        <f>SUMIF($A$3:$A$37, "*Blur*", B3:B37)</f>
        <v>7</v>
      </c>
      <c r="C40" s="19">
        <f>SUMIF($A$3:$A$37, "*Blur*", C3:C37)</f>
        <v>7</v>
      </c>
      <c r="D40" s="19">
        <f>SUMIF($A$3:$A$37, "*Blur*", D3:D37)</f>
        <v>4</v>
      </c>
      <c r="E40" s="19">
        <f t="shared" ref="E40:Y40" si="25">SUMIF($A$3:$A$37, "*Blur*", E3:E37)</f>
        <v>7</v>
      </c>
      <c r="F40" s="19">
        <f t="shared" si="25"/>
        <v>7</v>
      </c>
      <c r="G40" s="19">
        <f t="shared" si="25"/>
        <v>4</v>
      </c>
      <c r="H40" s="19">
        <f t="shared" si="25"/>
        <v>7</v>
      </c>
      <c r="I40" s="19">
        <f t="shared" si="25"/>
        <v>7</v>
      </c>
      <c r="J40" s="19">
        <f t="shared" si="25"/>
        <v>5</v>
      </c>
      <c r="K40" s="19">
        <f t="shared" si="25"/>
        <v>3</v>
      </c>
      <c r="L40" s="19">
        <f t="shared" si="25"/>
        <v>6</v>
      </c>
      <c r="M40" s="19">
        <f t="shared" si="25"/>
        <v>1</v>
      </c>
      <c r="N40" s="19">
        <f t="shared" si="25"/>
        <v>6</v>
      </c>
      <c r="O40" s="19">
        <f t="shared" si="25"/>
        <v>6</v>
      </c>
      <c r="P40" s="19">
        <f t="shared" si="25"/>
        <v>4</v>
      </c>
      <c r="Q40" s="19">
        <f t="shared" si="25"/>
        <v>5</v>
      </c>
      <c r="R40" s="19">
        <f t="shared" si="25"/>
        <v>7</v>
      </c>
      <c r="S40" s="19">
        <f t="shared" si="25"/>
        <v>4</v>
      </c>
      <c r="T40" s="19">
        <f t="shared" si="25"/>
        <v>8</v>
      </c>
      <c r="U40" s="19">
        <f t="shared" si="25"/>
        <v>10</v>
      </c>
      <c r="V40" s="19">
        <f t="shared" si="25"/>
        <v>7</v>
      </c>
      <c r="W40" s="19">
        <f t="shared" si="25"/>
        <v>6</v>
      </c>
      <c r="X40" s="19">
        <f t="shared" si="25"/>
        <v>9</v>
      </c>
      <c r="Y40" s="19">
        <f t="shared" si="25"/>
        <v>3</v>
      </c>
      <c r="Z40" s="19">
        <f t="shared" ref="Z40:BI40" si="26">SUMIF($A$3:$A$37, "*Blur*", Z3:Z37)</f>
        <v>7</v>
      </c>
      <c r="AA40" s="19">
        <f t="shared" si="26"/>
        <v>4</v>
      </c>
      <c r="AB40" s="19">
        <f t="shared" si="26"/>
        <v>2</v>
      </c>
      <c r="AC40" s="19">
        <f t="shared" si="26"/>
        <v>8</v>
      </c>
      <c r="AD40" s="19">
        <f t="shared" si="26"/>
        <v>6</v>
      </c>
      <c r="AE40" s="19">
        <f t="shared" si="26"/>
        <v>6</v>
      </c>
      <c r="AF40" s="19">
        <f t="shared" si="26"/>
        <v>9</v>
      </c>
      <c r="AG40" s="19">
        <f t="shared" si="26"/>
        <v>9</v>
      </c>
      <c r="AH40" s="19">
        <f t="shared" si="26"/>
        <v>7</v>
      </c>
      <c r="AI40" s="19">
        <f t="shared" si="26"/>
        <v>7</v>
      </c>
      <c r="AJ40" s="19">
        <f t="shared" si="26"/>
        <v>5</v>
      </c>
      <c r="AK40" s="19">
        <f t="shared" si="26"/>
        <v>3</v>
      </c>
      <c r="AL40" s="19">
        <f t="shared" si="26"/>
        <v>6</v>
      </c>
      <c r="AM40" s="19">
        <f t="shared" si="26"/>
        <v>9</v>
      </c>
      <c r="AN40" s="19">
        <f t="shared" si="26"/>
        <v>3</v>
      </c>
      <c r="AO40" s="19">
        <f t="shared" si="26"/>
        <v>5</v>
      </c>
      <c r="AP40" s="19">
        <f t="shared" si="26"/>
        <v>6</v>
      </c>
      <c r="AQ40" s="19">
        <f t="shared" si="26"/>
        <v>3</v>
      </c>
      <c r="AR40" s="19">
        <f t="shared" si="26"/>
        <v>7</v>
      </c>
      <c r="AS40" s="19">
        <f t="shared" si="26"/>
        <v>7</v>
      </c>
      <c r="AT40" s="19">
        <f t="shared" si="26"/>
        <v>4</v>
      </c>
      <c r="AU40" s="19">
        <f t="shared" si="26"/>
        <v>7</v>
      </c>
      <c r="AV40" s="19">
        <f t="shared" si="26"/>
        <v>5</v>
      </c>
      <c r="AW40" s="19">
        <f t="shared" si="26"/>
        <v>3</v>
      </c>
      <c r="AX40" s="19">
        <f t="shared" si="26"/>
        <v>8</v>
      </c>
      <c r="AY40" s="19">
        <f t="shared" si="26"/>
        <v>7</v>
      </c>
      <c r="AZ40" s="19">
        <f t="shared" si="26"/>
        <v>6</v>
      </c>
      <c r="BA40" s="19">
        <f t="shared" si="26"/>
        <v>8</v>
      </c>
      <c r="BB40" s="19">
        <f t="shared" si="26"/>
        <v>6</v>
      </c>
      <c r="BC40" s="19">
        <f t="shared" si="26"/>
        <v>3</v>
      </c>
      <c r="BD40" s="19">
        <f t="shared" si="26"/>
        <v>9</v>
      </c>
      <c r="BE40" s="19">
        <f t="shared" si="26"/>
        <v>4</v>
      </c>
      <c r="BF40" s="19">
        <f t="shared" si="26"/>
        <v>2</v>
      </c>
      <c r="BG40" s="19">
        <f t="shared" si="26"/>
        <v>8</v>
      </c>
      <c r="BH40" s="19">
        <f t="shared" si="26"/>
        <v>7</v>
      </c>
      <c r="BI40" s="19">
        <f t="shared" si="26"/>
        <v>6</v>
      </c>
      <c r="BP40" t="s">
        <v>24</v>
      </c>
      <c r="BQ40">
        <v>3</v>
      </c>
      <c r="BR40" s="13">
        <f>AVERAGE(B179,E179,H179,T179,W179,AI179,BA179,BD179)</f>
        <v>0.67045454545454541</v>
      </c>
      <c r="BS40" s="13">
        <f t="shared" ref="BS40" si="27">AVERAGE(C179,F179,I179,U179,X179,AJ179,BB179,BE179)</f>
        <v>0.43181818181818182</v>
      </c>
      <c r="BT40" s="13">
        <f t="shared" ref="BT40" si="28">AVERAGE(D179,G179,J179,V179,Y179,AK179,BC179,BF179)</f>
        <v>0.28409090909090906</v>
      </c>
    </row>
    <row r="41" spans="1:72" x14ac:dyDescent="0.25">
      <c r="A41" s="20" t="s">
        <v>10</v>
      </c>
      <c r="B41" s="19">
        <f>SUMIF($A$3:$A$37, "*Occlusion*", B3:B37)</f>
        <v>7</v>
      </c>
      <c r="C41" s="19">
        <f>SUMIF($A$3:$A$37, "*Occlusion*", C3:C37)</f>
        <v>5</v>
      </c>
      <c r="D41" s="19">
        <f>SUMIF($A$3:$A$37, "*Occlusion*", D3:D37)</f>
        <v>4</v>
      </c>
      <c r="E41" s="19">
        <f t="shared" ref="E41:Y41" si="29">SUMIF($A$3:$A$37, "*Occlusion*", E3:E37)</f>
        <v>5</v>
      </c>
      <c r="F41" s="19">
        <f t="shared" si="29"/>
        <v>5</v>
      </c>
      <c r="G41" s="19">
        <f t="shared" si="29"/>
        <v>1</v>
      </c>
      <c r="H41" s="19">
        <f t="shared" si="29"/>
        <v>9</v>
      </c>
      <c r="I41" s="19">
        <f t="shared" si="29"/>
        <v>10</v>
      </c>
      <c r="J41" s="19">
        <f t="shared" si="29"/>
        <v>7</v>
      </c>
      <c r="K41" s="19">
        <f t="shared" si="29"/>
        <v>5</v>
      </c>
      <c r="L41" s="19">
        <f t="shared" si="29"/>
        <v>2</v>
      </c>
      <c r="M41" s="19">
        <f t="shared" si="29"/>
        <v>0</v>
      </c>
      <c r="N41" s="19">
        <f t="shared" si="29"/>
        <v>4</v>
      </c>
      <c r="O41" s="19">
        <f t="shared" si="29"/>
        <v>4</v>
      </c>
      <c r="P41" s="19">
        <f t="shared" si="29"/>
        <v>1</v>
      </c>
      <c r="Q41" s="19">
        <f t="shared" si="29"/>
        <v>3</v>
      </c>
      <c r="R41" s="19">
        <f t="shared" si="29"/>
        <v>9</v>
      </c>
      <c r="S41" s="19">
        <f t="shared" si="29"/>
        <v>2</v>
      </c>
      <c r="T41" s="19">
        <f t="shared" si="29"/>
        <v>8</v>
      </c>
      <c r="U41" s="19">
        <f t="shared" si="29"/>
        <v>8</v>
      </c>
      <c r="V41" s="19">
        <f t="shared" si="29"/>
        <v>5</v>
      </c>
      <c r="W41" s="19">
        <f t="shared" si="29"/>
        <v>5</v>
      </c>
      <c r="X41" s="19">
        <f t="shared" si="29"/>
        <v>8</v>
      </c>
      <c r="Y41" s="19">
        <f t="shared" si="29"/>
        <v>3</v>
      </c>
      <c r="Z41" s="19">
        <f t="shared" ref="Z41:BI41" si="30">SUMIF($A$3:$A$37, "*Occlusion*", Z3:Z37)</f>
        <v>8</v>
      </c>
      <c r="AA41" s="19">
        <f t="shared" si="30"/>
        <v>3</v>
      </c>
      <c r="AB41" s="19">
        <f t="shared" si="30"/>
        <v>2</v>
      </c>
      <c r="AC41" s="19">
        <f t="shared" si="30"/>
        <v>6</v>
      </c>
      <c r="AD41" s="19">
        <f t="shared" si="30"/>
        <v>4</v>
      </c>
      <c r="AE41" s="19">
        <f t="shared" si="30"/>
        <v>0</v>
      </c>
      <c r="AF41" s="19">
        <f t="shared" si="30"/>
        <v>7</v>
      </c>
      <c r="AG41" s="19">
        <f t="shared" si="30"/>
        <v>8</v>
      </c>
      <c r="AH41" s="19">
        <f t="shared" si="30"/>
        <v>6</v>
      </c>
      <c r="AI41" s="19">
        <f t="shared" si="30"/>
        <v>8</v>
      </c>
      <c r="AJ41" s="19">
        <f t="shared" si="30"/>
        <v>5</v>
      </c>
      <c r="AK41" s="19">
        <f t="shared" si="30"/>
        <v>3</v>
      </c>
      <c r="AL41" s="19">
        <f t="shared" si="30"/>
        <v>5</v>
      </c>
      <c r="AM41" s="19">
        <f t="shared" si="30"/>
        <v>8</v>
      </c>
      <c r="AN41" s="19">
        <f t="shared" si="30"/>
        <v>3</v>
      </c>
      <c r="AO41" s="19">
        <f t="shared" si="30"/>
        <v>7</v>
      </c>
      <c r="AP41" s="19">
        <f t="shared" si="30"/>
        <v>6</v>
      </c>
      <c r="AQ41" s="19">
        <f t="shared" si="30"/>
        <v>5</v>
      </c>
      <c r="AR41" s="19">
        <f t="shared" si="30"/>
        <v>6</v>
      </c>
      <c r="AS41" s="19">
        <f t="shared" si="30"/>
        <v>2</v>
      </c>
      <c r="AT41" s="19">
        <f t="shared" si="30"/>
        <v>1</v>
      </c>
      <c r="AU41" s="19">
        <f t="shared" si="30"/>
        <v>6</v>
      </c>
      <c r="AV41" s="19">
        <f t="shared" si="30"/>
        <v>5</v>
      </c>
      <c r="AW41" s="19">
        <f t="shared" si="30"/>
        <v>3</v>
      </c>
      <c r="AX41" s="19">
        <f t="shared" si="30"/>
        <v>7</v>
      </c>
      <c r="AY41" s="19">
        <f t="shared" si="30"/>
        <v>2</v>
      </c>
      <c r="AZ41" s="19">
        <f t="shared" si="30"/>
        <v>0</v>
      </c>
      <c r="BA41" s="19">
        <f t="shared" si="30"/>
        <v>4</v>
      </c>
      <c r="BB41" s="19">
        <f t="shared" si="30"/>
        <v>3</v>
      </c>
      <c r="BC41" s="19">
        <f t="shared" si="30"/>
        <v>2</v>
      </c>
      <c r="BD41" s="19">
        <f t="shared" si="30"/>
        <v>7</v>
      </c>
      <c r="BE41" s="19">
        <f t="shared" si="30"/>
        <v>7</v>
      </c>
      <c r="BF41" s="19">
        <f t="shared" si="30"/>
        <v>3</v>
      </c>
      <c r="BG41" s="19">
        <f t="shared" si="30"/>
        <v>6</v>
      </c>
      <c r="BH41" s="19">
        <f t="shared" si="30"/>
        <v>8</v>
      </c>
      <c r="BI41" s="19">
        <f t="shared" si="30"/>
        <v>4</v>
      </c>
      <c r="BP41" t="s">
        <v>24</v>
      </c>
      <c r="BQ41">
        <v>4</v>
      </c>
      <c r="BR41" s="13">
        <f>AVERAGE(B224,E224,H224,T224,W224,AI224,BA224,BD224)</f>
        <v>0.66666666666666663</v>
      </c>
      <c r="BS41" s="13">
        <f t="shared" ref="BS41" si="31">AVERAGE(C224,F224,I224,U224,X224,AJ224,BB224,BE224)</f>
        <v>0.52083333333333337</v>
      </c>
      <c r="BT41" s="13">
        <f t="shared" ref="BT41" si="32">AVERAGE(D224,G224,J224,V224,Y224,AK224,BC224,BF224)</f>
        <v>0.34374999999999994</v>
      </c>
    </row>
    <row r="42" spans="1:72" x14ac:dyDescent="0.25">
      <c r="A42" s="20" t="s">
        <v>7</v>
      </c>
      <c r="B42" s="21">
        <f>SUM(B3:B37)</f>
        <v>20</v>
      </c>
      <c r="C42" s="21">
        <f t="shared" ref="C42:E42" si="33">SUM(C3:C37)</f>
        <v>14</v>
      </c>
      <c r="D42" s="21">
        <f t="shared" si="33"/>
        <v>10</v>
      </c>
      <c r="E42" s="21">
        <f t="shared" si="33"/>
        <v>20</v>
      </c>
      <c r="F42" s="21">
        <f t="shared" ref="F42:Y42" si="34">SUM(F3:F37)</f>
        <v>19</v>
      </c>
      <c r="G42" s="21">
        <f t="shared" si="34"/>
        <v>10</v>
      </c>
      <c r="H42" s="21">
        <f t="shared" si="34"/>
        <v>24</v>
      </c>
      <c r="I42" s="21">
        <f t="shared" si="34"/>
        <v>24</v>
      </c>
      <c r="J42" s="21">
        <f t="shared" si="34"/>
        <v>17</v>
      </c>
      <c r="K42" s="21">
        <f t="shared" si="34"/>
        <v>17</v>
      </c>
      <c r="L42" s="21">
        <f t="shared" si="34"/>
        <v>14</v>
      </c>
      <c r="M42" s="21">
        <f t="shared" si="34"/>
        <v>6</v>
      </c>
      <c r="N42" s="21">
        <f t="shared" si="34"/>
        <v>16</v>
      </c>
      <c r="O42" s="21">
        <f t="shared" si="34"/>
        <v>15</v>
      </c>
      <c r="P42" s="21">
        <f t="shared" si="34"/>
        <v>8</v>
      </c>
      <c r="Q42" s="21">
        <f t="shared" si="34"/>
        <v>16</v>
      </c>
      <c r="R42" s="21">
        <f t="shared" si="34"/>
        <v>22</v>
      </c>
      <c r="S42" s="21">
        <f t="shared" si="34"/>
        <v>10</v>
      </c>
      <c r="T42" s="21">
        <f t="shared" si="34"/>
        <v>21</v>
      </c>
      <c r="U42" s="21">
        <f t="shared" si="34"/>
        <v>25</v>
      </c>
      <c r="V42" s="21">
        <f t="shared" si="34"/>
        <v>15</v>
      </c>
      <c r="W42" s="21">
        <f t="shared" si="34"/>
        <v>17</v>
      </c>
      <c r="X42" s="21">
        <f t="shared" si="34"/>
        <v>23</v>
      </c>
      <c r="Y42" s="21">
        <f t="shared" si="34"/>
        <v>8</v>
      </c>
      <c r="Z42" s="21">
        <f t="shared" ref="Z42:BI42" si="35">SUM(Z3:Z37)</f>
        <v>24</v>
      </c>
      <c r="AA42" s="21">
        <f t="shared" si="35"/>
        <v>11</v>
      </c>
      <c r="AB42" s="21">
        <f t="shared" si="35"/>
        <v>6</v>
      </c>
      <c r="AC42" s="21">
        <f t="shared" si="35"/>
        <v>20</v>
      </c>
      <c r="AD42" s="21">
        <f t="shared" si="35"/>
        <v>14</v>
      </c>
      <c r="AE42" s="21">
        <f t="shared" si="35"/>
        <v>9</v>
      </c>
      <c r="AF42" s="21">
        <f t="shared" si="35"/>
        <v>23</v>
      </c>
      <c r="AG42" s="21">
        <f t="shared" si="35"/>
        <v>23</v>
      </c>
      <c r="AH42" s="21">
        <f t="shared" si="35"/>
        <v>18</v>
      </c>
      <c r="AI42" s="21">
        <f t="shared" si="35"/>
        <v>22</v>
      </c>
      <c r="AJ42" s="21">
        <f t="shared" si="35"/>
        <v>16</v>
      </c>
      <c r="AK42" s="21">
        <f t="shared" si="35"/>
        <v>10</v>
      </c>
      <c r="AL42" s="21">
        <f t="shared" si="35"/>
        <v>18</v>
      </c>
      <c r="AM42" s="21">
        <f t="shared" si="35"/>
        <v>24</v>
      </c>
      <c r="AN42" s="21">
        <f t="shared" si="35"/>
        <v>10</v>
      </c>
      <c r="AO42" s="21">
        <f t="shared" si="35"/>
        <v>19</v>
      </c>
      <c r="AP42" s="21">
        <f t="shared" si="35"/>
        <v>17</v>
      </c>
      <c r="AQ42" s="21">
        <f t="shared" si="35"/>
        <v>11</v>
      </c>
      <c r="AR42" s="21">
        <f t="shared" si="35"/>
        <v>17</v>
      </c>
      <c r="AS42" s="21">
        <f t="shared" si="35"/>
        <v>12</v>
      </c>
      <c r="AT42" s="21">
        <f t="shared" si="35"/>
        <v>7</v>
      </c>
      <c r="AU42" s="21">
        <f t="shared" si="35"/>
        <v>19</v>
      </c>
      <c r="AV42" s="21">
        <f t="shared" si="35"/>
        <v>17</v>
      </c>
      <c r="AW42" s="21">
        <f t="shared" si="35"/>
        <v>11</v>
      </c>
      <c r="AX42" s="21">
        <f t="shared" si="35"/>
        <v>22</v>
      </c>
      <c r="AY42" s="21">
        <f t="shared" si="35"/>
        <v>18</v>
      </c>
      <c r="AZ42" s="21">
        <f t="shared" si="35"/>
        <v>12</v>
      </c>
      <c r="BA42" s="21">
        <f t="shared" si="35"/>
        <v>16</v>
      </c>
      <c r="BB42" s="21">
        <f t="shared" si="35"/>
        <v>13</v>
      </c>
      <c r="BC42" s="21">
        <f t="shared" si="35"/>
        <v>7</v>
      </c>
      <c r="BD42" s="21">
        <f t="shared" si="35"/>
        <v>24</v>
      </c>
      <c r="BE42" s="21">
        <f t="shared" si="35"/>
        <v>15</v>
      </c>
      <c r="BF42" s="21">
        <f t="shared" si="35"/>
        <v>8</v>
      </c>
      <c r="BG42" s="21">
        <f t="shared" si="35"/>
        <v>22</v>
      </c>
      <c r="BH42" s="21">
        <f t="shared" si="35"/>
        <v>20</v>
      </c>
      <c r="BI42" s="21">
        <f t="shared" si="35"/>
        <v>14</v>
      </c>
      <c r="BP42" t="s">
        <v>24</v>
      </c>
      <c r="BQ42">
        <v>5</v>
      </c>
      <c r="BR42" s="13">
        <f>AVERAGE(B270,E270,H270,T270,W270,AI270,BA270,BD270)</f>
        <v>0.64583333333333348</v>
      </c>
      <c r="BS42" s="13">
        <f t="shared" ref="BS42" si="36">AVERAGE(C270,F270,I270,U270,X270,AJ270,BB270,BE270)</f>
        <v>0.55208333333333337</v>
      </c>
      <c r="BT42" s="13">
        <f t="shared" ref="BT42" si="37">AVERAGE(D270,G270,J270,V270,Y270,AK270,BC270,BF270)</f>
        <v>0.36458333333333331</v>
      </c>
    </row>
    <row r="43" spans="1:72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P43" t="s">
        <v>24</v>
      </c>
      <c r="BQ43">
        <v>6</v>
      </c>
      <c r="BR43" s="13">
        <f>AVERAGE(B316,E316,H316,T316,W316,,AI316,BA316,BD316)</f>
        <v>0.60606060606060608</v>
      </c>
      <c r="BS43" s="13">
        <f t="shared" ref="BS43" si="38">AVERAGE(C316,F316,I316,U316,X316,,AJ316,BB316,BE316)</f>
        <v>0.42424242424242425</v>
      </c>
      <c r="BT43" s="13">
        <f t="shared" ref="BT43" si="39">AVERAGE(D316,G316,J316,V316,Y316,,AK316,BC316,BF316)</f>
        <v>0.2626262626262626</v>
      </c>
    </row>
    <row r="44" spans="1:72" x14ac:dyDescent="0.25">
      <c r="A44" s="20" t="s">
        <v>12</v>
      </c>
      <c r="B44" s="22">
        <f>B39/COUNTIF($A$3:$A$37, "*Control*")</f>
        <v>0.54545454545454541</v>
      </c>
      <c r="C44" s="22">
        <f t="shared" ref="C44:E44" si="40">C39/COUNTIF($A$3:$A$37, "*Control*")</f>
        <v>0.18181818181818182</v>
      </c>
      <c r="D44" s="22">
        <f t="shared" si="40"/>
        <v>0.18181818181818182</v>
      </c>
      <c r="E44" s="22">
        <f t="shared" si="40"/>
        <v>0.72727272727272729</v>
      </c>
      <c r="F44" s="22">
        <f t="shared" ref="F44:Y44" si="41">F39/COUNTIF($A$3:$A$37, "*Control*")</f>
        <v>0.63636363636363635</v>
      </c>
      <c r="G44" s="22">
        <f t="shared" si="41"/>
        <v>0.45454545454545453</v>
      </c>
      <c r="H44" s="22">
        <f t="shared" si="41"/>
        <v>0.72727272727272729</v>
      </c>
      <c r="I44" s="22">
        <f t="shared" si="41"/>
        <v>0.63636363636363635</v>
      </c>
      <c r="J44" s="22">
        <f t="shared" si="41"/>
        <v>0.45454545454545453</v>
      </c>
      <c r="K44" s="22">
        <f t="shared" si="41"/>
        <v>0.81818181818181823</v>
      </c>
      <c r="L44" s="22">
        <f t="shared" si="41"/>
        <v>0.54545454545454541</v>
      </c>
      <c r="M44" s="22">
        <f t="shared" si="41"/>
        <v>0.45454545454545453</v>
      </c>
      <c r="N44" s="22">
        <f t="shared" si="41"/>
        <v>0.54545454545454541</v>
      </c>
      <c r="O44" s="22">
        <f t="shared" si="41"/>
        <v>0.45454545454545453</v>
      </c>
      <c r="P44" s="22">
        <f t="shared" si="41"/>
        <v>0.27272727272727271</v>
      </c>
      <c r="Q44" s="22">
        <f t="shared" si="41"/>
        <v>0.72727272727272729</v>
      </c>
      <c r="R44" s="22">
        <f t="shared" si="41"/>
        <v>0.54545454545454541</v>
      </c>
      <c r="S44" s="22">
        <f t="shared" si="41"/>
        <v>0.36363636363636365</v>
      </c>
      <c r="T44" s="22">
        <f t="shared" si="41"/>
        <v>0.45454545454545453</v>
      </c>
      <c r="U44" s="22">
        <f t="shared" si="41"/>
        <v>0.63636363636363635</v>
      </c>
      <c r="V44" s="22">
        <f t="shared" si="41"/>
        <v>0.27272727272727271</v>
      </c>
      <c r="W44" s="22">
        <f t="shared" si="41"/>
        <v>0.54545454545454541</v>
      </c>
      <c r="X44" s="22">
        <f t="shared" si="41"/>
        <v>0.54545454545454541</v>
      </c>
      <c r="Y44" s="22">
        <f t="shared" si="41"/>
        <v>0.18181818181818182</v>
      </c>
      <c r="Z44" s="22">
        <f t="shared" ref="Z44:BI44" si="42">Z39/COUNTIF($A$3:$A$37, "*Control*")</f>
        <v>0.81818181818181823</v>
      </c>
      <c r="AA44" s="22">
        <f t="shared" si="42"/>
        <v>0.36363636363636365</v>
      </c>
      <c r="AB44" s="22">
        <f t="shared" si="42"/>
        <v>0.18181818181818182</v>
      </c>
      <c r="AC44" s="22">
        <f t="shared" si="42"/>
        <v>0.54545454545454541</v>
      </c>
      <c r="AD44" s="22">
        <f t="shared" si="42"/>
        <v>0.36363636363636365</v>
      </c>
      <c r="AE44" s="22">
        <f t="shared" si="42"/>
        <v>0.27272727272727271</v>
      </c>
      <c r="AF44" s="22">
        <f t="shared" si="42"/>
        <v>0.63636363636363635</v>
      </c>
      <c r="AG44" s="22">
        <f t="shared" si="42"/>
        <v>0.54545454545454541</v>
      </c>
      <c r="AH44" s="22">
        <f t="shared" si="42"/>
        <v>0.45454545454545453</v>
      </c>
      <c r="AI44" s="22">
        <f t="shared" si="42"/>
        <v>0.63636363636363635</v>
      </c>
      <c r="AJ44" s="22">
        <f t="shared" si="42"/>
        <v>0.54545454545454541</v>
      </c>
      <c r="AK44" s="22">
        <f t="shared" si="42"/>
        <v>0.36363636363636365</v>
      </c>
      <c r="AL44" s="22">
        <f t="shared" si="42"/>
        <v>0.63636363636363635</v>
      </c>
      <c r="AM44" s="22">
        <f t="shared" si="42"/>
        <v>0.63636363636363635</v>
      </c>
      <c r="AN44" s="22">
        <f t="shared" si="42"/>
        <v>0.36363636363636365</v>
      </c>
      <c r="AO44" s="22">
        <f t="shared" si="42"/>
        <v>0.63636363636363635</v>
      </c>
      <c r="AP44" s="22">
        <f t="shared" si="42"/>
        <v>0.45454545454545453</v>
      </c>
      <c r="AQ44" s="22">
        <f t="shared" si="42"/>
        <v>0.27272727272727271</v>
      </c>
      <c r="AR44" s="22">
        <f t="shared" si="42"/>
        <v>0.36363636363636365</v>
      </c>
      <c r="AS44" s="22">
        <f t="shared" si="42"/>
        <v>0.27272727272727271</v>
      </c>
      <c r="AT44" s="22">
        <f t="shared" si="42"/>
        <v>0.18181818181818182</v>
      </c>
      <c r="AU44" s="22">
        <f t="shared" si="42"/>
        <v>0.54545454545454541</v>
      </c>
      <c r="AV44" s="22">
        <f t="shared" si="42"/>
        <v>0.63636363636363635</v>
      </c>
      <c r="AW44" s="22">
        <f t="shared" si="42"/>
        <v>0.45454545454545453</v>
      </c>
      <c r="AX44" s="22">
        <f t="shared" si="42"/>
        <v>0.63636363636363635</v>
      </c>
      <c r="AY44" s="22">
        <f t="shared" si="42"/>
        <v>0.81818181818181823</v>
      </c>
      <c r="AZ44" s="22">
        <f t="shared" si="42"/>
        <v>0.54545454545454541</v>
      </c>
      <c r="BA44" s="22">
        <f t="shared" si="42"/>
        <v>0.36363636363636365</v>
      </c>
      <c r="BB44" s="22">
        <f t="shared" si="42"/>
        <v>0.36363636363636365</v>
      </c>
      <c r="BC44" s="22">
        <f t="shared" si="42"/>
        <v>0.18181818181818182</v>
      </c>
      <c r="BD44" s="22">
        <f t="shared" si="42"/>
        <v>0.72727272727272729</v>
      </c>
      <c r="BE44" s="22">
        <f t="shared" si="42"/>
        <v>0.36363636363636365</v>
      </c>
      <c r="BF44" s="22">
        <f t="shared" si="42"/>
        <v>0.27272727272727271</v>
      </c>
      <c r="BG44" s="22">
        <f t="shared" si="42"/>
        <v>0.72727272727272729</v>
      </c>
      <c r="BH44" s="22">
        <f t="shared" si="42"/>
        <v>0.45454545454545453</v>
      </c>
      <c r="BI44" s="22">
        <f t="shared" si="42"/>
        <v>0.36363636363636365</v>
      </c>
      <c r="BP44" t="s">
        <v>24</v>
      </c>
      <c r="BQ44">
        <v>7</v>
      </c>
      <c r="BR44" s="13">
        <f>AVERAGE(B361,E361,H361,T361,W361,,AI361,BA361,BD361)</f>
        <v>0.59595959595959602</v>
      </c>
      <c r="BS44" s="13">
        <f t="shared" ref="BS44" si="43">AVERAGE(C361,F361,I361,U361,X361,,AJ361,BB361,BE361)</f>
        <v>0.53535353535353536</v>
      </c>
      <c r="BT44" s="13">
        <f t="shared" ref="BT44" si="44">AVERAGE(D361,G361,J361,V361,Y361,,AK361,BC361,BF361)</f>
        <v>0.39393939393939392</v>
      </c>
    </row>
    <row r="45" spans="1:72" x14ac:dyDescent="0.25">
      <c r="A45" s="20" t="s">
        <v>11</v>
      </c>
      <c r="B45" s="22">
        <f>B40/COUNTIF($A$3:$A$37, "*Blur*")</f>
        <v>0.58333333333333337</v>
      </c>
      <c r="C45" s="22">
        <f t="shared" ref="C45:E45" si="45">C40/COUNTIF($A$3:$A$37, "*Blur*")</f>
        <v>0.58333333333333337</v>
      </c>
      <c r="D45" s="22">
        <f t="shared" si="45"/>
        <v>0.33333333333333331</v>
      </c>
      <c r="E45" s="22">
        <f t="shared" si="45"/>
        <v>0.58333333333333337</v>
      </c>
      <c r="F45" s="22">
        <f t="shared" ref="F45:Y45" si="46">F40/COUNTIF($A$3:$A$37, "*Blur*")</f>
        <v>0.58333333333333337</v>
      </c>
      <c r="G45" s="22">
        <f t="shared" si="46"/>
        <v>0.33333333333333331</v>
      </c>
      <c r="H45" s="22">
        <f t="shared" si="46"/>
        <v>0.58333333333333337</v>
      </c>
      <c r="I45" s="22">
        <f t="shared" si="46"/>
        <v>0.58333333333333337</v>
      </c>
      <c r="J45" s="22">
        <f t="shared" si="46"/>
        <v>0.41666666666666669</v>
      </c>
      <c r="K45" s="22">
        <f t="shared" si="46"/>
        <v>0.25</v>
      </c>
      <c r="L45" s="22">
        <f t="shared" si="46"/>
        <v>0.5</v>
      </c>
      <c r="M45" s="22">
        <f t="shared" si="46"/>
        <v>8.3333333333333329E-2</v>
      </c>
      <c r="N45" s="22">
        <f t="shared" si="46"/>
        <v>0.5</v>
      </c>
      <c r="O45" s="22">
        <f t="shared" si="46"/>
        <v>0.5</v>
      </c>
      <c r="P45" s="22">
        <f t="shared" si="46"/>
        <v>0.33333333333333331</v>
      </c>
      <c r="Q45" s="22">
        <f t="shared" si="46"/>
        <v>0.41666666666666669</v>
      </c>
      <c r="R45" s="22">
        <f t="shared" si="46"/>
        <v>0.58333333333333337</v>
      </c>
      <c r="S45" s="22">
        <f t="shared" si="46"/>
        <v>0.33333333333333331</v>
      </c>
      <c r="T45" s="22">
        <f t="shared" si="46"/>
        <v>0.66666666666666663</v>
      </c>
      <c r="U45" s="22">
        <f t="shared" si="46"/>
        <v>0.83333333333333337</v>
      </c>
      <c r="V45" s="22">
        <f t="shared" si="46"/>
        <v>0.58333333333333337</v>
      </c>
      <c r="W45" s="22">
        <f t="shared" si="46"/>
        <v>0.5</v>
      </c>
      <c r="X45" s="22">
        <f t="shared" si="46"/>
        <v>0.75</v>
      </c>
      <c r="Y45" s="22">
        <f t="shared" si="46"/>
        <v>0.25</v>
      </c>
      <c r="Z45" s="22">
        <f t="shared" ref="Z45:BI45" si="47">Z40/COUNTIF($A$3:$A$37, "*Blur*")</f>
        <v>0.58333333333333337</v>
      </c>
      <c r="AA45" s="22">
        <f t="shared" si="47"/>
        <v>0.33333333333333331</v>
      </c>
      <c r="AB45" s="22">
        <f t="shared" si="47"/>
        <v>0.16666666666666666</v>
      </c>
      <c r="AC45" s="22">
        <f t="shared" si="47"/>
        <v>0.66666666666666663</v>
      </c>
      <c r="AD45" s="22">
        <f t="shared" si="47"/>
        <v>0.5</v>
      </c>
      <c r="AE45" s="22">
        <f t="shared" si="47"/>
        <v>0.5</v>
      </c>
      <c r="AF45" s="22">
        <f t="shared" si="47"/>
        <v>0.75</v>
      </c>
      <c r="AG45" s="22">
        <f t="shared" si="47"/>
        <v>0.75</v>
      </c>
      <c r="AH45" s="22">
        <f t="shared" si="47"/>
        <v>0.58333333333333337</v>
      </c>
      <c r="AI45" s="22">
        <f t="shared" si="47"/>
        <v>0.58333333333333337</v>
      </c>
      <c r="AJ45" s="22">
        <f t="shared" si="47"/>
        <v>0.41666666666666669</v>
      </c>
      <c r="AK45" s="22">
        <f t="shared" si="47"/>
        <v>0.25</v>
      </c>
      <c r="AL45" s="22">
        <f t="shared" si="47"/>
        <v>0.5</v>
      </c>
      <c r="AM45" s="22">
        <f t="shared" si="47"/>
        <v>0.75</v>
      </c>
      <c r="AN45" s="22">
        <f t="shared" si="47"/>
        <v>0.25</v>
      </c>
      <c r="AO45" s="22">
        <f t="shared" si="47"/>
        <v>0.41666666666666669</v>
      </c>
      <c r="AP45" s="22">
        <f t="shared" si="47"/>
        <v>0.5</v>
      </c>
      <c r="AQ45" s="22">
        <f t="shared" si="47"/>
        <v>0.25</v>
      </c>
      <c r="AR45" s="22">
        <f t="shared" si="47"/>
        <v>0.58333333333333337</v>
      </c>
      <c r="AS45" s="22">
        <f t="shared" si="47"/>
        <v>0.58333333333333337</v>
      </c>
      <c r="AT45" s="22">
        <f t="shared" si="47"/>
        <v>0.33333333333333331</v>
      </c>
      <c r="AU45" s="22">
        <f t="shared" si="47"/>
        <v>0.58333333333333337</v>
      </c>
      <c r="AV45" s="22">
        <f t="shared" si="47"/>
        <v>0.41666666666666669</v>
      </c>
      <c r="AW45" s="22">
        <f t="shared" si="47"/>
        <v>0.25</v>
      </c>
      <c r="AX45" s="22">
        <f t="shared" si="47"/>
        <v>0.66666666666666663</v>
      </c>
      <c r="AY45" s="22">
        <f t="shared" si="47"/>
        <v>0.58333333333333337</v>
      </c>
      <c r="AZ45" s="22">
        <f t="shared" si="47"/>
        <v>0.5</v>
      </c>
      <c r="BA45" s="22">
        <f t="shared" si="47"/>
        <v>0.66666666666666663</v>
      </c>
      <c r="BB45" s="22">
        <f t="shared" si="47"/>
        <v>0.5</v>
      </c>
      <c r="BC45" s="22">
        <f t="shared" si="47"/>
        <v>0.25</v>
      </c>
      <c r="BD45" s="22">
        <f t="shared" si="47"/>
        <v>0.75</v>
      </c>
      <c r="BE45" s="22">
        <f t="shared" si="47"/>
        <v>0.33333333333333331</v>
      </c>
      <c r="BF45" s="22">
        <f t="shared" si="47"/>
        <v>0.16666666666666666</v>
      </c>
      <c r="BG45" s="22">
        <f t="shared" si="47"/>
        <v>0.66666666666666663</v>
      </c>
      <c r="BH45" s="22">
        <f t="shared" si="47"/>
        <v>0.58333333333333337</v>
      </c>
      <c r="BI45" s="22">
        <f t="shared" si="47"/>
        <v>0.5</v>
      </c>
      <c r="BP45" t="s">
        <v>24</v>
      </c>
      <c r="BQ45">
        <v>8</v>
      </c>
      <c r="BR45" s="13"/>
      <c r="BS45" s="13"/>
      <c r="BT45" s="13"/>
    </row>
    <row r="46" spans="1:72" x14ac:dyDescent="0.25">
      <c r="A46" s="20" t="s">
        <v>10</v>
      </c>
      <c r="B46" s="22">
        <f>B41/COUNTIF($A$3:$A$37, "*Occlusion*")</f>
        <v>0.58333333333333337</v>
      </c>
      <c r="C46" s="22">
        <f t="shared" ref="C46:E46" si="48">C41/COUNTIF($A$3:$A$37, "*Occlusion*")</f>
        <v>0.41666666666666669</v>
      </c>
      <c r="D46" s="22">
        <f t="shared" si="48"/>
        <v>0.33333333333333331</v>
      </c>
      <c r="E46" s="22">
        <f t="shared" si="48"/>
        <v>0.41666666666666669</v>
      </c>
      <c r="F46" s="22">
        <f t="shared" ref="F46:Y46" si="49">F41/COUNTIF($A$3:$A$37, "*Occlusion*")</f>
        <v>0.41666666666666669</v>
      </c>
      <c r="G46" s="22">
        <f t="shared" si="49"/>
        <v>8.3333333333333329E-2</v>
      </c>
      <c r="H46" s="22">
        <f t="shared" si="49"/>
        <v>0.75</v>
      </c>
      <c r="I46" s="22">
        <f t="shared" si="49"/>
        <v>0.83333333333333337</v>
      </c>
      <c r="J46" s="22">
        <f t="shared" si="49"/>
        <v>0.58333333333333337</v>
      </c>
      <c r="K46" s="22">
        <f t="shared" si="49"/>
        <v>0.41666666666666669</v>
      </c>
      <c r="L46" s="22">
        <f t="shared" si="49"/>
        <v>0.16666666666666666</v>
      </c>
      <c r="M46" s="22">
        <f t="shared" si="49"/>
        <v>0</v>
      </c>
      <c r="N46" s="22">
        <f t="shared" si="49"/>
        <v>0.33333333333333331</v>
      </c>
      <c r="O46" s="22">
        <f t="shared" si="49"/>
        <v>0.33333333333333331</v>
      </c>
      <c r="P46" s="22">
        <f t="shared" si="49"/>
        <v>8.3333333333333329E-2</v>
      </c>
      <c r="Q46" s="22">
        <f t="shared" si="49"/>
        <v>0.25</v>
      </c>
      <c r="R46" s="22">
        <f t="shared" si="49"/>
        <v>0.75</v>
      </c>
      <c r="S46" s="22">
        <f t="shared" si="49"/>
        <v>0.16666666666666666</v>
      </c>
      <c r="T46" s="22">
        <f t="shared" si="49"/>
        <v>0.66666666666666663</v>
      </c>
      <c r="U46" s="22">
        <f t="shared" si="49"/>
        <v>0.66666666666666663</v>
      </c>
      <c r="V46" s="22">
        <f t="shared" si="49"/>
        <v>0.41666666666666669</v>
      </c>
      <c r="W46" s="22">
        <f t="shared" si="49"/>
        <v>0.41666666666666669</v>
      </c>
      <c r="X46" s="22">
        <f t="shared" si="49"/>
        <v>0.66666666666666663</v>
      </c>
      <c r="Y46" s="22">
        <f t="shared" si="49"/>
        <v>0.25</v>
      </c>
      <c r="Z46" s="22">
        <f t="shared" ref="Z46:BI46" si="50">Z41/COUNTIF($A$3:$A$37, "*Occlusion*")</f>
        <v>0.66666666666666663</v>
      </c>
      <c r="AA46" s="22">
        <f t="shared" si="50"/>
        <v>0.25</v>
      </c>
      <c r="AB46" s="22">
        <f t="shared" si="50"/>
        <v>0.16666666666666666</v>
      </c>
      <c r="AC46" s="22">
        <f t="shared" si="50"/>
        <v>0.5</v>
      </c>
      <c r="AD46" s="22">
        <f t="shared" si="50"/>
        <v>0.33333333333333331</v>
      </c>
      <c r="AE46" s="22">
        <f t="shared" si="50"/>
        <v>0</v>
      </c>
      <c r="AF46" s="22">
        <f t="shared" si="50"/>
        <v>0.58333333333333337</v>
      </c>
      <c r="AG46" s="22">
        <f t="shared" si="50"/>
        <v>0.66666666666666663</v>
      </c>
      <c r="AH46" s="22">
        <f t="shared" si="50"/>
        <v>0.5</v>
      </c>
      <c r="AI46" s="22">
        <f t="shared" si="50"/>
        <v>0.66666666666666663</v>
      </c>
      <c r="AJ46" s="22">
        <f t="shared" si="50"/>
        <v>0.41666666666666669</v>
      </c>
      <c r="AK46" s="22">
        <f t="shared" si="50"/>
        <v>0.25</v>
      </c>
      <c r="AL46" s="22">
        <f t="shared" si="50"/>
        <v>0.41666666666666669</v>
      </c>
      <c r="AM46" s="22">
        <f t="shared" si="50"/>
        <v>0.66666666666666663</v>
      </c>
      <c r="AN46" s="22">
        <f t="shared" si="50"/>
        <v>0.25</v>
      </c>
      <c r="AO46" s="22">
        <f t="shared" si="50"/>
        <v>0.58333333333333337</v>
      </c>
      <c r="AP46" s="22">
        <f t="shared" si="50"/>
        <v>0.5</v>
      </c>
      <c r="AQ46" s="22">
        <f t="shared" si="50"/>
        <v>0.41666666666666669</v>
      </c>
      <c r="AR46" s="22">
        <f t="shared" si="50"/>
        <v>0.5</v>
      </c>
      <c r="AS46" s="22">
        <f t="shared" si="50"/>
        <v>0.16666666666666666</v>
      </c>
      <c r="AT46" s="22">
        <f t="shared" si="50"/>
        <v>8.3333333333333329E-2</v>
      </c>
      <c r="AU46" s="22">
        <f t="shared" si="50"/>
        <v>0.5</v>
      </c>
      <c r="AV46" s="22">
        <f t="shared" si="50"/>
        <v>0.41666666666666669</v>
      </c>
      <c r="AW46" s="22">
        <f t="shared" si="50"/>
        <v>0.25</v>
      </c>
      <c r="AX46" s="22">
        <f t="shared" si="50"/>
        <v>0.58333333333333337</v>
      </c>
      <c r="AY46" s="22">
        <f t="shared" si="50"/>
        <v>0.16666666666666666</v>
      </c>
      <c r="AZ46" s="22">
        <f t="shared" si="50"/>
        <v>0</v>
      </c>
      <c r="BA46" s="22">
        <f t="shared" si="50"/>
        <v>0.33333333333333331</v>
      </c>
      <c r="BB46" s="22">
        <f t="shared" si="50"/>
        <v>0.25</v>
      </c>
      <c r="BC46" s="22">
        <f t="shared" si="50"/>
        <v>0.16666666666666666</v>
      </c>
      <c r="BD46" s="22">
        <f t="shared" si="50"/>
        <v>0.58333333333333337</v>
      </c>
      <c r="BE46" s="22">
        <f t="shared" si="50"/>
        <v>0.58333333333333337</v>
      </c>
      <c r="BF46" s="22">
        <f t="shared" si="50"/>
        <v>0.25</v>
      </c>
      <c r="BG46" s="22">
        <f t="shared" si="50"/>
        <v>0.5</v>
      </c>
      <c r="BH46" s="22">
        <f t="shared" si="50"/>
        <v>0.66666666666666663</v>
      </c>
      <c r="BI46" s="22">
        <f t="shared" si="50"/>
        <v>0.33333333333333331</v>
      </c>
    </row>
    <row r="47" spans="1:72" x14ac:dyDescent="0.25">
      <c r="A47" s="23" t="s">
        <v>7</v>
      </c>
      <c r="B47" s="22">
        <f>B42/COUNT(B3:B37)</f>
        <v>0.5714285714285714</v>
      </c>
      <c r="C47" s="22">
        <f t="shared" ref="C47:E47" si="51">C42/COUNT(C3:C37)</f>
        <v>0.4</v>
      </c>
      <c r="D47" s="22">
        <f t="shared" si="51"/>
        <v>0.2857142857142857</v>
      </c>
      <c r="E47" s="22">
        <f t="shared" si="51"/>
        <v>0.5714285714285714</v>
      </c>
      <c r="F47" s="22">
        <f t="shared" ref="F47:Y47" si="52">F42/COUNT(F3:F37)</f>
        <v>0.54285714285714282</v>
      </c>
      <c r="G47" s="22">
        <f t="shared" si="52"/>
        <v>0.2857142857142857</v>
      </c>
      <c r="H47" s="22">
        <f t="shared" si="52"/>
        <v>0.68571428571428572</v>
      </c>
      <c r="I47" s="22">
        <f t="shared" si="52"/>
        <v>0.68571428571428572</v>
      </c>
      <c r="J47" s="22">
        <f t="shared" si="52"/>
        <v>0.48571428571428571</v>
      </c>
      <c r="K47" s="22">
        <f t="shared" si="52"/>
        <v>0.48571428571428571</v>
      </c>
      <c r="L47" s="22">
        <f t="shared" si="52"/>
        <v>0.4</v>
      </c>
      <c r="M47" s="22">
        <f t="shared" si="52"/>
        <v>0.17142857142857143</v>
      </c>
      <c r="N47" s="22">
        <f t="shared" si="52"/>
        <v>0.45714285714285713</v>
      </c>
      <c r="O47" s="22">
        <f t="shared" si="52"/>
        <v>0.42857142857142855</v>
      </c>
      <c r="P47" s="22">
        <f t="shared" si="52"/>
        <v>0.22857142857142856</v>
      </c>
      <c r="Q47" s="22">
        <f t="shared" si="52"/>
        <v>0.45714285714285713</v>
      </c>
      <c r="R47" s="22">
        <f t="shared" si="52"/>
        <v>0.62857142857142856</v>
      </c>
      <c r="S47" s="22">
        <f t="shared" si="52"/>
        <v>0.2857142857142857</v>
      </c>
      <c r="T47" s="22">
        <f t="shared" si="52"/>
        <v>0.6</v>
      </c>
      <c r="U47" s="22">
        <f t="shared" si="52"/>
        <v>0.7142857142857143</v>
      </c>
      <c r="V47" s="22">
        <f t="shared" si="52"/>
        <v>0.42857142857142855</v>
      </c>
      <c r="W47" s="22">
        <f t="shared" si="52"/>
        <v>0.48571428571428571</v>
      </c>
      <c r="X47" s="22">
        <f t="shared" si="52"/>
        <v>0.65714285714285714</v>
      </c>
      <c r="Y47" s="22">
        <f t="shared" si="52"/>
        <v>0.22857142857142856</v>
      </c>
      <c r="Z47" s="22">
        <f t="shared" ref="Z47:BI47" si="53">Z42/COUNT(Z3:Z37)</f>
        <v>0.68571428571428572</v>
      </c>
      <c r="AA47" s="22">
        <f t="shared" si="53"/>
        <v>0.31428571428571428</v>
      </c>
      <c r="AB47" s="22">
        <f t="shared" si="53"/>
        <v>0.17142857142857143</v>
      </c>
      <c r="AC47" s="22">
        <f t="shared" si="53"/>
        <v>0.5714285714285714</v>
      </c>
      <c r="AD47" s="22">
        <f t="shared" si="53"/>
        <v>0.4</v>
      </c>
      <c r="AE47" s="22">
        <f t="shared" si="53"/>
        <v>0.25714285714285712</v>
      </c>
      <c r="AF47" s="22">
        <f t="shared" si="53"/>
        <v>0.65714285714285714</v>
      </c>
      <c r="AG47" s="22">
        <f t="shared" si="53"/>
        <v>0.65714285714285714</v>
      </c>
      <c r="AH47" s="22">
        <f t="shared" si="53"/>
        <v>0.51428571428571423</v>
      </c>
      <c r="AI47" s="22">
        <f t="shared" si="53"/>
        <v>0.62857142857142856</v>
      </c>
      <c r="AJ47" s="22">
        <f t="shared" si="53"/>
        <v>0.45714285714285713</v>
      </c>
      <c r="AK47" s="22">
        <f t="shared" si="53"/>
        <v>0.2857142857142857</v>
      </c>
      <c r="AL47" s="22">
        <f t="shared" si="53"/>
        <v>0.51428571428571423</v>
      </c>
      <c r="AM47" s="22">
        <f t="shared" si="53"/>
        <v>0.68571428571428572</v>
      </c>
      <c r="AN47" s="22">
        <f t="shared" si="53"/>
        <v>0.2857142857142857</v>
      </c>
      <c r="AO47" s="22">
        <f t="shared" si="53"/>
        <v>0.54285714285714282</v>
      </c>
      <c r="AP47" s="22">
        <f t="shared" si="53"/>
        <v>0.48571428571428571</v>
      </c>
      <c r="AQ47" s="22">
        <f t="shared" si="53"/>
        <v>0.31428571428571428</v>
      </c>
      <c r="AR47" s="22">
        <f t="shared" si="53"/>
        <v>0.48571428571428571</v>
      </c>
      <c r="AS47" s="22">
        <f t="shared" si="53"/>
        <v>0.34285714285714286</v>
      </c>
      <c r="AT47" s="22">
        <f t="shared" si="53"/>
        <v>0.2</v>
      </c>
      <c r="AU47" s="22">
        <f t="shared" si="53"/>
        <v>0.54285714285714282</v>
      </c>
      <c r="AV47" s="22">
        <f t="shared" si="53"/>
        <v>0.48571428571428571</v>
      </c>
      <c r="AW47" s="22">
        <f t="shared" si="53"/>
        <v>0.31428571428571428</v>
      </c>
      <c r="AX47" s="22">
        <f t="shared" si="53"/>
        <v>0.62857142857142856</v>
      </c>
      <c r="AY47" s="22">
        <f t="shared" si="53"/>
        <v>0.51428571428571423</v>
      </c>
      <c r="AZ47" s="22">
        <f t="shared" si="53"/>
        <v>0.34285714285714286</v>
      </c>
      <c r="BA47" s="22">
        <f t="shared" si="53"/>
        <v>0.45714285714285713</v>
      </c>
      <c r="BB47" s="22">
        <f t="shared" si="53"/>
        <v>0.37142857142857144</v>
      </c>
      <c r="BC47" s="22">
        <f t="shared" si="53"/>
        <v>0.2</v>
      </c>
      <c r="BD47" s="22">
        <f t="shared" si="53"/>
        <v>0.68571428571428572</v>
      </c>
      <c r="BE47" s="22">
        <f t="shared" si="53"/>
        <v>0.42857142857142855</v>
      </c>
      <c r="BF47" s="22">
        <f t="shared" si="53"/>
        <v>0.22857142857142856</v>
      </c>
      <c r="BG47" s="22">
        <f t="shared" si="53"/>
        <v>0.62857142857142856</v>
      </c>
      <c r="BH47" s="22">
        <f t="shared" si="53"/>
        <v>0.5714285714285714</v>
      </c>
      <c r="BI47" s="22">
        <f t="shared" si="53"/>
        <v>0.4</v>
      </c>
    </row>
    <row r="49" spans="1:61" x14ac:dyDescent="0.25">
      <c r="A49" t="s">
        <v>9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1</v>
      </c>
    </row>
    <row r="50" spans="1:61" x14ac:dyDescent="0.25">
      <c r="A50" t="s">
        <v>10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</row>
    <row r="51" spans="1:61" x14ac:dyDescent="0.25">
      <c r="A51" t="s">
        <v>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</row>
    <row r="52" spans="1:61" x14ac:dyDescent="0.25">
      <c r="A5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</row>
    <row r="53" spans="1:61" x14ac:dyDescent="0.25">
      <c r="A53" t="s">
        <v>9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5">
      <c r="A54" t="s">
        <v>11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1</v>
      </c>
      <c r="BH54">
        <v>1</v>
      </c>
      <c r="BI54">
        <v>1</v>
      </c>
    </row>
    <row r="55" spans="1:61" x14ac:dyDescent="0.25">
      <c r="A55" t="s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0</v>
      </c>
      <c r="BI55">
        <v>0</v>
      </c>
    </row>
    <row r="56" spans="1:61" x14ac:dyDescent="0.25">
      <c r="A56" t="s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</row>
    <row r="57" spans="1:61" x14ac:dyDescent="0.25">
      <c r="A57" t="s">
        <v>11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</row>
    <row r="58" spans="1:61" x14ac:dyDescent="0.25">
      <c r="A58" t="s">
        <v>11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</row>
    <row r="59" spans="1:61" x14ac:dyDescent="0.25">
      <c r="A59" t="s">
        <v>9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</row>
    <row r="60" spans="1:61" x14ac:dyDescent="0.25">
      <c r="A60" t="s">
        <v>10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0</v>
      </c>
    </row>
    <row r="61" spans="1:61" x14ac:dyDescent="0.25">
      <c r="A61" t="s">
        <v>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5">
      <c r="A62" t="s">
        <v>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0</v>
      </c>
      <c r="BI62">
        <v>0</v>
      </c>
    </row>
    <row r="63" spans="1:61" x14ac:dyDescent="0.25">
      <c r="A63" t="s">
        <v>11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1</v>
      </c>
    </row>
    <row r="64" spans="1:61" x14ac:dyDescent="0.25">
      <c r="A64" t="s">
        <v>11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</row>
    <row r="65" spans="1:61" x14ac:dyDescent="0.25">
      <c r="A65" t="s">
        <v>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1</v>
      </c>
    </row>
    <row r="66" spans="1:61" x14ac:dyDescent="0.25">
      <c r="A66" t="s">
        <v>9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</row>
    <row r="67" spans="1:61" x14ac:dyDescent="0.25">
      <c r="A67" t="s">
        <v>11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5">
      <c r="A68" t="s">
        <v>11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0</v>
      </c>
    </row>
    <row r="69" spans="1:61" x14ac:dyDescent="0.25">
      <c r="A69" t="s">
        <v>11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0</v>
      </c>
    </row>
    <row r="70" spans="1:61" x14ac:dyDescent="0.25">
      <c r="A70" t="s">
        <v>11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1</v>
      </c>
      <c r="BH70">
        <v>0</v>
      </c>
      <c r="BI70">
        <v>0</v>
      </c>
    </row>
    <row r="71" spans="1:61" x14ac:dyDescent="0.25">
      <c r="A71" t="s">
        <v>9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1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</row>
    <row r="72" spans="1:61" x14ac:dyDescent="0.25">
      <c r="A72" t="s">
        <v>10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5">
      <c r="A73" t="s">
        <v>10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5">
      <c r="A74" t="s">
        <v>10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</row>
    <row r="75" spans="1:61" x14ac:dyDescent="0.25">
      <c r="A75" t="s">
        <v>9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</row>
    <row r="76" spans="1:61" x14ac:dyDescent="0.25">
      <c r="A76" t="s">
        <v>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</row>
    <row r="77" spans="1:61" x14ac:dyDescent="0.25">
      <c r="A77" t="s">
        <v>10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</row>
    <row r="78" spans="1:61" x14ac:dyDescent="0.25">
      <c r="A78" t="s">
        <v>10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5">
      <c r="A79" t="s">
        <v>11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</row>
    <row r="80" spans="1:61" x14ac:dyDescent="0.25">
      <c r="A80" t="s">
        <v>10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1</v>
      </c>
      <c r="BH80">
        <v>1</v>
      </c>
      <c r="BI80">
        <v>1</v>
      </c>
    </row>
    <row r="81" spans="1:61" x14ac:dyDescent="0.25">
      <c r="A81" t="s">
        <v>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5">
      <c r="A82" t="s">
        <v>9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1</v>
      </c>
    </row>
    <row r="83" spans="1:61" x14ac:dyDescent="0.25">
      <c r="A83" s="14"/>
      <c r="B83" s="15" t="s">
        <v>5</v>
      </c>
      <c r="C83" s="16" t="s">
        <v>6</v>
      </c>
      <c r="D83" s="16" t="s">
        <v>7</v>
      </c>
      <c r="E83" s="16" t="s">
        <v>5</v>
      </c>
      <c r="F83" s="16" t="s">
        <v>6</v>
      </c>
      <c r="G83" s="16" t="s">
        <v>7</v>
      </c>
      <c r="H83" s="16" t="s">
        <v>5</v>
      </c>
      <c r="I83" s="16" t="s">
        <v>6</v>
      </c>
      <c r="J83" s="16" t="s">
        <v>7</v>
      </c>
      <c r="K83" s="16" t="s">
        <v>5</v>
      </c>
      <c r="L83" s="16" t="s">
        <v>6</v>
      </c>
      <c r="M83" s="16" t="s">
        <v>7</v>
      </c>
      <c r="N83" s="16" t="s">
        <v>5</v>
      </c>
      <c r="O83" s="16" t="s">
        <v>6</v>
      </c>
      <c r="P83" s="17" t="s">
        <v>7</v>
      </c>
      <c r="Q83" s="16" t="s">
        <v>5</v>
      </c>
      <c r="R83" s="16" t="s">
        <v>6</v>
      </c>
      <c r="S83" s="17" t="s">
        <v>7</v>
      </c>
      <c r="T83" s="16" t="s">
        <v>5</v>
      </c>
      <c r="U83" s="16" t="s">
        <v>6</v>
      </c>
      <c r="V83" s="17" t="s">
        <v>7</v>
      </c>
      <c r="W83" s="16" t="s">
        <v>5</v>
      </c>
      <c r="X83" s="16" t="s">
        <v>6</v>
      </c>
      <c r="Y83" s="17" t="s">
        <v>7</v>
      </c>
      <c r="Z83" s="16" t="s">
        <v>5</v>
      </c>
      <c r="AA83" s="16" t="s">
        <v>6</v>
      </c>
      <c r="AB83" s="17" t="s">
        <v>7</v>
      </c>
      <c r="AC83" s="16" t="s">
        <v>5</v>
      </c>
      <c r="AD83" s="16" t="s">
        <v>6</v>
      </c>
      <c r="AE83" s="17" t="s">
        <v>7</v>
      </c>
      <c r="AF83" s="16" t="s">
        <v>5</v>
      </c>
      <c r="AG83" s="16" t="s">
        <v>6</v>
      </c>
      <c r="AH83" s="17" t="s">
        <v>7</v>
      </c>
      <c r="AI83" s="16" t="s">
        <v>5</v>
      </c>
      <c r="AJ83" s="16" t="s">
        <v>6</v>
      </c>
      <c r="AK83" s="17" t="s">
        <v>7</v>
      </c>
      <c r="AL83" s="16" t="s">
        <v>5</v>
      </c>
      <c r="AM83" s="16" t="s">
        <v>6</v>
      </c>
      <c r="AN83" s="17" t="s">
        <v>7</v>
      </c>
      <c r="AO83" s="16" t="s">
        <v>5</v>
      </c>
      <c r="AP83" s="16" t="s">
        <v>6</v>
      </c>
      <c r="AQ83" s="17" t="s">
        <v>7</v>
      </c>
      <c r="AR83" s="16" t="s">
        <v>5</v>
      </c>
      <c r="AS83" s="16" t="s">
        <v>6</v>
      </c>
      <c r="AT83" s="17" t="s">
        <v>7</v>
      </c>
      <c r="AU83" s="16" t="s">
        <v>5</v>
      </c>
      <c r="AV83" s="16" t="s">
        <v>6</v>
      </c>
      <c r="AW83" s="17" t="s">
        <v>7</v>
      </c>
      <c r="AX83" s="16" t="s">
        <v>5</v>
      </c>
      <c r="AY83" s="16" t="s">
        <v>6</v>
      </c>
      <c r="AZ83" s="17" t="s">
        <v>7</v>
      </c>
      <c r="BA83" s="16" t="s">
        <v>5</v>
      </c>
      <c r="BB83" s="16" t="s">
        <v>6</v>
      </c>
      <c r="BC83" s="17" t="s">
        <v>7</v>
      </c>
      <c r="BD83" s="16" t="s">
        <v>5</v>
      </c>
      <c r="BE83" s="16" t="s">
        <v>6</v>
      </c>
      <c r="BF83" s="17" t="s">
        <v>7</v>
      </c>
      <c r="BG83" s="16" t="s">
        <v>5</v>
      </c>
      <c r="BH83" s="16" t="s">
        <v>6</v>
      </c>
      <c r="BI83" s="17" t="s">
        <v>7</v>
      </c>
    </row>
    <row r="84" spans="1:61" x14ac:dyDescent="0.25">
      <c r="A84" s="18" t="s">
        <v>12</v>
      </c>
      <c r="B84" s="19">
        <f>SUMIF($A$48:$A$82, "*Control*", B48:B82)</f>
        <v>4</v>
      </c>
      <c r="C84" s="19">
        <f t="shared" ref="C84:Y84" si="54">SUMIF($A$48:$A$82, "*Control*", C48:C82)</f>
        <v>6</v>
      </c>
      <c r="D84" s="19">
        <f t="shared" si="54"/>
        <v>3</v>
      </c>
      <c r="E84" s="19">
        <f t="shared" si="54"/>
        <v>10</v>
      </c>
      <c r="F84" s="19">
        <f t="shared" si="54"/>
        <v>5</v>
      </c>
      <c r="G84" s="19">
        <f t="shared" si="54"/>
        <v>5</v>
      </c>
      <c r="H84" s="19">
        <f t="shared" si="54"/>
        <v>5</v>
      </c>
      <c r="I84" s="19">
        <f t="shared" si="54"/>
        <v>7</v>
      </c>
      <c r="J84" s="19">
        <f t="shared" si="54"/>
        <v>3</v>
      </c>
      <c r="K84" s="19">
        <f t="shared" si="54"/>
        <v>11</v>
      </c>
      <c r="L84" s="19">
        <f t="shared" si="54"/>
        <v>8</v>
      </c>
      <c r="M84" s="19">
        <f t="shared" si="54"/>
        <v>7</v>
      </c>
      <c r="N84" s="19">
        <f t="shared" si="54"/>
        <v>11</v>
      </c>
      <c r="O84" s="19">
        <f t="shared" si="54"/>
        <v>8</v>
      </c>
      <c r="P84" s="19">
        <f t="shared" si="54"/>
        <v>8</v>
      </c>
      <c r="Q84" s="19">
        <f t="shared" si="54"/>
        <v>10</v>
      </c>
      <c r="R84" s="19">
        <f t="shared" si="54"/>
        <v>5</v>
      </c>
      <c r="S84" s="19">
        <f t="shared" si="54"/>
        <v>4</v>
      </c>
      <c r="T84" s="19">
        <f t="shared" si="54"/>
        <v>9</v>
      </c>
      <c r="U84" s="19">
        <f t="shared" si="54"/>
        <v>7</v>
      </c>
      <c r="V84" s="19">
        <f t="shared" si="54"/>
        <v>6</v>
      </c>
      <c r="W84" s="19">
        <f t="shared" si="54"/>
        <v>10</v>
      </c>
      <c r="X84" s="19">
        <f t="shared" si="54"/>
        <v>6</v>
      </c>
      <c r="Y84" s="19">
        <f t="shared" si="54"/>
        <v>6</v>
      </c>
      <c r="Z84" s="19">
        <f t="shared" ref="Z84:BI84" si="55">SUMIF($A$48:$A$82, "*Control*", Z48:Z82)</f>
        <v>12</v>
      </c>
      <c r="AA84" s="19">
        <f t="shared" si="55"/>
        <v>10</v>
      </c>
      <c r="AB84" s="19">
        <f t="shared" si="55"/>
        <v>9</v>
      </c>
      <c r="AC84" s="19">
        <f t="shared" si="55"/>
        <v>7</v>
      </c>
      <c r="AD84" s="19">
        <f t="shared" si="55"/>
        <v>10</v>
      </c>
      <c r="AE84" s="19">
        <f t="shared" si="55"/>
        <v>5</v>
      </c>
      <c r="AF84" s="19">
        <f t="shared" si="55"/>
        <v>9</v>
      </c>
      <c r="AG84" s="19">
        <f t="shared" si="55"/>
        <v>11</v>
      </c>
      <c r="AH84" s="19">
        <f t="shared" si="55"/>
        <v>8</v>
      </c>
      <c r="AI84" s="19">
        <f t="shared" si="55"/>
        <v>10</v>
      </c>
      <c r="AJ84" s="19">
        <f t="shared" si="55"/>
        <v>6</v>
      </c>
      <c r="AK84" s="19">
        <f t="shared" si="55"/>
        <v>4</v>
      </c>
      <c r="AL84" s="19">
        <f t="shared" si="55"/>
        <v>11</v>
      </c>
      <c r="AM84" s="19">
        <f t="shared" si="55"/>
        <v>9</v>
      </c>
      <c r="AN84" s="19">
        <f t="shared" si="55"/>
        <v>9</v>
      </c>
      <c r="AO84" s="19">
        <f t="shared" si="55"/>
        <v>6</v>
      </c>
      <c r="AP84" s="19">
        <f t="shared" si="55"/>
        <v>7</v>
      </c>
      <c r="AQ84" s="19">
        <f t="shared" si="55"/>
        <v>3</v>
      </c>
      <c r="AR84" s="19">
        <f t="shared" si="55"/>
        <v>12</v>
      </c>
      <c r="AS84" s="19">
        <f t="shared" si="55"/>
        <v>5</v>
      </c>
      <c r="AT84" s="19">
        <f t="shared" si="55"/>
        <v>5</v>
      </c>
      <c r="AU84" s="19">
        <f t="shared" si="55"/>
        <v>10</v>
      </c>
      <c r="AV84" s="19">
        <f t="shared" si="55"/>
        <v>7</v>
      </c>
      <c r="AW84" s="19">
        <f t="shared" si="55"/>
        <v>4</v>
      </c>
      <c r="AX84" s="19">
        <f t="shared" si="55"/>
        <v>12</v>
      </c>
      <c r="AY84" s="19">
        <f t="shared" si="55"/>
        <v>6</v>
      </c>
      <c r="AZ84" s="19">
        <f t="shared" si="55"/>
        <v>5</v>
      </c>
      <c r="BA84" s="19">
        <f t="shared" si="55"/>
        <v>10</v>
      </c>
      <c r="BB84" s="19">
        <f t="shared" si="55"/>
        <v>9</v>
      </c>
      <c r="BC84" s="19">
        <f t="shared" si="55"/>
        <v>7</v>
      </c>
      <c r="BD84" s="19">
        <f t="shared" si="55"/>
        <v>11</v>
      </c>
      <c r="BE84" s="19">
        <f t="shared" si="55"/>
        <v>6</v>
      </c>
      <c r="BF84" s="19">
        <f t="shared" si="55"/>
        <v>5</v>
      </c>
      <c r="BG84" s="19">
        <f t="shared" si="55"/>
        <v>11</v>
      </c>
      <c r="BH84" s="19">
        <f t="shared" si="55"/>
        <v>6</v>
      </c>
      <c r="BI84" s="19">
        <f t="shared" si="55"/>
        <v>6</v>
      </c>
    </row>
    <row r="85" spans="1:61" x14ac:dyDescent="0.25">
      <c r="A85" s="20" t="s">
        <v>11</v>
      </c>
      <c r="B85" s="19">
        <f>SUMIF($A$48:$A$82, "*Blur*", B48:B82)</f>
        <v>7</v>
      </c>
      <c r="C85" s="19">
        <f t="shared" ref="C85:Y85" si="56">SUMIF($A$48:$A$82, "*Blur*", C48:C82)</f>
        <v>4</v>
      </c>
      <c r="D85" s="19">
        <f t="shared" si="56"/>
        <v>4</v>
      </c>
      <c r="E85" s="19">
        <f t="shared" si="56"/>
        <v>6</v>
      </c>
      <c r="F85" s="19">
        <f t="shared" si="56"/>
        <v>6</v>
      </c>
      <c r="G85" s="19">
        <f t="shared" si="56"/>
        <v>4</v>
      </c>
      <c r="H85" s="19">
        <f t="shared" si="56"/>
        <v>7</v>
      </c>
      <c r="I85" s="19">
        <f t="shared" si="56"/>
        <v>6</v>
      </c>
      <c r="J85" s="19">
        <f t="shared" si="56"/>
        <v>3</v>
      </c>
      <c r="K85" s="19">
        <f t="shared" si="56"/>
        <v>8</v>
      </c>
      <c r="L85" s="19">
        <f t="shared" si="56"/>
        <v>6</v>
      </c>
      <c r="M85" s="19">
        <f t="shared" si="56"/>
        <v>4</v>
      </c>
      <c r="N85" s="19">
        <f t="shared" si="56"/>
        <v>9</v>
      </c>
      <c r="O85" s="19">
        <f t="shared" si="56"/>
        <v>5</v>
      </c>
      <c r="P85" s="19">
        <f t="shared" si="56"/>
        <v>5</v>
      </c>
      <c r="Q85" s="19">
        <f t="shared" si="56"/>
        <v>7</v>
      </c>
      <c r="R85" s="19">
        <f t="shared" si="56"/>
        <v>3</v>
      </c>
      <c r="S85" s="19">
        <f t="shared" si="56"/>
        <v>2</v>
      </c>
      <c r="T85" s="19">
        <f t="shared" si="56"/>
        <v>6</v>
      </c>
      <c r="U85" s="19">
        <f t="shared" si="56"/>
        <v>5</v>
      </c>
      <c r="V85" s="19">
        <f t="shared" si="56"/>
        <v>3</v>
      </c>
      <c r="W85" s="19">
        <f t="shared" si="56"/>
        <v>4</v>
      </c>
      <c r="X85" s="19">
        <f t="shared" si="56"/>
        <v>4</v>
      </c>
      <c r="Y85" s="19">
        <f t="shared" si="56"/>
        <v>2</v>
      </c>
      <c r="Z85" s="19">
        <f t="shared" ref="Z85:BI85" si="57">SUMIF($A$48:$A$82, "*Blur*", Z48:Z82)</f>
        <v>9</v>
      </c>
      <c r="AA85" s="19">
        <f t="shared" si="57"/>
        <v>6</v>
      </c>
      <c r="AB85" s="19">
        <f t="shared" si="57"/>
        <v>5</v>
      </c>
      <c r="AC85" s="19">
        <f t="shared" si="57"/>
        <v>7</v>
      </c>
      <c r="AD85" s="19">
        <f t="shared" si="57"/>
        <v>4</v>
      </c>
      <c r="AE85" s="19">
        <f t="shared" si="57"/>
        <v>3</v>
      </c>
      <c r="AF85" s="19">
        <f t="shared" si="57"/>
        <v>6</v>
      </c>
      <c r="AG85" s="19">
        <f t="shared" si="57"/>
        <v>5</v>
      </c>
      <c r="AH85" s="19">
        <f t="shared" si="57"/>
        <v>5</v>
      </c>
      <c r="AI85" s="19">
        <f t="shared" si="57"/>
        <v>6</v>
      </c>
      <c r="AJ85" s="19">
        <f t="shared" si="57"/>
        <v>7</v>
      </c>
      <c r="AK85" s="19">
        <f t="shared" si="57"/>
        <v>4</v>
      </c>
      <c r="AL85" s="19">
        <f t="shared" si="57"/>
        <v>7</v>
      </c>
      <c r="AM85" s="19">
        <f t="shared" si="57"/>
        <v>3</v>
      </c>
      <c r="AN85" s="19">
        <f t="shared" si="57"/>
        <v>1</v>
      </c>
      <c r="AO85" s="19">
        <f t="shared" si="57"/>
        <v>8</v>
      </c>
      <c r="AP85" s="19">
        <f t="shared" si="57"/>
        <v>3</v>
      </c>
      <c r="AQ85" s="19">
        <f t="shared" si="57"/>
        <v>1</v>
      </c>
      <c r="AR85" s="19">
        <f t="shared" si="57"/>
        <v>6</v>
      </c>
      <c r="AS85" s="19">
        <f t="shared" si="57"/>
        <v>7</v>
      </c>
      <c r="AT85" s="19">
        <f t="shared" si="57"/>
        <v>2</v>
      </c>
      <c r="AU85" s="19">
        <f t="shared" si="57"/>
        <v>6</v>
      </c>
      <c r="AV85" s="19">
        <f t="shared" si="57"/>
        <v>3</v>
      </c>
      <c r="AW85" s="19">
        <f t="shared" si="57"/>
        <v>2</v>
      </c>
      <c r="AX85" s="19">
        <f t="shared" si="57"/>
        <v>7</v>
      </c>
      <c r="AY85" s="19">
        <f t="shared" si="57"/>
        <v>5</v>
      </c>
      <c r="AZ85" s="19">
        <f t="shared" si="57"/>
        <v>4</v>
      </c>
      <c r="BA85" s="19">
        <f t="shared" si="57"/>
        <v>6</v>
      </c>
      <c r="BB85" s="19">
        <f t="shared" si="57"/>
        <v>3</v>
      </c>
      <c r="BC85" s="19">
        <f t="shared" si="57"/>
        <v>1</v>
      </c>
      <c r="BD85" s="19">
        <f t="shared" si="57"/>
        <v>6</v>
      </c>
      <c r="BE85" s="19">
        <f t="shared" si="57"/>
        <v>6</v>
      </c>
      <c r="BF85" s="19">
        <f t="shared" si="57"/>
        <v>4</v>
      </c>
      <c r="BG85" s="19">
        <f t="shared" si="57"/>
        <v>9</v>
      </c>
      <c r="BH85" s="19">
        <f t="shared" si="57"/>
        <v>4</v>
      </c>
      <c r="BI85" s="19">
        <f t="shared" si="57"/>
        <v>4</v>
      </c>
    </row>
    <row r="86" spans="1:61" x14ac:dyDescent="0.25">
      <c r="A86" s="20" t="s">
        <v>10</v>
      </c>
      <c r="B86" s="19">
        <f>SUMIF($A$48:$A$82, "*Occlusion*", B48:B82)</f>
        <v>2</v>
      </c>
      <c r="C86" s="19">
        <f t="shared" ref="C86:Y86" si="58">SUMIF($A$48:$A$82, "*Occlusion*", C48:C82)</f>
        <v>5</v>
      </c>
      <c r="D86" s="19">
        <f t="shared" si="58"/>
        <v>0</v>
      </c>
      <c r="E86" s="19">
        <f t="shared" si="58"/>
        <v>3</v>
      </c>
      <c r="F86" s="19">
        <f t="shared" si="58"/>
        <v>4</v>
      </c>
      <c r="G86" s="19">
        <f t="shared" si="58"/>
        <v>1</v>
      </c>
      <c r="H86" s="19">
        <f t="shared" si="58"/>
        <v>5</v>
      </c>
      <c r="I86" s="19">
        <f t="shared" si="58"/>
        <v>5</v>
      </c>
      <c r="J86" s="19">
        <f t="shared" si="58"/>
        <v>5</v>
      </c>
      <c r="K86" s="19">
        <f t="shared" si="58"/>
        <v>5</v>
      </c>
      <c r="L86" s="19">
        <f t="shared" si="58"/>
        <v>5</v>
      </c>
      <c r="M86" s="19">
        <f t="shared" si="58"/>
        <v>3</v>
      </c>
      <c r="N86" s="19">
        <f t="shared" si="58"/>
        <v>4</v>
      </c>
      <c r="O86" s="19">
        <f t="shared" si="58"/>
        <v>5</v>
      </c>
      <c r="P86" s="19">
        <f t="shared" si="58"/>
        <v>2</v>
      </c>
      <c r="Q86" s="19">
        <f t="shared" si="58"/>
        <v>6</v>
      </c>
      <c r="R86" s="19">
        <f t="shared" si="58"/>
        <v>5</v>
      </c>
      <c r="S86" s="19">
        <f t="shared" si="58"/>
        <v>3</v>
      </c>
      <c r="T86" s="19">
        <f t="shared" si="58"/>
        <v>5</v>
      </c>
      <c r="U86" s="19">
        <f t="shared" si="58"/>
        <v>4</v>
      </c>
      <c r="V86" s="19">
        <f t="shared" si="58"/>
        <v>3</v>
      </c>
      <c r="W86" s="19">
        <f t="shared" si="58"/>
        <v>6</v>
      </c>
      <c r="X86" s="19">
        <f t="shared" si="58"/>
        <v>4</v>
      </c>
      <c r="Y86" s="19">
        <f t="shared" si="58"/>
        <v>4</v>
      </c>
      <c r="Z86" s="19">
        <f t="shared" ref="Z86:BI86" si="59">SUMIF($A$48:$A$82, "*Occlusion*", Z48:Z82)</f>
        <v>7</v>
      </c>
      <c r="AA86" s="19">
        <f t="shared" si="59"/>
        <v>4</v>
      </c>
      <c r="AB86" s="19">
        <f t="shared" si="59"/>
        <v>4</v>
      </c>
      <c r="AC86" s="19">
        <f t="shared" si="59"/>
        <v>4</v>
      </c>
      <c r="AD86" s="19">
        <f t="shared" si="59"/>
        <v>4</v>
      </c>
      <c r="AE86" s="19">
        <f t="shared" si="59"/>
        <v>3</v>
      </c>
      <c r="AF86" s="19">
        <f t="shared" si="59"/>
        <v>5</v>
      </c>
      <c r="AG86" s="19">
        <f t="shared" si="59"/>
        <v>6</v>
      </c>
      <c r="AH86" s="19">
        <f t="shared" si="59"/>
        <v>2</v>
      </c>
      <c r="AI86" s="19">
        <f t="shared" si="59"/>
        <v>5</v>
      </c>
      <c r="AJ86" s="19">
        <f t="shared" si="59"/>
        <v>3</v>
      </c>
      <c r="AK86" s="19">
        <f t="shared" si="59"/>
        <v>2</v>
      </c>
      <c r="AL86" s="19">
        <f t="shared" si="59"/>
        <v>5</v>
      </c>
      <c r="AM86" s="19">
        <f t="shared" si="59"/>
        <v>4</v>
      </c>
      <c r="AN86" s="19">
        <f t="shared" si="59"/>
        <v>3</v>
      </c>
      <c r="AO86" s="19">
        <f t="shared" si="59"/>
        <v>5</v>
      </c>
      <c r="AP86" s="19">
        <f t="shared" si="59"/>
        <v>6</v>
      </c>
      <c r="AQ86" s="19">
        <f t="shared" si="59"/>
        <v>4</v>
      </c>
      <c r="AR86" s="19">
        <f t="shared" si="59"/>
        <v>5</v>
      </c>
      <c r="AS86" s="19">
        <f t="shared" si="59"/>
        <v>3</v>
      </c>
      <c r="AT86" s="19">
        <f t="shared" si="59"/>
        <v>3</v>
      </c>
      <c r="AU86" s="19">
        <f t="shared" si="59"/>
        <v>6</v>
      </c>
      <c r="AV86" s="19">
        <f t="shared" si="59"/>
        <v>2</v>
      </c>
      <c r="AW86" s="19">
        <f t="shared" si="59"/>
        <v>0</v>
      </c>
      <c r="AX86" s="19">
        <f t="shared" si="59"/>
        <v>5</v>
      </c>
      <c r="AY86" s="19">
        <f t="shared" si="59"/>
        <v>6</v>
      </c>
      <c r="AZ86" s="19">
        <f t="shared" si="59"/>
        <v>4</v>
      </c>
      <c r="BA86" s="19">
        <f t="shared" si="59"/>
        <v>7</v>
      </c>
      <c r="BB86" s="19">
        <f t="shared" si="59"/>
        <v>5</v>
      </c>
      <c r="BC86" s="19">
        <f t="shared" si="59"/>
        <v>3</v>
      </c>
      <c r="BD86" s="19">
        <f t="shared" si="59"/>
        <v>5</v>
      </c>
      <c r="BE86" s="19">
        <f t="shared" si="59"/>
        <v>6</v>
      </c>
      <c r="BF86" s="19">
        <f t="shared" si="59"/>
        <v>4</v>
      </c>
      <c r="BG86" s="19">
        <f t="shared" si="59"/>
        <v>5</v>
      </c>
      <c r="BH86" s="19">
        <f t="shared" si="59"/>
        <v>1</v>
      </c>
      <c r="BI86" s="19">
        <f t="shared" si="59"/>
        <v>1</v>
      </c>
    </row>
    <row r="87" spans="1:61" x14ac:dyDescent="0.25">
      <c r="A87" s="20" t="s">
        <v>7</v>
      </c>
      <c r="B87" s="21">
        <f>SUM(B48:B82)</f>
        <v>13</v>
      </c>
      <c r="C87" s="21">
        <f t="shared" ref="C87:Y87" si="60">SUM(C48:C82)</f>
        <v>15</v>
      </c>
      <c r="D87" s="21">
        <f t="shared" si="60"/>
        <v>7</v>
      </c>
      <c r="E87" s="21">
        <f t="shared" si="60"/>
        <v>19</v>
      </c>
      <c r="F87" s="21">
        <f t="shared" si="60"/>
        <v>15</v>
      </c>
      <c r="G87" s="21">
        <f t="shared" si="60"/>
        <v>10</v>
      </c>
      <c r="H87" s="21">
        <f t="shared" si="60"/>
        <v>17</v>
      </c>
      <c r="I87" s="21">
        <f t="shared" si="60"/>
        <v>18</v>
      </c>
      <c r="J87" s="21">
        <f t="shared" si="60"/>
        <v>11</v>
      </c>
      <c r="K87" s="21">
        <f t="shared" si="60"/>
        <v>24</v>
      </c>
      <c r="L87" s="21">
        <f t="shared" si="60"/>
        <v>19</v>
      </c>
      <c r="M87" s="21">
        <f t="shared" si="60"/>
        <v>14</v>
      </c>
      <c r="N87" s="21">
        <f t="shared" si="60"/>
        <v>24</v>
      </c>
      <c r="O87" s="21">
        <f t="shared" si="60"/>
        <v>18</v>
      </c>
      <c r="P87" s="21">
        <f t="shared" si="60"/>
        <v>15</v>
      </c>
      <c r="Q87" s="21">
        <f t="shared" si="60"/>
        <v>23</v>
      </c>
      <c r="R87" s="21">
        <f t="shared" si="60"/>
        <v>13</v>
      </c>
      <c r="S87" s="21">
        <f t="shared" si="60"/>
        <v>9</v>
      </c>
      <c r="T87" s="21">
        <f t="shared" si="60"/>
        <v>20</v>
      </c>
      <c r="U87" s="21">
        <f t="shared" si="60"/>
        <v>16</v>
      </c>
      <c r="V87" s="21">
        <f t="shared" si="60"/>
        <v>12</v>
      </c>
      <c r="W87" s="21">
        <f t="shared" si="60"/>
        <v>20</v>
      </c>
      <c r="X87" s="21">
        <f t="shared" si="60"/>
        <v>14</v>
      </c>
      <c r="Y87" s="21">
        <f t="shared" si="60"/>
        <v>12</v>
      </c>
      <c r="Z87" s="21">
        <f t="shared" ref="Z87:BI87" si="61">SUM(Z48:Z82)</f>
        <v>28</v>
      </c>
      <c r="AA87" s="21">
        <f t="shared" si="61"/>
        <v>20</v>
      </c>
      <c r="AB87" s="21">
        <f t="shared" si="61"/>
        <v>18</v>
      </c>
      <c r="AC87" s="21">
        <f t="shared" si="61"/>
        <v>18</v>
      </c>
      <c r="AD87" s="21">
        <f t="shared" si="61"/>
        <v>18</v>
      </c>
      <c r="AE87" s="21">
        <f t="shared" si="61"/>
        <v>11</v>
      </c>
      <c r="AF87" s="21">
        <f t="shared" si="61"/>
        <v>20</v>
      </c>
      <c r="AG87" s="21">
        <f t="shared" si="61"/>
        <v>22</v>
      </c>
      <c r="AH87" s="21">
        <f t="shared" si="61"/>
        <v>15</v>
      </c>
      <c r="AI87" s="21">
        <f t="shared" si="61"/>
        <v>21</v>
      </c>
      <c r="AJ87" s="21">
        <f t="shared" si="61"/>
        <v>16</v>
      </c>
      <c r="AK87" s="21">
        <f t="shared" si="61"/>
        <v>10</v>
      </c>
      <c r="AL87" s="21">
        <f t="shared" si="61"/>
        <v>23</v>
      </c>
      <c r="AM87" s="21">
        <f t="shared" si="61"/>
        <v>16</v>
      </c>
      <c r="AN87" s="21">
        <f t="shared" si="61"/>
        <v>13</v>
      </c>
      <c r="AO87" s="21">
        <f t="shared" si="61"/>
        <v>19</v>
      </c>
      <c r="AP87" s="21">
        <f t="shared" si="61"/>
        <v>16</v>
      </c>
      <c r="AQ87" s="21">
        <f t="shared" si="61"/>
        <v>8</v>
      </c>
      <c r="AR87" s="21">
        <f t="shared" si="61"/>
        <v>23</v>
      </c>
      <c r="AS87" s="21">
        <f t="shared" si="61"/>
        <v>15</v>
      </c>
      <c r="AT87" s="21">
        <f t="shared" si="61"/>
        <v>10</v>
      </c>
      <c r="AU87" s="21">
        <f t="shared" si="61"/>
        <v>22</v>
      </c>
      <c r="AV87" s="21">
        <f t="shared" si="61"/>
        <v>12</v>
      </c>
      <c r="AW87" s="21">
        <f t="shared" si="61"/>
        <v>6</v>
      </c>
      <c r="AX87" s="21">
        <f t="shared" si="61"/>
        <v>24</v>
      </c>
      <c r="AY87" s="21">
        <f t="shared" si="61"/>
        <v>17</v>
      </c>
      <c r="AZ87" s="21">
        <f t="shared" si="61"/>
        <v>13</v>
      </c>
      <c r="BA87" s="21">
        <f t="shared" si="61"/>
        <v>23</v>
      </c>
      <c r="BB87" s="21">
        <f t="shared" si="61"/>
        <v>17</v>
      </c>
      <c r="BC87" s="21">
        <f t="shared" si="61"/>
        <v>11</v>
      </c>
      <c r="BD87" s="21">
        <f t="shared" si="61"/>
        <v>22</v>
      </c>
      <c r="BE87" s="21">
        <f t="shared" si="61"/>
        <v>18</v>
      </c>
      <c r="BF87" s="21">
        <f t="shared" si="61"/>
        <v>13</v>
      </c>
      <c r="BG87" s="21">
        <f t="shared" si="61"/>
        <v>25</v>
      </c>
      <c r="BH87" s="21">
        <f t="shared" si="61"/>
        <v>11</v>
      </c>
      <c r="BI87" s="21">
        <f t="shared" si="61"/>
        <v>11</v>
      </c>
    </row>
    <row r="88" spans="1:61" x14ac:dyDescent="0.2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 x14ac:dyDescent="0.25">
      <c r="A89" s="20" t="s">
        <v>12</v>
      </c>
      <c r="B89" s="22">
        <f>B84/COUNTIF($A$48:$A$82, "*Control*")</f>
        <v>0.30769230769230771</v>
      </c>
      <c r="C89" s="22">
        <f t="shared" ref="C89:Y89" si="62">C84/COUNTIF($A$48:$A$82, "*Control*")</f>
        <v>0.46153846153846156</v>
      </c>
      <c r="D89" s="22">
        <f t="shared" si="62"/>
        <v>0.23076923076923078</v>
      </c>
      <c r="E89" s="22">
        <f t="shared" si="62"/>
        <v>0.76923076923076927</v>
      </c>
      <c r="F89" s="22">
        <f t="shared" si="62"/>
        <v>0.38461538461538464</v>
      </c>
      <c r="G89" s="22">
        <f t="shared" si="62"/>
        <v>0.38461538461538464</v>
      </c>
      <c r="H89" s="22">
        <f t="shared" si="62"/>
        <v>0.38461538461538464</v>
      </c>
      <c r="I89" s="22">
        <f t="shared" si="62"/>
        <v>0.53846153846153844</v>
      </c>
      <c r="J89" s="22">
        <f t="shared" si="62"/>
        <v>0.23076923076923078</v>
      </c>
      <c r="K89" s="22">
        <f t="shared" si="62"/>
        <v>0.84615384615384615</v>
      </c>
      <c r="L89" s="22">
        <f t="shared" si="62"/>
        <v>0.61538461538461542</v>
      </c>
      <c r="M89" s="22">
        <f t="shared" si="62"/>
        <v>0.53846153846153844</v>
      </c>
      <c r="N89" s="22">
        <f t="shared" si="62"/>
        <v>0.84615384615384615</v>
      </c>
      <c r="O89" s="22">
        <f t="shared" si="62"/>
        <v>0.61538461538461542</v>
      </c>
      <c r="P89" s="22">
        <f t="shared" si="62"/>
        <v>0.61538461538461542</v>
      </c>
      <c r="Q89" s="22">
        <f t="shared" si="62"/>
        <v>0.76923076923076927</v>
      </c>
      <c r="R89" s="22">
        <f t="shared" si="62"/>
        <v>0.38461538461538464</v>
      </c>
      <c r="S89" s="22">
        <f t="shared" si="62"/>
        <v>0.30769230769230771</v>
      </c>
      <c r="T89" s="22">
        <f t="shared" si="62"/>
        <v>0.69230769230769229</v>
      </c>
      <c r="U89" s="22">
        <f t="shared" si="62"/>
        <v>0.53846153846153844</v>
      </c>
      <c r="V89" s="22">
        <f t="shared" si="62"/>
        <v>0.46153846153846156</v>
      </c>
      <c r="W89" s="22">
        <f t="shared" si="62"/>
        <v>0.76923076923076927</v>
      </c>
      <c r="X89" s="22">
        <f t="shared" si="62"/>
        <v>0.46153846153846156</v>
      </c>
      <c r="Y89" s="22">
        <f t="shared" si="62"/>
        <v>0.46153846153846156</v>
      </c>
      <c r="Z89" s="22">
        <f t="shared" ref="Z89:BI89" si="63">Z84/COUNTIF($A$48:$A$82, "*Control*")</f>
        <v>0.92307692307692313</v>
      </c>
      <c r="AA89" s="22">
        <f t="shared" si="63"/>
        <v>0.76923076923076927</v>
      </c>
      <c r="AB89" s="22">
        <f t="shared" si="63"/>
        <v>0.69230769230769229</v>
      </c>
      <c r="AC89" s="22">
        <f t="shared" si="63"/>
        <v>0.53846153846153844</v>
      </c>
      <c r="AD89" s="22">
        <f t="shared" si="63"/>
        <v>0.76923076923076927</v>
      </c>
      <c r="AE89" s="22">
        <f t="shared" si="63"/>
        <v>0.38461538461538464</v>
      </c>
      <c r="AF89" s="22">
        <f t="shared" si="63"/>
        <v>0.69230769230769229</v>
      </c>
      <c r="AG89" s="22">
        <f t="shared" si="63"/>
        <v>0.84615384615384615</v>
      </c>
      <c r="AH89" s="22">
        <f t="shared" si="63"/>
        <v>0.61538461538461542</v>
      </c>
      <c r="AI89" s="22">
        <f t="shared" si="63"/>
        <v>0.76923076923076927</v>
      </c>
      <c r="AJ89" s="22">
        <f t="shared" si="63"/>
        <v>0.46153846153846156</v>
      </c>
      <c r="AK89" s="22">
        <f t="shared" si="63"/>
        <v>0.30769230769230771</v>
      </c>
      <c r="AL89" s="22">
        <f t="shared" si="63"/>
        <v>0.84615384615384615</v>
      </c>
      <c r="AM89" s="22">
        <f t="shared" si="63"/>
        <v>0.69230769230769229</v>
      </c>
      <c r="AN89" s="22">
        <f t="shared" si="63"/>
        <v>0.69230769230769229</v>
      </c>
      <c r="AO89" s="22">
        <f t="shared" si="63"/>
        <v>0.46153846153846156</v>
      </c>
      <c r="AP89" s="22">
        <f t="shared" si="63"/>
        <v>0.53846153846153844</v>
      </c>
      <c r="AQ89" s="22">
        <f t="shared" si="63"/>
        <v>0.23076923076923078</v>
      </c>
      <c r="AR89" s="22">
        <f t="shared" si="63"/>
        <v>0.92307692307692313</v>
      </c>
      <c r="AS89" s="22">
        <f t="shared" si="63"/>
        <v>0.38461538461538464</v>
      </c>
      <c r="AT89" s="22">
        <f t="shared" si="63"/>
        <v>0.38461538461538464</v>
      </c>
      <c r="AU89" s="22">
        <f t="shared" si="63"/>
        <v>0.76923076923076927</v>
      </c>
      <c r="AV89" s="22">
        <f t="shared" si="63"/>
        <v>0.53846153846153844</v>
      </c>
      <c r="AW89" s="22">
        <f t="shared" si="63"/>
        <v>0.30769230769230771</v>
      </c>
      <c r="AX89" s="22">
        <f t="shared" si="63"/>
        <v>0.92307692307692313</v>
      </c>
      <c r="AY89" s="22">
        <f t="shared" si="63"/>
        <v>0.46153846153846156</v>
      </c>
      <c r="AZ89" s="22">
        <f t="shared" si="63"/>
        <v>0.38461538461538464</v>
      </c>
      <c r="BA89" s="22">
        <f t="shared" si="63"/>
        <v>0.76923076923076927</v>
      </c>
      <c r="BB89" s="22">
        <f t="shared" si="63"/>
        <v>0.69230769230769229</v>
      </c>
      <c r="BC89" s="22">
        <f t="shared" si="63"/>
        <v>0.53846153846153844</v>
      </c>
      <c r="BD89" s="22">
        <f t="shared" si="63"/>
        <v>0.84615384615384615</v>
      </c>
      <c r="BE89" s="22">
        <f t="shared" si="63"/>
        <v>0.46153846153846156</v>
      </c>
      <c r="BF89" s="22">
        <f t="shared" si="63"/>
        <v>0.38461538461538464</v>
      </c>
      <c r="BG89" s="22">
        <f t="shared" si="63"/>
        <v>0.84615384615384615</v>
      </c>
      <c r="BH89" s="22">
        <f t="shared" si="63"/>
        <v>0.46153846153846156</v>
      </c>
      <c r="BI89" s="22">
        <f t="shared" si="63"/>
        <v>0.46153846153846156</v>
      </c>
    </row>
    <row r="90" spans="1:61" x14ac:dyDescent="0.25">
      <c r="A90" s="20" t="s">
        <v>11</v>
      </c>
      <c r="B90" s="22">
        <f>B85/COUNTIF($A$48:$A$82, "*Blur*")</f>
        <v>0.63636363636363635</v>
      </c>
      <c r="C90" s="22">
        <f t="shared" ref="C90:Y90" si="64">C85/COUNTIF($A$48:$A$82, "*Blur*")</f>
        <v>0.36363636363636365</v>
      </c>
      <c r="D90" s="22">
        <f t="shared" si="64"/>
        <v>0.36363636363636365</v>
      </c>
      <c r="E90" s="22">
        <f t="shared" si="64"/>
        <v>0.54545454545454541</v>
      </c>
      <c r="F90" s="22">
        <f t="shared" si="64"/>
        <v>0.54545454545454541</v>
      </c>
      <c r="G90" s="22">
        <f t="shared" si="64"/>
        <v>0.36363636363636365</v>
      </c>
      <c r="H90" s="22">
        <f t="shared" si="64"/>
        <v>0.63636363636363635</v>
      </c>
      <c r="I90" s="22">
        <f t="shared" si="64"/>
        <v>0.54545454545454541</v>
      </c>
      <c r="J90" s="22">
        <f t="shared" si="64"/>
        <v>0.27272727272727271</v>
      </c>
      <c r="K90" s="22">
        <f t="shared" si="64"/>
        <v>0.72727272727272729</v>
      </c>
      <c r="L90" s="22">
        <f t="shared" si="64"/>
        <v>0.54545454545454541</v>
      </c>
      <c r="M90" s="22">
        <f t="shared" si="64"/>
        <v>0.36363636363636365</v>
      </c>
      <c r="N90" s="22">
        <f t="shared" si="64"/>
        <v>0.81818181818181823</v>
      </c>
      <c r="O90" s="22">
        <f t="shared" si="64"/>
        <v>0.45454545454545453</v>
      </c>
      <c r="P90" s="22">
        <f t="shared" si="64"/>
        <v>0.45454545454545453</v>
      </c>
      <c r="Q90" s="22">
        <f t="shared" si="64"/>
        <v>0.63636363636363635</v>
      </c>
      <c r="R90" s="22">
        <f t="shared" si="64"/>
        <v>0.27272727272727271</v>
      </c>
      <c r="S90" s="22">
        <f t="shared" si="64"/>
        <v>0.18181818181818182</v>
      </c>
      <c r="T90" s="22">
        <f t="shared" si="64"/>
        <v>0.54545454545454541</v>
      </c>
      <c r="U90" s="22">
        <f t="shared" si="64"/>
        <v>0.45454545454545453</v>
      </c>
      <c r="V90" s="22">
        <f t="shared" si="64"/>
        <v>0.27272727272727271</v>
      </c>
      <c r="W90" s="22">
        <f t="shared" si="64"/>
        <v>0.36363636363636365</v>
      </c>
      <c r="X90" s="22">
        <f t="shared" si="64"/>
        <v>0.36363636363636365</v>
      </c>
      <c r="Y90" s="22">
        <f t="shared" si="64"/>
        <v>0.18181818181818182</v>
      </c>
      <c r="Z90" s="22">
        <f t="shared" ref="Z90:BI90" si="65">Z85/COUNTIF($A$48:$A$82, "*Blur*")</f>
        <v>0.81818181818181823</v>
      </c>
      <c r="AA90" s="22">
        <f t="shared" si="65"/>
        <v>0.54545454545454541</v>
      </c>
      <c r="AB90" s="22">
        <f t="shared" si="65"/>
        <v>0.45454545454545453</v>
      </c>
      <c r="AC90" s="22">
        <f t="shared" si="65"/>
        <v>0.63636363636363635</v>
      </c>
      <c r="AD90" s="22">
        <f t="shared" si="65"/>
        <v>0.36363636363636365</v>
      </c>
      <c r="AE90" s="22">
        <f t="shared" si="65"/>
        <v>0.27272727272727271</v>
      </c>
      <c r="AF90" s="22">
        <f t="shared" si="65"/>
        <v>0.54545454545454541</v>
      </c>
      <c r="AG90" s="22">
        <f t="shared" si="65"/>
        <v>0.45454545454545453</v>
      </c>
      <c r="AH90" s="22">
        <f t="shared" si="65"/>
        <v>0.45454545454545453</v>
      </c>
      <c r="AI90" s="22">
        <f t="shared" si="65"/>
        <v>0.54545454545454541</v>
      </c>
      <c r="AJ90" s="22">
        <f t="shared" si="65"/>
        <v>0.63636363636363635</v>
      </c>
      <c r="AK90" s="22">
        <f t="shared" si="65"/>
        <v>0.36363636363636365</v>
      </c>
      <c r="AL90" s="22">
        <f t="shared" si="65"/>
        <v>0.63636363636363635</v>
      </c>
      <c r="AM90" s="22">
        <f t="shared" si="65"/>
        <v>0.27272727272727271</v>
      </c>
      <c r="AN90" s="22">
        <f t="shared" si="65"/>
        <v>9.0909090909090912E-2</v>
      </c>
      <c r="AO90" s="22">
        <f t="shared" si="65"/>
        <v>0.72727272727272729</v>
      </c>
      <c r="AP90" s="22">
        <f t="shared" si="65"/>
        <v>0.27272727272727271</v>
      </c>
      <c r="AQ90" s="22">
        <f t="shared" si="65"/>
        <v>9.0909090909090912E-2</v>
      </c>
      <c r="AR90" s="22">
        <f t="shared" si="65"/>
        <v>0.54545454545454541</v>
      </c>
      <c r="AS90" s="22">
        <f t="shared" si="65"/>
        <v>0.63636363636363635</v>
      </c>
      <c r="AT90" s="22">
        <f t="shared" si="65"/>
        <v>0.18181818181818182</v>
      </c>
      <c r="AU90" s="22">
        <f t="shared" si="65"/>
        <v>0.54545454545454541</v>
      </c>
      <c r="AV90" s="22">
        <f t="shared" si="65"/>
        <v>0.27272727272727271</v>
      </c>
      <c r="AW90" s="22">
        <f t="shared" si="65"/>
        <v>0.18181818181818182</v>
      </c>
      <c r="AX90" s="22">
        <f t="shared" si="65"/>
        <v>0.63636363636363635</v>
      </c>
      <c r="AY90" s="22">
        <f t="shared" si="65"/>
        <v>0.45454545454545453</v>
      </c>
      <c r="AZ90" s="22">
        <f t="shared" si="65"/>
        <v>0.36363636363636365</v>
      </c>
      <c r="BA90" s="22">
        <f t="shared" si="65"/>
        <v>0.54545454545454541</v>
      </c>
      <c r="BB90" s="22">
        <f t="shared" si="65"/>
        <v>0.27272727272727271</v>
      </c>
      <c r="BC90" s="22">
        <f t="shared" si="65"/>
        <v>9.0909090909090912E-2</v>
      </c>
      <c r="BD90" s="22">
        <f t="shared" si="65"/>
        <v>0.54545454545454541</v>
      </c>
      <c r="BE90" s="22">
        <f t="shared" si="65"/>
        <v>0.54545454545454541</v>
      </c>
      <c r="BF90" s="22">
        <f t="shared" si="65"/>
        <v>0.36363636363636365</v>
      </c>
      <c r="BG90" s="22">
        <f t="shared" si="65"/>
        <v>0.81818181818181823</v>
      </c>
      <c r="BH90" s="22">
        <f t="shared" si="65"/>
        <v>0.36363636363636365</v>
      </c>
      <c r="BI90" s="22">
        <f t="shared" si="65"/>
        <v>0.36363636363636365</v>
      </c>
    </row>
    <row r="91" spans="1:61" x14ac:dyDescent="0.25">
      <c r="A91" s="20" t="s">
        <v>10</v>
      </c>
      <c r="B91" s="22">
        <f>B86/COUNTIF($A$48:$A$82, "*Occlusion*")</f>
        <v>0.2</v>
      </c>
      <c r="C91" s="22">
        <f t="shared" ref="C91:Y91" si="66">C86/COUNTIF($A$48:$A$82, "*Occlusion*")</f>
        <v>0.5</v>
      </c>
      <c r="D91" s="22">
        <f t="shared" si="66"/>
        <v>0</v>
      </c>
      <c r="E91" s="22">
        <f t="shared" si="66"/>
        <v>0.3</v>
      </c>
      <c r="F91" s="22">
        <f t="shared" si="66"/>
        <v>0.4</v>
      </c>
      <c r="G91" s="22">
        <f t="shared" si="66"/>
        <v>0.1</v>
      </c>
      <c r="H91" s="22">
        <f t="shared" si="66"/>
        <v>0.5</v>
      </c>
      <c r="I91" s="22">
        <f t="shared" si="66"/>
        <v>0.5</v>
      </c>
      <c r="J91" s="22">
        <f t="shared" si="66"/>
        <v>0.5</v>
      </c>
      <c r="K91" s="22">
        <f t="shared" si="66"/>
        <v>0.5</v>
      </c>
      <c r="L91" s="22">
        <f t="shared" si="66"/>
        <v>0.5</v>
      </c>
      <c r="M91" s="22">
        <f t="shared" si="66"/>
        <v>0.3</v>
      </c>
      <c r="N91" s="22">
        <f t="shared" si="66"/>
        <v>0.4</v>
      </c>
      <c r="O91" s="22">
        <f t="shared" si="66"/>
        <v>0.5</v>
      </c>
      <c r="P91" s="22">
        <f t="shared" si="66"/>
        <v>0.2</v>
      </c>
      <c r="Q91" s="22">
        <f t="shared" si="66"/>
        <v>0.6</v>
      </c>
      <c r="R91" s="22">
        <f t="shared" si="66"/>
        <v>0.5</v>
      </c>
      <c r="S91" s="22">
        <f t="shared" si="66"/>
        <v>0.3</v>
      </c>
      <c r="T91" s="22">
        <f t="shared" si="66"/>
        <v>0.5</v>
      </c>
      <c r="U91" s="22">
        <f t="shared" si="66"/>
        <v>0.4</v>
      </c>
      <c r="V91" s="22">
        <f t="shared" si="66"/>
        <v>0.3</v>
      </c>
      <c r="W91" s="22">
        <f t="shared" si="66"/>
        <v>0.6</v>
      </c>
      <c r="X91" s="22">
        <f t="shared" si="66"/>
        <v>0.4</v>
      </c>
      <c r="Y91" s="22">
        <f t="shared" si="66"/>
        <v>0.4</v>
      </c>
      <c r="Z91" s="22">
        <f t="shared" ref="Z91:BI91" si="67">Z86/COUNTIF($A$48:$A$82, "*Occlusion*")</f>
        <v>0.7</v>
      </c>
      <c r="AA91" s="22">
        <f t="shared" si="67"/>
        <v>0.4</v>
      </c>
      <c r="AB91" s="22">
        <f t="shared" si="67"/>
        <v>0.4</v>
      </c>
      <c r="AC91" s="22">
        <f t="shared" si="67"/>
        <v>0.4</v>
      </c>
      <c r="AD91" s="22">
        <f t="shared" si="67"/>
        <v>0.4</v>
      </c>
      <c r="AE91" s="22">
        <f t="shared" si="67"/>
        <v>0.3</v>
      </c>
      <c r="AF91" s="22">
        <f t="shared" si="67"/>
        <v>0.5</v>
      </c>
      <c r="AG91" s="22">
        <f t="shared" si="67"/>
        <v>0.6</v>
      </c>
      <c r="AH91" s="22">
        <f t="shared" si="67"/>
        <v>0.2</v>
      </c>
      <c r="AI91" s="22">
        <f t="shared" si="67"/>
        <v>0.5</v>
      </c>
      <c r="AJ91" s="22">
        <f t="shared" si="67"/>
        <v>0.3</v>
      </c>
      <c r="AK91" s="22">
        <f t="shared" si="67"/>
        <v>0.2</v>
      </c>
      <c r="AL91" s="22">
        <f t="shared" si="67"/>
        <v>0.5</v>
      </c>
      <c r="AM91" s="22">
        <f t="shared" si="67"/>
        <v>0.4</v>
      </c>
      <c r="AN91" s="22">
        <f t="shared" si="67"/>
        <v>0.3</v>
      </c>
      <c r="AO91" s="22">
        <f t="shared" si="67"/>
        <v>0.5</v>
      </c>
      <c r="AP91" s="22">
        <f t="shared" si="67"/>
        <v>0.6</v>
      </c>
      <c r="AQ91" s="22">
        <f t="shared" si="67"/>
        <v>0.4</v>
      </c>
      <c r="AR91" s="22">
        <f t="shared" si="67"/>
        <v>0.5</v>
      </c>
      <c r="AS91" s="22">
        <f t="shared" si="67"/>
        <v>0.3</v>
      </c>
      <c r="AT91" s="22">
        <f t="shared" si="67"/>
        <v>0.3</v>
      </c>
      <c r="AU91" s="22">
        <f t="shared" si="67"/>
        <v>0.6</v>
      </c>
      <c r="AV91" s="22">
        <f t="shared" si="67"/>
        <v>0.2</v>
      </c>
      <c r="AW91" s="22">
        <f t="shared" si="67"/>
        <v>0</v>
      </c>
      <c r="AX91" s="22">
        <f t="shared" si="67"/>
        <v>0.5</v>
      </c>
      <c r="AY91" s="22">
        <f t="shared" si="67"/>
        <v>0.6</v>
      </c>
      <c r="AZ91" s="22">
        <f t="shared" si="67"/>
        <v>0.4</v>
      </c>
      <c r="BA91" s="22">
        <f t="shared" si="67"/>
        <v>0.7</v>
      </c>
      <c r="BB91" s="22">
        <f t="shared" si="67"/>
        <v>0.5</v>
      </c>
      <c r="BC91" s="22">
        <f t="shared" si="67"/>
        <v>0.3</v>
      </c>
      <c r="BD91" s="22">
        <f t="shared" si="67"/>
        <v>0.5</v>
      </c>
      <c r="BE91" s="22">
        <f t="shared" si="67"/>
        <v>0.6</v>
      </c>
      <c r="BF91" s="22">
        <f t="shared" si="67"/>
        <v>0.4</v>
      </c>
      <c r="BG91" s="22">
        <f t="shared" si="67"/>
        <v>0.5</v>
      </c>
      <c r="BH91" s="22">
        <f t="shared" si="67"/>
        <v>0.1</v>
      </c>
      <c r="BI91" s="22">
        <f t="shared" si="67"/>
        <v>0.1</v>
      </c>
    </row>
    <row r="92" spans="1:61" x14ac:dyDescent="0.25">
      <c r="A92" s="23" t="s">
        <v>7</v>
      </c>
      <c r="B92" s="22">
        <f>B87/COUNT(B48:B82)</f>
        <v>0.38235294117647056</v>
      </c>
      <c r="C92" s="22">
        <f t="shared" ref="C92:Y92" si="68">C87/COUNT(C48:C82)</f>
        <v>0.44117647058823528</v>
      </c>
      <c r="D92" s="22">
        <f t="shared" si="68"/>
        <v>0.20588235294117646</v>
      </c>
      <c r="E92" s="22">
        <f t="shared" si="68"/>
        <v>0.55882352941176472</v>
      </c>
      <c r="F92" s="22">
        <f t="shared" si="68"/>
        <v>0.44117647058823528</v>
      </c>
      <c r="G92" s="22">
        <f t="shared" si="68"/>
        <v>0.29411764705882354</v>
      </c>
      <c r="H92" s="22">
        <f t="shared" si="68"/>
        <v>0.5</v>
      </c>
      <c r="I92" s="22">
        <f t="shared" si="68"/>
        <v>0.52941176470588236</v>
      </c>
      <c r="J92" s="22">
        <f t="shared" si="68"/>
        <v>0.3235294117647059</v>
      </c>
      <c r="K92" s="22">
        <f t="shared" si="68"/>
        <v>0.70588235294117652</v>
      </c>
      <c r="L92" s="22">
        <f t="shared" si="68"/>
        <v>0.55882352941176472</v>
      </c>
      <c r="M92" s="22">
        <f t="shared" si="68"/>
        <v>0.41176470588235292</v>
      </c>
      <c r="N92" s="22">
        <f t="shared" si="68"/>
        <v>0.70588235294117652</v>
      </c>
      <c r="O92" s="22">
        <f t="shared" si="68"/>
        <v>0.52941176470588236</v>
      </c>
      <c r="P92" s="22">
        <f t="shared" si="68"/>
        <v>0.44117647058823528</v>
      </c>
      <c r="Q92" s="22">
        <f t="shared" si="68"/>
        <v>0.67647058823529416</v>
      </c>
      <c r="R92" s="22">
        <f t="shared" si="68"/>
        <v>0.38235294117647056</v>
      </c>
      <c r="S92" s="22">
        <f t="shared" si="68"/>
        <v>0.26470588235294118</v>
      </c>
      <c r="T92" s="22">
        <f t="shared" si="68"/>
        <v>0.58823529411764708</v>
      </c>
      <c r="U92" s="22">
        <f t="shared" si="68"/>
        <v>0.47058823529411764</v>
      </c>
      <c r="V92" s="22">
        <f t="shared" si="68"/>
        <v>0.35294117647058826</v>
      </c>
      <c r="W92" s="22">
        <f t="shared" si="68"/>
        <v>0.58823529411764708</v>
      </c>
      <c r="X92" s="22">
        <f t="shared" si="68"/>
        <v>0.41176470588235292</v>
      </c>
      <c r="Y92" s="22">
        <f t="shared" si="68"/>
        <v>0.35294117647058826</v>
      </c>
      <c r="Z92" s="22">
        <f t="shared" ref="Z92:BI92" si="69">Z87/COUNT(Z48:Z82)</f>
        <v>0.82352941176470584</v>
      </c>
      <c r="AA92" s="22">
        <f t="shared" si="69"/>
        <v>0.58823529411764708</v>
      </c>
      <c r="AB92" s="22">
        <f t="shared" si="69"/>
        <v>0.52941176470588236</v>
      </c>
      <c r="AC92" s="22">
        <f t="shared" si="69"/>
        <v>0.52941176470588236</v>
      </c>
      <c r="AD92" s="22">
        <f t="shared" si="69"/>
        <v>0.52941176470588236</v>
      </c>
      <c r="AE92" s="22">
        <f t="shared" si="69"/>
        <v>0.3235294117647059</v>
      </c>
      <c r="AF92" s="22">
        <f t="shared" si="69"/>
        <v>0.58823529411764708</v>
      </c>
      <c r="AG92" s="22">
        <f t="shared" si="69"/>
        <v>0.6470588235294118</v>
      </c>
      <c r="AH92" s="22">
        <f t="shared" si="69"/>
        <v>0.44117647058823528</v>
      </c>
      <c r="AI92" s="22">
        <f t="shared" si="69"/>
        <v>0.61764705882352944</v>
      </c>
      <c r="AJ92" s="22">
        <f t="shared" si="69"/>
        <v>0.47058823529411764</v>
      </c>
      <c r="AK92" s="22">
        <f t="shared" si="69"/>
        <v>0.29411764705882354</v>
      </c>
      <c r="AL92" s="22">
        <f t="shared" si="69"/>
        <v>0.67647058823529416</v>
      </c>
      <c r="AM92" s="22">
        <f t="shared" si="69"/>
        <v>0.47058823529411764</v>
      </c>
      <c r="AN92" s="22">
        <f t="shared" si="69"/>
        <v>0.38235294117647056</v>
      </c>
      <c r="AO92" s="22">
        <f t="shared" si="69"/>
        <v>0.55882352941176472</v>
      </c>
      <c r="AP92" s="22">
        <f t="shared" si="69"/>
        <v>0.47058823529411764</v>
      </c>
      <c r="AQ92" s="22">
        <f t="shared" si="69"/>
        <v>0.23529411764705882</v>
      </c>
      <c r="AR92" s="22">
        <f t="shared" si="69"/>
        <v>0.67647058823529416</v>
      </c>
      <c r="AS92" s="22">
        <f t="shared" si="69"/>
        <v>0.44117647058823528</v>
      </c>
      <c r="AT92" s="22">
        <f t="shared" si="69"/>
        <v>0.29411764705882354</v>
      </c>
      <c r="AU92" s="22">
        <f t="shared" si="69"/>
        <v>0.6470588235294118</v>
      </c>
      <c r="AV92" s="22">
        <f t="shared" si="69"/>
        <v>0.35294117647058826</v>
      </c>
      <c r="AW92" s="22">
        <f t="shared" si="69"/>
        <v>0.17647058823529413</v>
      </c>
      <c r="AX92" s="22">
        <f t="shared" si="69"/>
        <v>0.70588235294117652</v>
      </c>
      <c r="AY92" s="22">
        <f t="shared" si="69"/>
        <v>0.5</v>
      </c>
      <c r="AZ92" s="22">
        <f t="shared" si="69"/>
        <v>0.38235294117647056</v>
      </c>
      <c r="BA92" s="22">
        <f t="shared" si="69"/>
        <v>0.67647058823529416</v>
      </c>
      <c r="BB92" s="22">
        <f t="shared" si="69"/>
        <v>0.5</v>
      </c>
      <c r="BC92" s="22">
        <f t="shared" si="69"/>
        <v>0.3235294117647059</v>
      </c>
      <c r="BD92" s="22">
        <f t="shared" si="69"/>
        <v>0.6470588235294118</v>
      </c>
      <c r="BE92" s="22">
        <f t="shared" si="69"/>
        <v>0.52941176470588236</v>
      </c>
      <c r="BF92" s="22">
        <f t="shared" si="69"/>
        <v>0.38235294117647056</v>
      </c>
      <c r="BG92" s="22">
        <f t="shared" si="69"/>
        <v>0.73529411764705888</v>
      </c>
      <c r="BH92" s="22">
        <f t="shared" si="69"/>
        <v>0.3235294117647059</v>
      </c>
      <c r="BI92" s="22">
        <f t="shared" si="69"/>
        <v>0.3235294117647059</v>
      </c>
    </row>
    <row r="94" spans="1:61" x14ac:dyDescent="0.25">
      <c r="A94" t="s">
        <v>9</v>
      </c>
      <c r="B94">
        <v>1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</row>
    <row r="95" spans="1:61" x14ac:dyDescent="0.25">
      <c r="A95" t="s">
        <v>10</v>
      </c>
      <c r="B95">
        <v>1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1</v>
      </c>
      <c r="AR95">
        <v>1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</row>
    <row r="96" spans="1:61" x14ac:dyDescent="0.25">
      <c r="A96" t="s">
        <v>10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0</v>
      </c>
      <c r="BH96">
        <v>1</v>
      </c>
      <c r="BI96">
        <v>0</v>
      </c>
    </row>
    <row r="97" spans="1:61" x14ac:dyDescent="0.25">
      <c r="A97" t="s">
        <v>10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0</v>
      </c>
      <c r="BF97">
        <v>0</v>
      </c>
      <c r="BG97">
        <v>1</v>
      </c>
      <c r="BH97">
        <v>0</v>
      </c>
      <c r="BI97">
        <v>0</v>
      </c>
    </row>
    <row r="98" spans="1:61" x14ac:dyDescent="0.25">
      <c r="A98" t="s">
        <v>11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</row>
    <row r="99" spans="1:61" x14ac:dyDescent="0.25">
      <c r="A99" t="s">
        <v>11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1</v>
      </c>
      <c r="BH99">
        <v>0</v>
      </c>
      <c r="BI99">
        <v>0</v>
      </c>
    </row>
    <row r="100" spans="1:61" x14ac:dyDescent="0.25">
      <c r="A100" t="s">
        <v>9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</row>
    <row r="101" spans="1:61" x14ac:dyDescent="0.25">
      <c r="A101" t="s">
        <v>9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5">
      <c r="A102" t="s">
        <v>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</row>
    <row r="103" spans="1:61" x14ac:dyDescent="0.25">
      <c r="A103" t="s">
        <v>11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</row>
    <row r="104" spans="1:61" x14ac:dyDescent="0.25">
      <c r="A104" t="s">
        <v>9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</row>
    <row r="105" spans="1:61" x14ac:dyDescent="0.25">
      <c r="A105" t="s">
        <v>10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0</v>
      </c>
    </row>
    <row r="106" spans="1:61" x14ac:dyDescent="0.25">
      <c r="A106" t="s">
        <v>9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1</v>
      </c>
      <c r="BI106">
        <v>1</v>
      </c>
    </row>
    <row r="107" spans="1:61" x14ac:dyDescent="0.25">
      <c r="A107" t="s">
        <v>10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</v>
      </c>
      <c r="BI107">
        <v>0</v>
      </c>
    </row>
    <row r="108" spans="1:61" x14ac:dyDescent="0.25">
      <c r="A108" t="s">
        <v>11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1</v>
      </c>
      <c r="BH108">
        <v>1</v>
      </c>
      <c r="BI108">
        <v>1</v>
      </c>
    </row>
    <row r="109" spans="1:61" x14ac:dyDescent="0.25">
      <c r="A109" t="s">
        <v>11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1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1</v>
      </c>
      <c r="BH110">
        <v>1</v>
      </c>
      <c r="BI110">
        <v>1</v>
      </c>
    </row>
    <row r="111" spans="1:61" x14ac:dyDescent="0.25">
      <c r="A111" t="s">
        <v>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1</v>
      </c>
      <c r="BC111">
        <v>1</v>
      </c>
      <c r="BD111">
        <v>1</v>
      </c>
      <c r="BE111">
        <v>0</v>
      </c>
      <c r="BF111">
        <v>0</v>
      </c>
      <c r="BG111">
        <v>1</v>
      </c>
      <c r="BH111">
        <v>0</v>
      </c>
      <c r="BI111">
        <v>0</v>
      </c>
    </row>
    <row r="112" spans="1:61" x14ac:dyDescent="0.25">
      <c r="A112" t="s">
        <v>11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1</v>
      </c>
      <c r="BH112">
        <v>0</v>
      </c>
      <c r="BI112">
        <v>0</v>
      </c>
    </row>
    <row r="113" spans="1:61" x14ac:dyDescent="0.25">
      <c r="A113" t="s">
        <v>11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1</v>
      </c>
      <c r="BH113">
        <v>1</v>
      </c>
      <c r="BI113">
        <v>1</v>
      </c>
    </row>
    <row r="114" spans="1:61" x14ac:dyDescent="0.25">
      <c r="A114" t="s">
        <v>11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0</v>
      </c>
    </row>
    <row r="115" spans="1:61" x14ac:dyDescent="0.25">
      <c r="A115" t="s">
        <v>11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1</v>
      </c>
      <c r="BE115">
        <v>1</v>
      </c>
      <c r="BF115">
        <v>1</v>
      </c>
      <c r="BG115">
        <v>0</v>
      </c>
      <c r="BH115">
        <v>0</v>
      </c>
      <c r="BI115">
        <v>0</v>
      </c>
    </row>
    <row r="116" spans="1:61" x14ac:dyDescent="0.25">
      <c r="A116" t="s">
        <v>9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</row>
    <row r="117" spans="1:61" x14ac:dyDescent="0.25">
      <c r="A117" t="s">
        <v>10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</row>
    <row r="118" spans="1:61" x14ac:dyDescent="0.25">
      <c r="A118" t="s">
        <v>10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1</v>
      </c>
      <c r="BH118">
        <v>1</v>
      </c>
      <c r="BI118">
        <v>1</v>
      </c>
    </row>
    <row r="119" spans="1:61" x14ac:dyDescent="0.25">
      <c r="A119" t="s">
        <v>10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5">
      <c r="A120" t="s">
        <v>9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1</v>
      </c>
      <c r="BH120">
        <v>0</v>
      </c>
      <c r="BI120">
        <v>0</v>
      </c>
    </row>
    <row r="121" spans="1:61" x14ac:dyDescent="0.25">
      <c r="A121" t="s">
        <v>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5">
      <c r="A122" t="s">
        <v>10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0</v>
      </c>
    </row>
    <row r="123" spans="1:61" x14ac:dyDescent="0.25">
      <c r="A123" t="s">
        <v>10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</row>
    <row r="124" spans="1:61" x14ac:dyDescent="0.25">
      <c r="A124" t="s">
        <v>11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1</v>
      </c>
      <c r="BD124">
        <v>1</v>
      </c>
      <c r="BE124">
        <v>0</v>
      </c>
      <c r="BF124">
        <v>0</v>
      </c>
      <c r="BG124">
        <v>1</v>
      </c>
      <c r="BH124">
        <v>0</v>
      </c>
      <c r="BI124">
        <v>0</v>
      </c>
    </row>
    <row r="125" spans="1:61" x14ac:dyDescent="0.25">
      <c r="A125" t="s">
        <v>10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0</v>
      </c>
      <c r="AT125">
        <v>0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  <c r="BH125">
        <v>0</v>
      </c>
      <c r="BI125">
        <v>0</v>
      </c>
    </row>
    <row r="126" spans="1:61" x14ac:dyDescent="0.25">
      <c r="A126" t="s">
        <v>11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5">
      <c r="A127" t="s">
        <v>9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</row>
    <row r="128" spans="1:61" x14ac:dyDescent="0.25">
      <c r="A128" s="14"/>
      <c r="B128" s="15" t="s">
        <v>5</v>
      </c>
      <c r="C128" s="16" t="s">
        <v>6</v>
      </c>
      <c r="D128" s="16" t="s">
        <v>7</v>
      </c>
      <c r="E128" s="16" t="s">
        <v>5</v>
      </c>
      <c r="F128" s="16" t="s">
        <v>6</v>
      </c>
      <c r="G128" s="16" t="s">
        <v>7</v>
      </c>
      <c r="H128" s="16" t="s">
        <v>5</v>
      </c>
      <c r="I128" s="16" t="s">
        <v>6</v>
      </c>
      <c r="J128" s="16" t="s">
        <v>7</v>
      </c>
      <c r="K128" s="16" t="s">
        <v>5</v>
      </c>
      <c r="L128" s="16" t="s">
        <v>6</v>
      </c>
      <c r="M128" s="16" t="s">
        <v>7</v>
      </c>
      <c r="N128" s="16" t="s">
        <v>5</v>
      </c>
      <c r="O128" s="16" t="s">
        <v>6</v>
      </c>
      <c r="P128" s="17" t="s">
        <v>7</v>
      </c>
      <c r="Q128" s="16" t="s">
        <v>5</v>
      </c>
      <c r="R128" s="16" t="s">
        <v>6</v>
      </c>
      <c r="S128" s="17" t="s">
        <v>7</v>
      </c>
      <c r="T128" s="16" t="s">
        <v>5</v>
      </c>
      <c r="U128" s="16" t="s">
        <v>6</v>
      </c>
      <c r="V128" s="17" t="s">
        <v>7</v>
      </c>
      <c r="W128" s="16" t="s">
        <v>5</v>
      </c>
      <c r="X128" s="16" t="s">
        <v>6</v>
      </c>
      <c r="Y128" s="17" t="s">
        <v>7</v>
      </c>
      <c r="Z128" s="16" t="s">
        <v>5</v>
      </c>
      <c r="AA128" s="16" t="s">
        <v>6</v>
      </c>
      <c r="AB128" s="17" t="s">
        <v>7</v>
      </c>
      <c r="AC128" s="16" t="s">
        <v>5</v>
      </c>
      <c r="AD128" s="16" t="s">
        <v>6</v>
      </c>
      <c r="AE128" s="17" t="s">
        <v>7</v>
      </c>
      <c r="AF128" s="16" t="s">
        <v>5</v>
      </c>
      <c r="AG128" s="16" t="s">
        <v>6</v>
      </c>
      <c r="AH128" s="17" t="s">
        <v>7</v>
      </c>
      <c r="AI128" s="16" t="s">
        <v>5</v>
      </c>
      <c r="AJ128" s="16" t="s">
        <v>6</v>
      </c>
      <c r="AK128" s="17" t="s">
        <v>7</v>
      </c>
      <c r="AL128" s="16" t="s">
        <v>5</v>
      </c>
      <c r="AM128" s="16" t="s">
        <v>6</v>
      </c>
      <c r="AN128" s="17" t="s">
        <v>7</v>
      </c>
      <c r="AO128" s="16" t="s">
        <v>5</v>
      </c>
      <c r="AP128" s="16" t="s">
        <v>6</v>
      </c>
      <c r="AQ128" s="17" t="s">
        <v>7</v>
      </c>
      <c r="AR128" s="16" t="s">
        <v>5</v>
      </c>
      <c r="AS128" s="16" t="s">
        <v>6</v>
      </c>
      <c r="AT128" s="17" t="s">
        <v>7</v>
      </c>
      <c r="AU128" s="16" t="s">
        <v>5</v>
      </c>
      <c r="AV128" s="16" t="s">
        <v>6</v>
      </c>
      <c r="AW128" s="17" t="s">
        <v>7</v>
      </c>
      <c r="AX128" s="16" t="s">
        <v>5</v>
      </c>
      <c r="AY128" s="16" t="s">
        <v>6</v>
      </c>
      <c r="AZ128" s="17" t="s">
        <v>7</v>
      </c>
      <c r="BA128" s="16" t="s">
        <v>5</v>
      </c>
      <c r="BB128" s="16" t="s">
        <v>6</v>
      </c>
      <c r="BC128" s="17" t="s">
        <v>7</v>
      </c>
      <c r="BD128" s="16" t="s">
        <v>5</v>
      </c>
      <c r="BE128" s="16" t="s">
        <v>6</v>
      </c>
      <c r="BF128" s="17" t="s">
        <v>7</v>
      </c>
      <c r="BG128" s="16" t="s">
        <v>5</v>
      </c>
      <c r="BH128" s="16" t="s">
        <v>6</v>
      </c>
      <c r="BI128" s="17" t="s">
        <v>7</v>
      </c>
    </row>
    <row r="129" spans="1:61" x14ac:dyDescent="0.25">
      <c r="A129" s="18" t="s">
        <v>12</v>
      </c>
      <c r="B129" s="19">
        <f>SUMIF($A$93:$A$127, "*Control*", B93:B127)</f>
        <v>6</v>
      </c>
      <c r="C129" s="19">
        <f t="shared" ref="C129:Y129" si="70">SUMIF($A$93:$A$127, "*Control*", C93:C127)</f>
        <v>5</v>
      </c>
      <c r="D129" s="19">
        <f t="shared" si="70"/>
        <v>2</v>
      </c>
      <c r="E129" s="19">
        <f t="shared" si="70"/>
        <v>9</v>
      </c>
      <c r="F129" s="19">
        <f t="shared" si="70"/>
        <v>6</v>
      </c>
      <c r="G129" s="19">
        <f t="shared" si="70"/>
        <v>6</v>
      </c>
      <c r="H129" s="19">
        <f t="shared" si="70"/>
        <v>8</v>
      </c>
      <c r="I129" s="19">
        <f t="shared" si="70"/>
        <v>7</v>
      </c>
      <c r="J129" s="19">
        <f t="shared" si="70"/>
        <v>6</v>
      </c>
      <c r="K129" s="19">
        <f t="shared" si="70"/>
        <v>9</v>
      </c>
      <c r="L129" s="19">
        <f t="shared" si="70"/>
        <v>6</v>
      </c>
      <c r="M129" s="19">
        <f t="shared" si="70"/>
        <v>5</v>
      </c>
      <c r="N129" s="19">
        <f t="shared" si="70"/>
        <v>7</v>
      </c>
      <c r="O129" s="19">
        <f t="shared" si="70"/>
        <v>4</v>
      </c>
      <c r="P129" s="19">
        <f t="shared" si="70"/>
        <v>2</v>
      </c>
      <c r="Q129" s="19">
        <f t="shared" si="70"/>
        <v>9</v>
      </c>
      <c r="R129" s="19">
        <f t="shared" si="70"/>
        <v>2</v>
      </c>
      <c r="S129" s="19">
        <f t="shared" si="70"/>
        <v>1</v>
      </c>
      <c r="T129" s="19">
        <f t="shared" si="70"/>
        <v>8</v>
      </c>
      <c r="U129" s="19">
        <f t="shared" si="70"/>
        <v>4</v>
      </c>
      <c r="V129" s="19">
        <f t="shared" si="70"/>
        <v>4</v>
      </c>
      <c r="W129" s="19">
        <f t="shared" si="70"/>
        <v>4</v>
      </c>
      <c r="X129" s="19">
        <f t="shared" si="70"/>
        <v>5</v>
      </c>
      <c r="Y129" s="19">
        <f t="shared" si="70"/>
        <v>1</v>
      </c>
      <c r="Z129" s="19">
        <f t="shared" ref="Z129:BI129" si="71">SUMIF($A$93:$A$127, "*Control*", Z93:Z127)</f>
        <v>9</v>
      </c>
      <c r="AA129" s="19">
        <f t="shared" si="71"/>
        <v>2</v>
      </c>
      <c r="AB129" s="19">
        <f t="shared" si="71"/>
        <v>2</v>
      </c>
      <c r="AC129" s="19">
        <f t="shared" si="71"/>
        <v>6</v>
      </c>
      <c r="AD129" s="19">
        <f t="shared" si="71"/>
        <v>5</v>
      </c>
      <c r="AE129" s="19">
        <f t="shared" si="71"/>
        <v>2</v>
      </c>
      <c r="AF129" s="19">
        <f t="shared" si="71"/>
        <v>7</v>
      </c>
      <c r="AG129" s="19">
        <f t="shared" si="71"/>
        <v>5</v>
      </c>
      <c r="AH129" s="19">
        <f t="shared" si="71"/>
        <v>4</v>
      </c>
      <c r="AI129" s="19">
        <f t="shared" si="71"/>
        <v>9</v>
      </c>
      <c r="AJ129" s="19">
        <f t="shared" si="71"/>
        <v>4</v>
      </c>
      <c r="AK129" s="19">
        <f t="shared" si="71"/>
        <v>4</v>
      </c>
      <c r="AL129" s="19">
        <f t="shared" si="71"/>
        <v>9</v>
      </c>
      <c r="AM129" s="19">
        <f t="shared" si="71"/>
        <v>7</v>
      </c>
      <c r="AN129" s="19">
        <f t="shared" si="71"/>
        <v>6</v>
      </c>
      <c r="AO129" s="19">
        <f t="shared" si="71"/>
        <v>8</v>
      </c>
      <c r="AP129" s="19">
        <f t="shared" si="71"/>
        <v>6</v>
      </c>
      <c r="AQ129" s="19">
        <f t="shared" si="71"/>
        <v>6</v>
      </c>
      <c r="AR129" s="19">
        <f t="shared" si="71"/>
        <v>7</v>
      </c>
      <c r="AS129" s="19">
        <f t="shared" si="71"/>
        <v>5</v>
      </c>
      <c r="AT129" s="19">
        <f t="shared" si="71"/>
        <v>4</v>
      </c>
      <c r="AU129" s="19">
        <f t="shared" si="71"/>
        <v>7</v>
      </c>
      <c r="AV129" s="19">
        <f t="shared" si="71"/>
        <v>4</v>
      </c>
      <c r="AW129" s="19">
        <f t="shared" si="71"/>
        <v>3</v>
      </c>
      <c r="AX129" s="19">
        <f t="shared" si="71"/>
        <v>8</v>
      </c>
      <c r="AY129" s="19">
        <f t="shared" si="71"/>
        <v>5</v>
      </c>
      <c r="AZ129" s="19">
        <f t="shared" si="71"/>
        <v>4</v>
      </c>
      <c r="BA129" s="19">
        <f t="shared" si="71"/>
        <v>6</v>
      </c>
      <c r="BB129" s="19">
        <f t="shared" si="71"/>
        <v>2</v>
      </c>
      <c r="BC129" s="19">
        <f t="shared" si="71"/>
        <v>1</v>
      </c>
      <c r="BD129" s="19">
        <f t="shared" si="71"/>
        <v>5</v>
      </c>
      <c r="BE129" s="19">
        <f t="shared" si="71"/>
        <v>4</v>
      </c>
      <c r="BF129" s="19">
        <f t="shared" si="71"/>
        <v>2</v>
      </c>
      <c r="BG129" s="19">
        <f t="shared" si="71"/>
        <v>6</v>
      </c>
      <c r="BH129" s="19">
        <f t="shared" si="71"/>
        <v>3</v>
      </c>
      <c r="BI129" s="19">
        <f t="shared" si="71"/>
        <v>3</v>
      </c>
    </row>
    <row r="130" spans="1:61" x14ac:dyDescent="0.25">
      <c r="A130" s="20" t="s">
        <v>11</v>
      </c>
      <c r="B130" s="19">
        <f>SUMIF($A$93:$A$127, "*Blur*", B93:B127)</f>
        <v>4</v>
      </c>
      <c r="C130" s="19">
        <f t="shared" ref="C130:Y130" si="72">SUMIF($A$93:$A$127, "*Blur*", C93:C127)</f>
        <v>8</v>
      </c>
      <c r="D130" s="19">
        <f t="shared" si="72"/>
        <v>2</v>
      </c>
      <c r="E130" s="19">
        <f t="shared" si="72"/>
        <v>8</v>
      </c>
      <c r="F130" s="19">
        <f t="shared" si="72"/>
        <v>6</v>
      </c>
      <c r="G130" s="19">
        <f t="shared" si="72"/>
        <v>4</v>
      </c>
      <c r="H130" s="19">
        <f t="shared" si="72"/>
        <v>8</v>
      </c>
      <c r="I130" s="19">
        <f t="shared" si="72"/>
        <v>5</v>
      </c>
      <c r="J130" s="19">
        <f t="shared" si="72"/>
        <v>3</v>
      </c>
      <c r="K130" s="19">
        <f t="shared" si="72"/>
        <v>6</v>
      </c>
      <c r="L130" s="19">
        <f t="shared" si="72"/>
        <v>8</v>
      </c>
      <c r="M130" s="19">
        <f t="shared" si="72"/>
        <v>4</v>
      </c>
      <c r="N130" s="19">
        <f t="shared" si="72"/>
        <v>7</v>
      </c>
      <c r="O130" s="19">
        <f t="shared" si="72"/>
        <v>10</v>
      </c>
      <c r="P130" s="19">
        <f t="shared" si="72"/>
        <v>6</v>
      </c>
      <c r="Q130" s="19">
        <f t="shared" si="72"/>
        <v>7</v>
      </c>
      <c r="R130" s="19">
        <f t="shared" si="72"/>
        <v>3</v>
      </c>
      <c r="S130" s="19">
        <f t="shared" si="72"/>
        <v>2</v>
      </c>
      <c r="T130" s="19">
        <f t="shared" si="72"/>
        <v>4</v>
      </c>
      <c r="U130" s="19">
        <f t="shared" si="72"/>
        <v>7</v>
      </c>
      <c r="V130" s="19">
        <f t="shared" si="72"/>
        <v>3</v>
      </c>
      <c r="W130" s="19">
        <f t="shared" si="72"/>
        <v>6</v>
      </c>
      <c r="X130" s="19">
        <f t="shared" si="72"/>
        <v>4</v>
      </c>
      <c r="Y130" s="19">
        <f t="shared" si="72"/>
        <v>2</v>
      </c>
      <c r="Z130" s="19">
        <f t="shared" ref="Z130:BI130" si="73">SUMIF($A$93:$A$127, "*Blur*", Z93:Z127)</f>
        <v>8</v>
      </c>
      <c r="AA130" s="19">
        <f t="shared" si="73"/>
        <v>2</v>
      </c>
      <c r="AB130" s="19">
        <f t="shared" si="73"/>
        <v>1</v>
      </c>
      <c r="AC130" s="19">
        <f t="shared" si="73"/>
        <v>7</v>
      </c>
      <c r="AD130" s="19">
        <f t="shared" si="73"/>
        <v>7</v>
      </c>
      <c r="AE130" s="19">
        <f t="shared" si="73"/>
        <v>4</v>
      </c>
      <c r="AF130" s="19">
        <f t="shared" si="73"/>
        <v>6</v>
      </c>
      <c r="AG130" s="19">
        <f t="shared" si="73"/>
        <v>6</v>
      </c>
      <c r="AH130" s="19">
        <f t="shared" si="73"/>
        <v>3</v>
      </c>
      <c r="AI130" s="19">
        <f t="shared" si="73"/>
        <v>6</v>
      </c>
      <c r="AJ130" s="19">
        <f t="shared" si="73"/>
        <v>5</v>
      </c>
      <c r="AK130" s="19">
        <f t="shared" si="73"/>
        <v>3</v>
      </c>
      <c r="AL130" s="19">
        <f t="shared" si="73"/>
        <v>8</v>
      </c>
      <c r="AM130" s="19">
        <f t="shared" si="73"/>
        <v>6</v>
      </c>
      <c r="AN130" s="19">
        <f t="shared" si="73"/>
        <v>3</v>
      </c>
      <c r="AO130" s="19">
        <f t="shared" si="73"/>
        <v>8</v>
      </c>
      <c r="AP130" s="19">
        <f t="shared" si="73"/>
        <v>9</v>
      </c>
      <c r="AQ130" s="19">
        <f t="shared" si="73"/>
        <v>7</v>
      </c>
      <c r="AR130" s="19">
        <f t="shared" si="73"/>
        <v>6</v>
      </c>
      <c r="AS130" s="19">
        <f t="shared" si="73"/>
        <v>5</v>
      </c>
      <c r="AT130" s="19">
        <f t="shared" si="73"/>
        <v>3</v>
      </c>
      <c r="AU130" s="19">
        <f t="shared" si="73"/>
        <v>8</v>
      </c>
      <c r="AV130" s="19">
        <f t="shared" si="73"/>
        <v>8</v>
      </c>
      <c r="AW130" s="19">
        <f t="shared" si="73"/>
        <v>7</v>
      </c>
      <c r="AX130" s="19">
        <f t="shared" si="73"/>
        <v>7</v>
      </c>
      <c r="AY130" s="19">
        <f t="shared" si="73"/>
        <v>3</v>
      </c>
      <c r="AZ130" s="19">
        <f t="shared" si="73"/>
        <v>2</v>
      </c>
      <c r="BA130" s="19">
        <f t="shared" si="73"/>
        <v>9</v>
      </c>
      <c r="BB130" s="19">
        <f t="shared" si="73"/>
        <v>4</v>
      </c>
      <c r="BC130" s="19">
        <f t="shared" si="73"/>
        <v>3</v>
      </c>
      <c r="BD130" s="19">
        <f t="shared" si="73"/>
        <v>8</v>
      </c>
      <c r="BE130" s="19">
        <f t="shared" si="73"/>
        <v>4</v>
      </c>
      <c r="BF130" s="19">
        <f t="shared" si="73"/>
        <v>2</v>
      </c>
      <c r="BG130" s="19">
        <f t="shared" si="73"/>
        <v>9</v>
      </c>
      <c r="BH130" s="19">
        <f t="shared" si="73"/>
        <v>4</v>
      </c>
      <c r="BI130" s="19">
        <f t="shared" si="73"/>
        <v>4</v>
      </c>
    </row>
    <row r="131" spans="1:61" x14ac:dyDescent="0.25">
      <c r="A131" s="20" t="s">
        <v>10</v>
      </c>
      <c r="B131" s="19">
        <f>SUMIF($A$93:$A$127, "*Occlusion*", B93:B127)</f>
        <v>6</v>
      </c>
      <c r="C131" s="19">
        <f t="shared" ref="C131:Y131" si="74">SUMIF($A$93:$A$127, "*Occlusion*", C93:C127)</f>
        <v>3</v>
      </c>
      <c r="D131" s="19">
        <f t="shared" si="74"/>
        <v>1</v>
      </c>
      <c r="E131" s="19">
        <f t="shared" si="74"/>
        <v>11</v>
      </c>
      <c r="F131" s="19">
        <f t="shared" si="74"/>
        <v>8</v>
      </c>
      <c r="G131" s="19">
        <f t="shared" si="74"/>
        <v>7</v>
      </c>
      <c r="H131" s="19">
        <f t="shared" si="74"/>
        <v>11</v>
      </c>
      <c r="I131" s="19">
        <f t="shared" si="74"/>
        <v>5</v>
      </c>
      <c r="J131" s="19">
        <f t="shared" si="74"/>
        <v>4</v>
      </c>
      <c r="K131" s="19">
        <f t="shared" si="74"/>
        <v>10</v>
      </c>
      <c r="L131" s="19">
        <f t="shared" si="74"/>
        <v>9</v>
      </c>
      <c r="M131" s="19">
        <f t="shared" si="74"/>
        <v>7</v>
      </c>
      <c r="N131" s="19">
        <f t="shared" si="74"/>
        <v>11</v>
      </c>
      <c r="O131" s="19">
        <f t="shared" si="74"/>
        <v>11</v>
      </c>
      <c r="P131" s="19">
        <f t="shared" si="74"/>
        <v>10</v>
      </c>
      <c r="Q131" s="19">
        <f t="shared" si="74"/>
        <v>11</v>
      </c>
      <c r="R131" s="19">
        <f t="shared" si="74"/>
        <v>5</v>
      </c>
      <c r="S131" s="19">
        <f t="shared" si="74"/>
        <v>4</v>
      </c>
      <c r="T131" s="19">
        <f t="shared" si="74"/>
        <v>7</v>
      </c>
      <c r="U131" s="19">
        <f t="shared" si="74"/>
        <v>7</v>
      </c>
      <c r="V131" s="19">
        <f t="shared" si="74"/>
        <v>4</v>
      </c>
      <c r="W131" s="19">
        <f t="shared" si="74"/>
        <v>4</v>
      </c>
      <c r="X131" s="19">
        <f t="shared" si="74"/>
        <v>5</v>
      </c>
      <c r="Y131" s="19">
        <f t="shared" si="74"/>
        <v>2</v>
      </c>
      <c r="Z131" s="19">
        <f t="shared" ref="Z131:BI131" si="75">SUMIF($A$93:$A$127, "*Occlusion*", Z93:Z127)</f>
        <v>10</v>
      </c>
      <c r="AA131" s="19">
        <f t="shared" si="75"/>
        <v>7</v>
      </c>
      <c r="AB131" s="19">
        <f t="shared" si="75"/>
        <v>7</v>
      </c>
      <c r="AC131" s="19">
        <f t="shared" si="75"/>
        <v>10</v>
      </c>
      <c r="AD131" s="19">
        <f t="shared" si="75"/>
        <v>4</v>
      </c>
      <c r="AE131" s="19">
        <f t="shared" si="75"/>
        <v>3</v>
      </c>
      <c r="AF131" s="19">
        <f t="shared" si="75"/>
        <v>9</v>
      </c>
      <c r="AG131" s="19">
        <f t="shared" si="75"/>
        <v>8</v>
      </c>
      <c r="AH131" s="19">
        <f t="shared" si="75"/>
        <v>7</v>
      </c>
      <c r="AI131" s="19">
        <f t="shared" si="75"/>
        <v>7</v>
      </c>
      <c r="AJ131" s="19">
        <f t="shared" si="75"/>
        <v>5</v>
      </c>
      <c r="AK131" s="19">
        <f t="shared" si="75"/>
        <v>2</v>
      </c>
      <c r="AL131" s="19">
        <f t="shared" si="75"/>
        <v>10</v>
      </c>
      <c r="AM131" s="19">
        <f t="shared" si="75"/>
        <v>6</v>
      </c>
      <c r="AN131" s="19">
        <f t="shared" si="75"/>
        <v>5</v>
      </c>
      <c r="AO131" s="19">
        <f t="shared" si="75"/>
        <v>9</v>
      </c>
      <c r="AP131" s="19">
        <f t="shared" si="75"/>
        <v>6</v>
      </c>
      <c r="AQ131" s="19">
        <f t="shared" si="75"/>
        <v>5</v>
      </c>
      <c r="AR131" s="19">
        <f t="shared" si="75"/>
        <v>11</v>
      </c>
      <c r="AS131" s="19">
        <f t="shared" si="75"/>
        <v>6</v>
      </c>
      <c r="AT131" s="19">
        <f t="shared" si="75"/>
        <v>5</v>
      </c>
      <c r="AU131" s="19">
        <f t="shared" si="75"/>
        <v>8</v>
      </c>
      <c r="AV131" s="19">
        <f t="shared" si="75"/>
        <v>8</v>
      </c>
      <c r="AW131" s="19">
        <f t="shared" si="75"/>
        <v>5</v>
      </c>
      <c r="AX131" s="19">
        <f t="shared" si="75"/>
        <v>10</v>
      </c>
      <c r="AY131" s="19">
        <f t="shared" si="75"/>
        <v>4</v>
      </c>
      <c r="AZ131" s="19">
        <f t="shared" si="75"/>
        <v>3</v>
      </c>
      <c r="BA131" s="19">
        <f t="shared" si="75"/>
        <v>5</v>
      </c>
      <c r="BB131" s="19">
        <f t="shared" si="75"/>
        <v>8</v>
      </c>
      <c r="BC131" s="19">
        <f t="shared" si="75"/>
        <v>3</v>
      </c>
      <c r="BD131" s="19">
        <f t="shared" si="75"/>
        <v>9</v>
      </c>
      <c r="BE131" s="19">
        <f t="shared" si="75"/>
        <v>6</v>
      </c>
      <c r="BF131" s="19">
        <f t="shared" si="75"/>
        <v>5</v>
      </c>
      <c r="BG131" s="19">
        <f t="shared" si="75"/>
        <v>7</v>
      </c>
      <c r="BH131" s="19">
        <f t="shared" si="75"/>
        <v>5</v>
      </c>
      <c r="BI131" s="19">
        <f t="shared" si="75"/>
        <v>2</v>
      </c>
    </row>
    <row r="132" spans="1:61" x14ac:dyDescent="0.25">
      <c r="A132" s="20" t="s">
        <v>7</v>
      </c>
      <c r="B132" s="21">
        <f>SUM(B93:B127)</f>
        <v>16</v>
      </c>
      <c r="C132" s="21">
        <f t="shared" ref="C132:Y132" si="76">SUM(C93:C127)</f>
        <v>16</v>
      </c>
      <c r="D132" s="21">
        <f t="shared" si="76"/>
        <v>5</v>
      </c>
      <c r="E132" s="21">
        <f t="shared" si="76"/>
        <v>28</v>
      </c>
      <c r="F132" s="21">
        <f t="shared" si="76"/>
        <v>20</v>
      </c>
      <c r="G132" s="21">
        <f t="shared" si="76"/>
        <v>17</v>
      </c>
      <c r="H132" s="21">
        <f t="shared" si="76"/>
        <v>27</v>
      </c>
      <c r="I132" s="21">
        <f t="shared" si="76"/>
        <v>17</v>
      </c>
      <c r="J132" s="21">
        <f t="shared" si="76"/>
        <v>13</v>
      </c>
      <c r="K132" s="21">
        <f t="shared" si="76"/>
        <v>25</v>
      </c>
      <c r="L132" s="21">
        <f t="shared" si="76"/>
        <v>23</v>
      </c>
      <c r="M132" s="21">
        <f t="shared" si="76"/>
        <v>16</v>
      </c>
      <c r="N132" s="21">
        <f t="shared" si="76"/>
        <v>25</v>
      </c>
      <c r="O132" s="21">
        <f t="shared" si="76"/>
        <v>25</v>
      </c>
      <c r="P132" s="21">
        <f t="shared" si="76"/>
        <v>18</v>
      </c>
      <c r="Q132" s="21">
        <f t="shared" si="76"/>
        <v>27</v>
      </c>
      <c r="R132" s="21">
        <f t="shared" si="76"/>
        <v>10</v>
      </c>
      <c r="S132" s="21">
        <f t="shared" si="76"/>
        <v>7</v>
      </c>
      <c r="T132" s="21">
        <f t="shared" si="76"/>
        <v>19</v>
      </c>
      <c r="U132" s="21">
        <f t="shared" si="76"/>
        <v>18</v>
      </c>
      <c r="V132" s="21">
        <f t="shared" si="76"/>
        <v>11</v>
      </c>
      <c r="W132" s="21">
        <f t="shared" si="76"/>
        <v>14</v>
      </c>
      <c r="X132" s="21">
        <f t="shared" si="76"/>
        <v>14</v>
      </c>
      <c r="Y132" s="21">
        <f t="shared" si="76"/>
        <v>5</v>
      </c>
      <c r="Z132" s="21">
        <f t="shared" ref="Z132:BI132" si="77">SUM(Z93:Z127)</f>
        <v>27</v>
      </c>
      <c r="AA132" s="21">
        <f t="shared" si="77"/>
        <v>11</v>
      </c>
      <c r="AB132" s="21">
        <f t="shared" si="77"/>
        <v>10</v>
      </c>
      <c r="AC132" s="21">
        <f t="shared" si="77"/>
        <v>23</v>
      </c>
      <c r="AD132" s="21">
        <f t="shared" si="77"/>
        <v>16</v>
      </c>
      <c r="AE132" s="21">
        <f t="shared" si="77"/>
        <v>9</v>
      </c>
      <c r="AF132" s="21">
        <f t="shared" si="77"/>
        <v>22</v>
      </c>
      <c r="AG132" s="21">
        <f t="shared" si="77"/>
        <v>19</v>
      </c>
      <c r="AH132" s="21">
        <f t="shared" si="77"/>
        <v>14</v>
      </c>
      <c r="AI132" s="21">
        <f t="shared" si="77"/>
        <v>22</v>
      </c>
      <c r="AJ132" s="21">
        <f t="shared" si="77"/>
        <v>14</v>
      </c>
      <c r="AK132" s="21">
        <f t="shared" si="77"/>
        <v>9</v>
      </c>
      <c r="AL132" s="21">
        <f t="shared" si="77"/>
        <v>27</v>
      </c>
      <c r="AM132" s="21">
        <f t="shared" si="77"/>
        <v>19</v>
      </c>
      <c r="AN132" s="21">
        <f t="shared" si="77"/>
        <v>14</v>
      </c>
      <c r="AO132" s="21">
        <f t="shared" si="77"/>
        <v>25</v>
      </c>
      <c r="AP132" s="21">
        <f t="shared" si="77"/>
        <v>21</v>
      </c>
      <c r="AQ132" s="21">
        <f t="shared" si="77"/>
        <v>18</v>
      </c>
      <c r="AR132" s="21">
        <f t="shared" si="77"/>
        <v>24</v>
      </c>
      <c r="AS132" s="21">
        <f t="shared" si="77"/>
        <v>16</v>
      </c>
      <c r="AT132" s="21">
        <f t="shared" si="77"/>
        <v>12</v>
      </c>
      <c r="AU132" s="21">
        <f t="shared" si="77"/>
        <v>23</v>
      </c>
      <c r="AV132" s="21">
        <f t="shared" si="77"/>
        <v>20</v>
      </c>
      <c r="AW132" s="21">
        <f t="shared" si="77"/>
        <v>15</v>
      </c>
      <c r="AX132" s="21">
        <f t="shared" si="77"/>
        <v>25</v>
      </c>
      <c r="AY132" s="21">
        <f t="shared" si="77"/>
        <v>12</v>
      </c>
      <c r="AZ132" s="21">
        <f t="shared" si="77"/>
        <v>9</v>
      </c>
      <c r="BA132" s="21">
        <f t="shared" si="77"/>
        <v>20</v>
      </c>
      <c r="BB132" s="21">
        <f t="shared" si="77"/>
        <v>14</v>
      </c>
      <c r="BC132" s="21">
        <f t="shared" si="77"/>
        <v>7</v>
      </c>
      <c r="BD132" s="21">
        <f t="shared" si="77"/>
        <v>22</v>
      </c>
      <c r="BE132" s="21">
        <f t="shared" si="77"/>
        <v>14</v>
      </c>
      <c r="BF132" s="21">
        <f t="shared" si="77"/>
        <v>9</v>
      </c>
      <c r="BG132" s="21">
        <f t="shared" si="77"/>
        <v>22</v>
      </c>
      <c r="BH132" s="21">
        <f t="shared" si="77"/>
        <v>12</v>
      </c>
      <c r="BI132" s="21">
        <f t="shared" si="77"/>
        <v>9</v>
      </c>
    </row>
    <row r="133" spans="1:61" x14ac:dyDescent="0.2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 x14ac:dyDescent="0.25">
      <c r="A134" s="20" t="s">
        <v>12</v>
      </c>
      <c r="B134" s="22">
        <f>B129/COUNTIF($A$93:$A$127, "*Control*")</f>
        <v>0.6</v>
      </c>
      <c r="C134" s="22">
        <f t="shared" ref="C134:Y134" si="78">C129/COUNTIF($A$93:$A$127, "*Control*")</f>
        <v>0.5</v>
      </c>
      <c r="D134" s="22">
        <f t="shared" si="78"/>
        <v>0.2</v>
      </c>
      <c r="E134" s="22">
        <f t="shared" si="78"/>
        <v>0.9</v>
      </c>
      <c r="F134" s="22">
        <f t="shared" si="78"/>
        <v>0.6</v>
      </c>
      <c r="G134" s="22">
        <f t="shared" si="78"/>
        <v>0.6</v>
      </c>
      <c r="H134" s="22">
        <f t="shared" si="78"/>
        <v>0.8</v>
      </c>
      <c r="I134" s="22">
        <f t="shared" si="78"/>
        <v>0.7</v>
      </c>
      <c r="J134" s="22">
        <f t="shared" si="78"/>
        <v>0.6</v>
      </c>
      <c r="K134" s="22">
        <f t="shared" si="78"/>
        <v>0.9</v>
      </c>
      <c r="L134" s="22">
        <f t="shared" si="78"/>
        <v>0.6</v>
      </c>
      <c r="M134" s="22">
        <f t="shared" si="78"/>
        <v>0.5</v>
      </c>
      <c r="N134" s="22">
        <f t="shared" si="78"/>
        <v>0.7</v>
      </c>
      <c r="O134" s="22">
        <f t="shared" si="78"/>
        <v>0.4</v>
      </c>
      <c r="P134" s="22">
        <f t="shared" si="78"/>
        <v>0.2</v>
      </c>
      <c r="Q134" s="22">
        <f t="shared" si="78"/>
        <v>0.9</v>
      </c>
      <c r="R134" s="22">
        <f t="shared" si="78"/>
        <v>0.2</v>
      </c>
      <c r="S134" s="22">
        <f t="shared" si="78"/>
        <v>0.1</v>
      </c>
      <c r="T134" s="22">
        <f t="shared" si="78"/>
        <v>0.8</v>
      </c>
      <c r="U134" s="22">
        <f t="shared" si="78"/>
        <v>0.4</v>
      </c>
      <c r="V134" s="22">
        <f t="shared" si="78"/>
        <v>0.4</v>
      </c>
      <c r="W134" s="22">
        <f t="shared" si="78"/>
        <v>0.4</v>
      </c>
      <c r="X134" s="22">
        <f t="shared" si="78"/>
        <v>0.5</v>
      </c>
      <c r="Y134" s="22">
        <f t="shared" si="78"/>
        <v>0.1</v>
      </c>
      <c r="Z134" s="22">
        <f t="shared" ref="Z134:BI134" si="79">Z129/COUNTIF($A$93:$A$127, "*Control*")</f>
        <v>0.9</v>
      </c>
      <c r="AA134" s="22">
        <f t="shared" si="79"/>
        <v>0.2</v>
      </c>
      <c r="AB134" s="22">
        <f t="shared" si="79"/>
        <v>0.2</v>
      </c>
      <c r="AC134" s="22">
        <f t="shared" si="79"/>
        <v>0.6</v>
      </c>
      <c r="AD134" s="22">
        <f t="shared" si="79"/>
        <v>0.5</v>
      </c>
      <c r="AE134" s="22">
        <f t="shared" si="79"/>
        <v>0.2</v>
      </c>
      <c r="AF134" s="22">
        <f t="shared" si="79"/>
        <v>0.7</v>
      </c>
      <c r="AG134" s="22">
        <f t="shared" si="79"/>
        <v>0.5</v>
      </c>
      <c r="AH134" s="22">
        <f t="shared" si="79"/>
        <v>0.4</v>
      </c>
      <c r="AI134" s="22">
        <f t="shared" si="79"/>
        <v>0.9</v>
      </c>
      <c r="AJ134" s="22">
        <f t="shared" si="79"/>
        <v>0.4</v>
      </c>
      <c r="AK134" s="22">
        <f t="shared" si="79"/>
        <v>0.4</v>
      </c>
      <c r="AL134" s="22">
        <f t="shared" si="79"/>
        <v>0.9</v>
      </c>
      <c r="AM134" s="22">
        <f t="shared" si="79"/>
        <v>0.7</v>
      </c>
      <c r="AN134" s="22">
        <f t="shared" si="79"/>
        <v>0.6</v>
      </c>
      <c r="AO134" s="22">
        <f t="shared" si="79"/>
        <v>0.8</v>
      </c>
      <c r="AP134" s="22">
        <f t="shared" si="79"/>
        <v>0.6</v>
      </c>
      <c r="AQ134" s="22">
        <f t="shared" si="79"/>
        <v>0.6</v>
      </c>
      <c r="AR134" s="22">
        <f t="shared" si="79"/>
        <v>0.7</v>
      </c>
      <c r="AS134" s="22">
        <f t="shared" si="79"/>
        <v>0.5</v>
      </c>
      <c r="AT134" s="22">
        <f t="shared" si="79"/>
        <v>0.4</v>
      </c>
      <c r="AU134" s="22">
        <f t="shared" si="79"/>
        <v>0.7</v>
      </c>
      <c r="AV134" s="22">
        <f t="shared" si="79"/>
        <v>0.4</v>
      </c>
      <c r="AW134" s="22">
        <f t="shared" si="79"/>
        <v>0.3</v>
      </c>
      <c r="AX134" s="22">
        <f t="shared" si="79"/>
        <v>0.8</v>
      </c>
      <c r="AY134" s="22">
        <f t="shared" si="79"/>
        <v>0.5</v>
      </c>
      <c r="AZ134" s="22">
        <f t="shared" si="79"/>
        <v>0.4</v>
      </c>
      <c r="BA134" s="22">
        <f t="shared" si="79"/>
        <v>0.6</v>
      </c>
      <c r="BB134" s="22">
        <f t="shared" si="79"/>
        <v>0.2</v>
      </c>
      <c r="BC134" s="22">
        <f t="shared" si="79"/>
        <v>0.1</v>
      </c>
      <c r="BD134" s="22">
        <f t="shared" si="79"/>
        <v>0.5</v>
      </c>
      <c r="BE134" s="22">
        <f t="shared" si="79"/>
        <v>0.4</v>
      </c>
      <c r="BF134" s="22">
        <f t="shared" si="79"/>
        <v>0.2</v>
      </c>
      <c r="BG134" s="22">
        <f t="shared" si="79"/>
        <v>0.6</v>
      </c>
      <c r="BH134" s="22">
        <f t="shared" si="79"/>
        <v>0.3</v>
      </c>
      <c r="BI134" s="22">
        <f t="shared" si="79"/>
        <v>0.3</v>
      </c>
    </row>
    <row r="135" spans="1:61" x14ac:dyDescent="0.25">
      <c r="A135" s="20" t="s">
        <v>11</v>
      </c>
      <c r="B135" s="22">
        <f>B130/COUNTIF($A$93:$A$127, "*Blur*")</f>
        <v>0.33333333333333331</v>
      </c>
      <c r="C135" s="22">
        <f t="shared" ref="C135:Y135" si="80">C130/COUNTIF($A$93:$A$127, "*Blur*")</f>
        <v>0.66666666666666663</v>
      </c>
      <c r="D135" s="22">
        <f t="shared" si="80"/>
        <v>0.16666666666666666</v>
      </c>
      <c r="E135" s="22">
        <f t="shared" si="80"/>
        <v>0.66666666666666663</v>
      </c>
      <c r="F135" s="22">
        <f t="shared" si="80"/>
        <v>0.5</v>
      </c>
      <c r="G135" s="22">
        <f t="shared" si="80"/>
        <v>0.33333333333333331</v>
      </c>
      <c r="H135" s="22">
        <f t="shared" si="80"/>
        <v>0.66666666666666663</v>
      </c>
      <c r="I135" s="22">
        <f t="shared" si="80"/>
        <v>0.41666666666666669</v>
      </c>
      <c r="J135" s="22">
        <f t="shared" si="80"/>
        <v>0.25</v>
      </c>
      <c r="K135" s="22">
        <f t="shared" si="80"/>
        <v>0.5</v>
      </c>
      <c r="L135" s="22">
        <f t="shared" si="80"/>
        <v>0.66666666666666663</v>
      </c>
      <c r="M135" s="22">
        <f t="shared" si="80"/>
        <v>0.33333333333333331</v>
      </c>
      <c r="N135" s="22">
        <f t="shared" si="80"/>
        <v>0.58333333333333337</v>
      </c>
      <c r="O135" s="22">
        <f t="shared" si="80"/>
        <v>0.83333333333333337</v>
      </c>
      <c r="P135" s="22">
        <f t="shared" si="80"/>
        <v>0.5</v>
      </c>
      <c r="Q135" s="22">
        <f t="shared" si="80"/>
        <v>0.58333333333333337</v>
      </c>
      <c r="R135" s="22">
        <f t="shared" si="80"/>
        <v>0.25</v>
      </c>
      <c r="S135" s="22">
        <f t="shared" si="80"/>
        <v>0.16666666666666666</v>
      </c>
      <c r="T135" s="22">
        <f t="shared" si="80"/>
        <v>0.33333333333333331</v>
      </c>
      <c r="U135" s="22">
        <f t="shared" si="80"/>
        <v>0.58333333333333337</v>
      </c>
      <c r="V135" s="22">
        <f t="shared" si="80"/>
        <v>0.25</v>
      </c>
      <c r="W135" s="22">
        <f t="shared" si="80"/>
        <v>0.5</v>
      </c>
      <c r="X135" s="22">
        <f t="shared" si="80"/>
        <v>0.33333333333333331</v>
      </c>
      <c r="Y135" s="22">
        <f t="shared" si="80"/>
        <v>0.16666666666666666</v>
      </c>
      <c r="Z135" s="22">
        <f t="shared" ref="Z135:BI135" si="81">Z130/COUNTIF($A$93:$A$127, "*Blur*")</f>
        <v>0.66666666666666663</v>
      </c>
      <c r="AA135" s="22">
        <f t="shared" si="81"/>
        <v>0.16666666666666666</v>
      </c>
      <c r="AB135" s="22">
        <f t="shared" si="81"/>
        <v>8.3333333333333329E-2</v>
      </c>
      <c r="AC135" s="22">
        <f t="shared" si="81"/>
        <v>0.58333333333333337</v>
      </c>
      <c r="AD135" s="22">
        <f t="shared" si="81"/>
        <v>0.58333333333333337</v>
      </c>
      <c r="AE135" s="22">
        <f t="shared" si="81"/>
        <v>0.33333333333333331</v>
      </c>
      <c r="AF135" s="22">
        <f t="shared" si="81"/>
        <v>0.5</v>
      </c>
      <c r="AG135" s="22">
        <f t="shared" si="81"/>
        <v>0.5</v>
      </c>
      <c r="AH135" s="22">
        <f t="shared" si="81"/>
        <v>0.25</v>
      </c>
      <c r="AI135" s="22">
        <f t="shared" si="81"/>
        <v>0.5</v>
      </c>
      <c r="AJ135" s="22">
        <f t="shared" si="81"/>
        <v>0.41666666666666669</v>
      </c>
      <c r="AK135" s="22">
        <f t="shared" si="81"/>
        <v>0.25</v>
      </c>
      <c r="AL135" s="22">
        <f t="shared" si="81"/>
        <v>0.66666666666666663</v>
      </c>
      <c r="AM135" s="22">
        <f t="shared" si="81"/>
        <v>0.5</v>
      </c>
      <c r="AN135" s="22">
        <f t="shared" si="81"/>
        <v>0.25</v>
      </c>
      <c r="AO135" s="22">
        <f t="shared" si="81"/>
        <v>0.66666666666666663</v>
      </c>
      <c r="AP135" s="22">
        <f t="shared" si="81"/>
        <v>0.75</v>
      </c>
      <c r="AQ135" s="22">
        <f t="shared" si="81"/>
        <v>0.58333333333333337</v>
      </c>
      <c r="AR135" s="22">
        <f t="shared" si="81"/>
        <v>0.5</v>
      </c>
      <c r="AS135" s="22">
        <f t="shared" si="81"/>
        <v>0.41666666666666669</v>
      </c>
      <c r="AT135" s="22">
        <f t="shared" si="81"/>
        <v>0.25</v>
      </c>
      <c r="AU135" s="22">
        <f t="shared" si="81"/>
        <v>0.66666666666666663</v>
      </c>
      <c r="AV135" s="22">
        <f t="shared" si="81"/>
        <v>0.66666666666666663</v>
      </c>
      <c r="AW135" s="22">
        <f t="shared" si="81"/>
        <v>0.58333333333333337</v>
      </c>
      <c r="AX135" s="22">
        <f t="shared" si="81"/>
        <v>0.58333333333333337</v>
      </c>
      <c r="AY135" s="22">
        <f t="shared" si="81"/>
        <v>0.25</v>
      </c>
      <c r="AZ135" s="22">
        <f t="shared" si="81"/>
        <v>0.16666666666666666</v>
      </c>
      <c r="BA135" s="22">
        <f t="shared" si="81"/>
        <v>0.75</v>
      </c>
      <c r="BB135" s="22">
        <f t="shared" si="81"/>
        <v>0.33333333333333331</v>
      </c>
      <c r="BC135" s="22">
        <f t="shared" si="81"/>
        <v>0.25</v>
      </c>
      <c r="BD135" s="22">
        <f t="shared" si="81"/>
        <v>0.66666666666666663</v>
      </c>
      <c r="BE135" s="22">
        <f t="shared" si="81"/>
        <v>0.33333333333333331</v>
      </c>
      <c r="BF135" s="22">
        <f t="shared" si="81"/>
        <v>0.16666666666666666</v>
      </c>
      <c r="BG135" s="22">
        <f t="shared" si="81"/>
        <v>0.75</v>
      </c>
      <c r="BH135" s="22">
        <f t="shared" si="81"/>
        <v>0.33333333333333331</v>
      </c>
      <c r="BI135" s="22">
        <f t="shared" si="81"/>
        <v>0.33333333333333331</v>
      </c>
    </row>
    <row r="136" spans="1:61" x14ac:dyDescent="0.25">
      <c r="A136" s="20" t="s">
        <v>10</v>
      </c>
      <c r="B136" s="22">
        <f>B131/COUNTIF($A$93:$A$127, "*Occlusion*")</f>
        <v>0.5</v>
      </c>
      <c r="C136" s="22">
        <f t="shared" ref="C136:Y136" si="82">C131/COUNTIF($A$93:$A$127, "*Occlusion*")</f>
        <v>0.25</v>
      </c>
      <c r="D136" s="22">
        <f t="shared" si="82"/>
        <v>8.3333333333333329E-2</v>
      </c>
      <c r="E136" s="22">
        <f t="shared" si="82"/>
        <v>0.91666666666666663</v>
      </c>
      <c r="F136" s="22">
        <f t="shared" si="82"/>
        <v>0.66666666666666663</v>
      </c>
      <c r="G136" s="22">
        <f t="shared" si="82"/>
        <v>0.58333333333333337</v>
      </c>
      <c r="H136" s="22">
        <f t="shared" si="82"/>
        <v>0.91666666666666663</v>
      </c>
      <c r="I136" s="22">
        <f t="shared" si="82"/>
        <v>0.41666666666666669</v>
      </c>
      <c r="J136" s="22">
        <f t="shared" si="82"/>
        <v>0.33333333333333331</v>
      </c>
      <c r="K136" s="22">
        <f t="shared" si="82"/>
        <v>0.83333333333333337</v>
      </c>
      <c r="L136" s="22">
        <f t="shared" si="82"/>
        <v>0.75</v>
      </c>
      <c r="M136" s="22">
        <f t="shared" si="82"/>
        <v>0.58333333333333337</v>
      </c>
      <c r="N136" s="22">
        <f t="shared" si="82"/>
        <v>0.91666666666666663</v>
      </c>
      <c r="O136" s="22">
        <f t="shared" si="82"/>
        <v>0.91666666666666663</v>
      </c>
      <c r="P136" s="22">
        <f t="shared" si="82"/>
        <v>0.83333333333333337</v>
      </c>
      <c r="Q136" s="22">
        <f t="shared" si="82"/>
        <v>0.91666666666666663</v>
      </c>
      <c r="R136" s="22">
        <f t="shared" si="82"/>
        <v>0.41666666666666669</v>
      </c>
      <c r="S136" s="22">
        <f t="shared" si="82"/>
        <v>0.33333333333333331</v>
      </c>
      <c r="T136" s="22">
        <f t="shared" si="82"/>
        <v>0.58333333333333337</v>
      </c>
      <c r="U136" s="22">
        <f t="shared" si="82"/>
        <v>0.58333333333333337</v>
      </c>
      <c r="V136" s="22">
        <f t="shared" si="82"/>
        <v>0.33333333333333331</v>
      </c>
      <c r="W136" s="22">
        <f t="shared" si="82"/>
        <v>0.33333333333333331</v>
      </c>
      <c r="X136" s="22">
        <f t="shared" si="82"/>
        <v>0.41666666666666669</v>
      </c>
      <c r="Y136" s="22">
        <f t="shared" si="82"/>
        <v>0.16666666666666666</v>
      </c>
      <c r="Z136" s="22">
        <f t="shared" ref="Z136:BI136" si="83">Z131/COUNTIF($A$93:$A$127, "*Occlusion*")</f>
        <v>0.83333333333333337</v>
      </c>
      <c r="AA136" s="22">
        <f t="shared" si="83"/>
        <v>0.58333333333333337</v>
      </c>
      <c r="AB136" s="22">
        <f t="shared" si="83"/>
        <v>0.58333333333333337</v>
      </c>
      <c r="AC136" s="22">
        <f t="shared" si="83"/>
        <v>0.83333333333333337</v>
      </c>
      <c r="AD136" s="22">
        <f t="shared" si="83"/>
        <v>0.33333333333333331</v>
      </c>
      <c r="AE136" s="22">
        <f t="shared" si="83"/>
        <v>0.25</v>
      </c>
      <c r="AF136" s="22">
        <f t="shared" si="83"/>
        <v>0.75</v>
      </c>
      <c r="AG136" s="22">
        <f t="shared" si="83"/>
        <v>0.66666666666666663</v>
      </c>
      <c r="AH136" s="22">
        <f t="shared" si="83"/>
        <v>0.58333333333333337</v>
      </c>
      <c r="AI136" s="22">
        <f t="shared" si="83"/>
        <v>0.58333333333333337</v>
      </c>
      <c r="AJ136" s="22">
        <f t="shared" si="83"/>
        <v>0.41666666666666669</v>
      </c>
      <c r="AK136" s="22">
        <f t="shared" si="83"/>
        <v>0.16666666666666666</v>
      </c>
      <c r="AL136" s="22">
        <f t="shared" si="83"/>
        <v>0.83333333333333337</v>
      </c>
      <c r="AM136" s="22">
        <f t="shared" si="83"/>
        <v>0.5</v>
      </c>
      <c r="AN136" s="22">
        <f t="shared" si="83"/>
        <v>0.41666666666666669</v>
      </c>
      <c r="AO136" s="22">
        <f t="shared" si="83"/>
        <v>0.75</v>
      </c>
      <c r="AP136" s="22">
        <f t="shared" si="83"/>
        <v>0.5</v>
      </c>
      <c r="AQ136" s="22">
        <f t="shared" si="83"/>
        <v>0.41666666666666669</v>
      </c>
      <c r="AR136" s="22">
        <f t="shared" si="83"/>
        <v>0.91666666666666663</v>
      </c>
      <c r="AS136" s="22">
        <f t="shared" si="83"/>
        <v>0.5</v>
      </c>
      <c r="AT136" s="22">
        <f t="shared" si="83"/>
        <v>0.41666666666666669</v>
      </c>
      <c r="AU136" s="22">
        <f t="shared" si="83"/>
        <v>0.66666666666666663</v>
      </c>
      <c r="AV136" s="22">
        <f t="shared" si="83"/>
        <v>0.66666666666666663</v>
      </c>
      <c r="AW136" s="22">
        <f t="shared" si="83"/>
        <v>0.41666666666666669</v>
      </c>
      <c r="AX136" s="22">
        <f t="shared" si="83"/>
        <v>0.83333333333333337</v>
      </c>
      <c r="AY136" s="22">
        <f t="shared" si="83"/>
        <v>0.33333333333333331</v>
      </c>
      <c r="AZ136" s="22">
        <f t="shared" si="83"/>
        <v>0.25</v>
      </c>
      <c r="BA136" s="22">
        <f t="shared" si="83"/>
        <v>0.41666666666666669</v>
      </c>
      <c r="BB136" s="22">
        <f t="shared" si="83"/>
        <v>0.66666666666666663</v>
      </c>
      <c r="BC136" s="22">
        <f t="shared" si="83"/>
        <v>0.25</v>
      </c>
      <c r="BD136" s="22">
        <f t="shared" si="83"/>
        <v>0.75</v>
      </c>
      <c r="BE136" s="22">
        <f t="shared" si="83"/>
        <v>0.5</v>
      </c>
      <c r="BF136" s="22">
        <f t="shared" si="83"/>
        <v>0.41666666666666669</v>
      </c>
      <c r="BG136" s="22">
        <f t="shared" si="83"/>
        <v>0.58333333333333337</v>
      </c>
      <c r="BH136" s="22">
        <f t="shared" si="83"/>
        <v>0.41666666666666669</v>
      </c>
      <c r="BI136" s="22">
        <f t="shared" si="83"/>
        <v>0.16666666666666666</v>
      </c>
    </row>
    <row r="137" spans="1:61" x14ac:dyDescent="0.25">
      <c r="A137" s="23" t="s">
        <v>7</v>
      </c>
      <c r="B137" s="22">
        <f>B132/COUNT(B93:B127)</f>
        <v>0.47058823529411764</v>
      </c>
      <c r="C137" s="22">
        <f t="shared" ref="C137:Y137" si="84">C132/COUNT(C93:C127)</f>
        <v>0.47058823529411764</v>
      </c>
      <c r="D137" s="22">
        <f t="shared" si="84"/>
        <v>0.14705882352941177</v>
      </c>
      <c r="E137" s="22">
        <f t="shared" si="84"/>
        <v>0.82352941176470584</v>
      </c>
      <c r="F137" s="22">
        <f t="shared" si="84"/>
        <v>0.58823529411764708</v>
      </c>
      <c r="G137" s="22">
        <f t="shared" si="84"/>
        <v>0.5</v>
      </c>
      <c r="H137" s="22">
        <f t="shared" si="84"/>
        <v>0.79411764705882348</v>
      </c>
      <c r="I137" s="22">
        <f t="shared" si="84"/>
        <v>0.5</v>
      </c>
      <c r="J137" s="22">
        <f t="shared" si="84"/>
        <v>0.38235294117647056</v>
      </c>
      <c r="K137" s="22">
        <f t="shared" si="84"/>
        <v>0.73529411764705888</v>
      </c>
      <c r="L137" s="22">
        <f t="shared" si="84"/>
        <v>0.67647058823529416</v>
      </c>
      <c r="M137" s="22">
        <f t="shared" si="84"/>
        <v>0.47058823529411764</v>
      </c>
      <c r="N137" s="22">
        <f t="shared" si="84"/>
        <v>0.73529411764705888</v>
      </c>
      <c r="O137" s="22">
        <f t="shared" si="84"/>
        <v>0.73529411764705888</v>
      </c>
      <c r="P137" s="22">
        <f t="shared" si="84"/>
        <v>0.52941176470588236</v>
      </c>
      <c r="Q137" s="22">
        <f t="shared" si="84"/>
        <v>0.79411764705882348</v>
      </c>
      <c r="R137" s="22">
        <f t="shared" si="84"/>
        <v>0.29411764705882354</v>
      </c>
      <c r="S137" s="22">
        <f t="shared" si="84"/>
        <v>0.20588235294117646</v>
      </c>
      <c r="T137" s="22">
        <f t="shared" si="84"/>
        <v>0.55882352941176472</v>
      </c>
      <c r="U137" s="22">
        <f t="shared" si="84"/>
        <v>0.52941176470588236</v>
      </c>
      <c r="V137" s="22">
        <f t="shared" si="84"/>
        <v>0.3235294117647059</v>
      </c>
      <c r="W137" s="22">
        <f t="shared" si="84"/>
        <v>0.41176470588235292</v>
      </c>
      <c r="X137" s="22">
        <f t="shared" si="84"/>
        <v>0.41176470588235292</v>
      </c>
      <c r="Y137" s="22">
        <f t="shared" si="84"/>
        <v>0.14705882352941177</v>
      </c>
      <c r="Z137" s="22">
        <f t="shared" ref="Z137:BI137" si="85">Z132/COUNT(Z93:Z127)</f>
        <v>0.79411764705882348</v>
      </c>
      <c r="AA137" s="22">
        <f t="shared" si="85"/>
        <v>0.3235294117647059</v>
      </c>
      <c r="AB137" s="22">
        <f t="shared" si="85"/>
        <v>0.29411764705882354</v>
      </c>
      <c r="AC137" s="22">
        <f t="shared" si="85"/>
        <v>0.67647058823529416</v>
      </c>
      <c r="AD137" s="22">
        <f t="shared" si="85"/>
        <v>0.47058823529411764</v>
      </c>
      <c r="AE137" s="22">
        <f t="shared" si="85"/>
        <v>0.26470588235294118</v>
      </c>
      <c r="AF137" s="22">
        <f t="shared" si="85"/>
        <v>0.6470588235294118</v>
      </c>
      <c r="AG137" s="22">
        <f t="shared" si="85"/>
        <v>0.55882352941176472</v>
      </c>
      <c r="AH137" s="22">
        <f t="shared" si="85"/>
        <v>0.41176470588235292</v>
      </c>
      <c r="AI137" s="22">
        <f t="shared" si="85"/>
        <v>0.6470588235294118</v>
      </c>
      <c r="AJ137" s="22">
        <f t="shared" si="85"/>
        <v>0.41176470588235292</v>
      </c>
      <c r="AK137" s="22">
        <f t="shared" si="85"/>
        <v>0.26470588235294118</v>
      </c>
      <c r="AL137" s="22">
        <f t="shared" si="85"/>
        <v>0.79411764705882348</v>
      </c>
      <c r="AM137" s="22">
        <f t="shared" si="85"/>
        <v>0.55882352941176472</v>
      </c>
      <c r="AN137" s="22">
        <f t="shared" si="85"/>
        <v>0.41176470588235292</v>
      </c>
      <c r="AO137" s="22">
        <f t="shared" si="85"/>
        <v>0.73529411764705888</v>
      </c>
      <c r="AP137" s="22">
        <f t="shared" si="85"/>
        <v>0.61764705882352944</v>
      </c>
      <c r="AQ137" s="22">
        <f t="shared" si="85"/>
        <v>0.52941176470588236</v>
      </c>
      <c r="AR137" s="22">
        <f t="shared" si="85"/>
        <v>0.70588235294117652</v>
      </c>
      <c r="AS137" s="22">
        <f t="shared" si="85"/>
        <v>0.47058823529411764</v>
      </c>
      <c r="AT137" s="22">
        <f t="shared" si="85"/>
        <v>0.35294117647058826</v>
      </c>
      <c r="AU137" s="22">
        <f t="shared" si="85"/>
        <v>0.67647058823529416</v>
      </c>
      <c r="AV137" s="22">
        <f t="shared" si="85"/>
        <v>0.58823529411764708</v>
      </c>
      <c r="AW137" s="22">
        <f t="shared" si="85"/>
        <v>0.44117647058823528</v>
      </c>
      <c r="AX137" s="22">
        <f t="shared" si="85"/>
        <v>0.73529411764705888</v>
      </c>
      <c r="AY137" s="22">
        <f t="shared" si="85"/>
        <v>0.35294117647058826</v>
      </c>
      <c r="AZ137" s="22">
        <f t="shared" si="85"/>
        <v>0.26470588235294118</v>
      </c>
      <c r="BA137" s="22">
        <f t="shared" si="85"/>
        <v>0.58823529411764708</v>
      </c>
      <c r="BB137" s="22">
        <f t="shared" si="85"/>
        <v>0.41176470588235292</v>
      </c>
      <c r="BC137" s="22">
        <f t="shared" si="85"/>
        <v>0.20588235294117646</v>
      </c>
      <c r="BD137" s="22">
        <f t="shared" si="85"/>
        <v>0.6470588235294118</v>
      </c>
      <c r="BE137" s="22">
        <f t="shared" si="85"/>
        <v>0.41176470588235292</v>
      </c>
      <c r="BF137" s="22">
        <f t="shared" si="85"/>
        <v>0.26470588235294118</v>
      </c>
      <c r="BG137" s="22">
        <f t="shared" si="85"/>
        <v>0.6470588235294118</v>
      </c>
      <c r="BH137" s="22">
        <f t="shared" si="85"/>
        <v>0.35294117647058826</v>
      </c>
      <c r="BI137" s="22">
        <f t="shared" si="85"/>
        <v>0.26470588235294118</v>
      </c>
    </row>
    <row r="139" spans="1:61" x14ac:dyDescent="0.25">
      <c r="A139" t="s">
        <v>9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</row>
    <row r="140" spans="1:61" x14ac:dyDescent="0.25">
      <c r="A140" t="s">
        <v>10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0</v>
      </c>
      <c r="AW140">
        <v>0</v>
      </c>
      <c r="AX140">
        <v>1</v>
      </c>
      <c r="AY140">
        <v>1</v>
      </c>
      <c r="AZ140">
        <v>1</v>
      </c>
      <c r="BA140">
        <v>1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</row>
    <row r="141" spans="1:61" x14ac:dyDescent="0.25">
      <c r="A141" t="s">
        <v>10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</row>
    <row r="142" spans="1:61" x14ac:dyDescent="0.25">
      <c r="A142" t="s">
        <v>10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1</v>
      </c>
      <c r="BH142">
        <v>0</v>
      </c>
      <c r="BI142">
        <v>0</v>
      </c>
    </row>
    <row r="143" spans="1:61" x14ac:dyDescent="0.25">
      <c r="A143" t="s">
        <v>9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0</v>
      </c>
      <c r="BI143">
        <v>0</v>
      </c>
    </row>
    <row r="144" spans="1:61" x14ac:dyDescent="0.25">
      <c r="A144" t="s">
        <v>11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1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1</v>
      </c>
      <c r="BE144">
        <v>0</v>
      </c>
      <c r="BF144">
        <v>0</v>
      </c>
      <c r="BG144">
        <v>1</v>
      </c>
      <c r="BH144">
        <v>1</v>
      </c>
      <c r="BI144">
        <v>1</v>
      </c>
    </row>
    <row r="145" spans="1:61" x14ac:dyDescent="0.25">
      <c r="A145" t="s">
        <v>9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</row>
    <row r="146" spans="1:61" x14ac:dyDescent="0.25">
      <c r="A146" t="s">
        <v>9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1</v>
      </c>
      <c r="BG146">
        <v>1</v>
      </c>
      <c r="BH146">
        <v>0</v>
      </c>
      <c r="BI146">
        <v>0</v>
      </c>
    </row>
    <row r="147" spans="1:61" x14ac:dyDescent="0.25">
      <c r="A147" t="s">
        <v>11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</row>
    <row r="148" spans="1:61" x14ac:dyDescent="0.25">
      <c r="A148" t="s">
        <v>11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1</v>
      </c>
      <c r="BI148">
        <v>0</v>
      </c>
    </row>
    <row r="149" spans="1:61" x14ac:dyDescent="0.25">
      <c r="A149" t="s">
        <v>9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1</v>
      </c>
      <c r="BD149">
        <v>0</v>
      </c>
      <c r="BE149">
        <v>0</v>
      </c>
      <c r="BF149">
        <v>0</v>
      </c>
      <c r="BG149">
        <v>1</v>
      </c>
      <c r="BH149">
        <v>1</v>
      </c>
      <c r="BI149">
        <v>1</v>
      </c>
    </row>
    <row r="150" spans="1:61" x14ac:dyDescent="0.25">
      <c r="A150" t="s">
        <v>10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1</v>
      </c>
      <c r="BF150">
        <v>1</v>
      </c>
      <c r="BG150">
        <v>0</v>
      </c>
      <c r="BH150">
        <v>1</v>
      </c>
      <c r="BI150">
        <v>0</v>
      </c>
    </row>
    <row r="151" spans="1:61" x14ac:dyDescent="0.25">
      <c r="A151" t="s">
        <v>9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1</v>
      </c>
      <c r="BH151">
        <v>0</v>
      </c>
      <c r="BI151">
        <v>0</v>
      </c>
    </row>
    <row r="152" spans="1:61" x14ac:dyDescent="0.25">
      <c r="A152" t="s">
        <v>10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1</v>
      </c>
      <c r="BB152">
        <v>1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</row>
    <row r="153" spans="1:61" x14ac:dyDescent="0.25">
      <c r="A153" t="s">
        <v>11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1</v>
      </c>
      <c r="AO153">
        <v>0</v>
      </c>
      <c r="AP153">
        <v>1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1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0</v>
      </c>
    </row>
    <row r="154" spans="1:61" x14ac:dyDescent="0.25">
      <c r="A154" t="s">
        <v>11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1</v>
      </c>
      <c r="AP154">
        <v>1</v>
      </c>
      <c r="AQ154">
        <v>1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</row>
    <row r="155" spans="1:61" x14ac:dyDescent="0.25">
      <c r="A155" t="s">
        <v>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  <c r="BF155">
        <v>0</v>
      </c>
      <c r="BG155">
        <v>1</v>
      </c>
      <c r="BH155">
        <v>1</v>
      </c>
      <c r="BI155">
        <v>1</v>
      </c>
    </row>
    <row r="156" spans="1:61" x14ac:dyDescent="0.25">
      <c r="A156" t="s">
        <v>10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5">
      <c r="A157" t="s">
        <v>11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0</v>
      </c>
      <c r="BE157">
        <v>1</v>
      </c>
      <c r="BF157">
        <v>0</v>
      </c>
      <c r="BG157">
        <v>1</v>
      </c>
      <c r="BH157">
        <v>0</v>
      </c>
      <c r="BI157">
        <v>0</v>
      </c>
    </row>
    <row r="158" spans="1:61" x14ac:dyDescent="0.25">
      <c r="A158" t="s">
        <v>11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1</v>
      </c>
      <c r="BG158">
        <v>1</v>
      </c>
      <c r="BH158">
        <v>0</v>
      </c>
      <c r="BI158">
        <v>0</v>
      </c>
    </row>
    <row r="159" spans="1:61" x14ac:dyDescent="0.25">
      <c r="A159" t="s">
        <v>11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1</v>
      </c>
      <c r="BH159">
        <v>1</v>
      </c>
      <c r="BI159">
        <v>1</v>
      </c>
    </row>
    <row r="160" spans="1:61" x14ac:dyDescent="0.25">
      <c r="A160" t="s">
        <v>9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1</v>
      </c>
      <c r="V160">
        <v>0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1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0</v>
      </c>
      <c r="BH160">
        <v>1</v>
      </c>
      <c r="BI160">
        <v>0</v>
      </c>
    </row>
    <row r="161" spans="1:61" x14ac:dyDescent="0.25">
      <c r="A161" t="s">
        <v>10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1</v>
      </c>
      <c r="AP161">
        <v>1</v>
      </c>
      <c r="AQ161">
        <v>1</v>
      </c>
      <c r="AR161">
        <v>1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1</v>
      </c>
      <c r="BH161">
        <v>0</v>
      </c>
      <c r="BI161">
        <v>0</v>
      </c>
    </row>
    <row r="162" spans="1:61" x14ac:dyDescent="0.25">
      <c r="A162" t="s">
        <v>11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</row>
    <row r="163" spans="1:61" x14ac:dyDescent="0.25">
      <c r="A163" t="s">
        <v>10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0</v>
      </c>
      <c r="BH163">
        <v>0</v>
      </c>
      <c r="BI163">
        <v>0</v>
      </c>
    </row>
    <row r="164" spans="1:61" x14ac:dyDescent="0.25">
      <c r="A164" t="s">
        <v>9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0</v>
      </c>
    </row>
    <row r="165" spans="1:61" x14ac:dyDescent="0.25">
      <c r="A165" t="s">
        <v>9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</row>
    <row r="166" spans="1:61" x14ac:dyDescent="0.25">
      <c r="A166" t="s">
        <v>10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1</v>
      </c>
      <c r="BH166">
        <v>1</v>
      </c>
      <c r="BI166">
        <v>1</v>
      </c>
    </row>
    <row r="167" spans="1:61" x14ac:dyDescent="0.25">
      <c r="A167" t="s">
        <v>10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</row>
    <row r="168" spans="1:61" x14ac:dyDescent="0.25">
      <c r="A168" t="s">
        <v>11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0</v>
      </c>
    </row>
    <row r="169" spans="1:61" x14ac:dyDescent="0.25">
      <c r="A169" t="s">
        <v>10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0</v>
      </c>
      <c r="AW169">
        <v>0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</row>
    <row r="170" spans="1:61" x14ac:dyDescent="0.25">
      <c r="A170" t="s">
        <v>11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25">
      <c r="A171" t="s">
        <v>9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</row>
    <row r="172" spans="1:61" x14ac:dyDescent="0.25">
      <c r="A172" s="14"/>
      <c r="B172" s="15" t="s">
        <v>5</v>
      </c>
      <c r="C172" s="16" t="s">
        <v>6</v>
      </c>
      <c r="D172" s="16" t="s">
        <v>7</v>
      </c>
      <c r="E172" s="16" t="s">
        <v>5</v>
      </c>
      <c r="F172" s="16" t="s">
        <v>6</v>
      </c>
      <c r="G172" s="16" t="s">
        <v>7</v>
      </c>
      <c r="H172" s="16" t="s">
        <v>5</v>
      </c>
      <c r="I172" s="16" t="s">
        <v>6</v>
      </c>
      <c r="J172" s="16" t="s">
        <v>7</v>
      </c>
      <c r="K172" s="16" t="s">
        <v>5</v>
      </c>
      <c r="L172" s="16" t="s">
        <v>6</v>
      </c>
      <c r="M172" s="16" t="s">
        <v>7</v>
      </c>
      <c r="N172" s="16" t="s">
        <v>5</v>
      </c>
      <c r="O172" s="16" t="s">
        <v>6</v>
      </c>
      <c r="P172" s="17" t="s">
        <v>7</v>
      </c>
      <c r="Q172" s="16" t="s">
        <v>5</v>
      </c>
      <c r="R172" s="16" t="s">
        <v>6</v>
      </c>
      <c r="S172" s="17" t="s">
        <v>7</v>
      </c>
      <c r="T172" s="16" t="s">
        <v>5</v>
      </c>
      <c r="U172" s="16" t="s">
        <v>6</v>
      </c>
      <c r="V172" s="17" t="s">
        <v>7</v>
      </c>
      <c r="W172" s="16" t="s">
        <v>5</v>
      </c>
      <c r="X172" s="16" t="s">
        <v>6</v>
      </c>
      <c r="Y172" s="17" t="s">
        <v>7</v>
      </c>
      <c r="Z172" s="16" t="s">
        <v>5</v>
      </c>
      <c r="AA172" s="16" t="s">
        <v>6</v>
      </c>
      <c r="AB172" s="17" t="s">
        <v>7</v>
      </c>
      <c r="AC172" s="16" t="s">
        <v>5</v>
      </c>
      <c r="AD172" s="16" t="s">
        <v>6</v>
      </c>
      <c r="AE172" s="17" t="s">
        <v>7</v>
      </c>
      <c r="AF172" s="16" t="s">
        <v>5</v>
      </c>
      <c r="AG172" s="16" t="s">
        <v>6</v>
      </c>
      <c r="AH172" s="17" t="s">
        <v>7</v>
      </c>
      <c r="AI172" s="16" t="s">
        <v>5</v>
      </c>
      <c r="AJ172" s="16" t="s">
        <v>6</v>
      </c>
      <c r="AK172" s="17" t="s">
        <v>7</v>
      </c>
      <c r="AL172" s="16" t="s">
        <v>5</v>
      </c>
      <c r="AM172" s="16" t="s">
        <v>6</v>
      </c>
      <c r="AN172" s="17" t="s">
        <v>7</v>
      </c>
      <c r="AO172" s="16" t="s">
        <v>5</v>
      </c>
      <c r="AP172" s="16" t="s">
        <v>6</v>
      </c>
      <c r="AQ172" s="17" t="s">
        <v>7</v>
      </c>
      <c r="AR172" s="16" t="s">
        <v>5</v>
      </c>
      <c r="AS172" s="16" t="s">
        <v>6</v>
      </c>
      <c r="AT172" s="17" t="s">
        <v>7</v>
      </c>
      <c r="AU172" s="16" t="s">
        <v>5</v>
      </c>
      <c r="AV172" s="16" t="s">
        <v>6</v>
      </c>
      <c r="AW172" s="17" t="s">
        <v>7</v>
      </c>
      <c r="AX172" s="16" t="s">
        <v>5</v>
      </c>
      <c r="AY172" s="16" t="s">
        <v>6</v>
      </c>
      <c r="AZ172" s="17" t="s">
        <v>7</v>
      </c>
      <c r="BA172" s="16" t="s">
        <v>5</v>
      </c>
      <c r="BB172" s="16" t="s">
        <v>6</v>
      </c>
      <c r="BC172" s="17" t="s">
        <v>7</v>
      </c>
      <c r="BD172" s="16" t="s">
        <v>5</v>
      </c>
      <c r="BE172" s="16" t="s">
        <v>6</v>
      </c>
      <c r="BF172" s="17" t="s">
        <v>7</v>
      </c>
      <c r="BG172" s="16" t="s">
        <v>5</v>
      </c>
      <c r="BH172" s="16" t="s">
        <v>6</v>
      </c>
      <c r="BI172" s="17" t="s">
        <v>7</v>
      </c>
    </row>
    <row r="173" spans="1:61" x14ac:dyDescent="0.25">
      <c r="A173" s="18" t="s">
        <v>12</v>
      </c>
      <c r="B173" s="19">
        <f>SUMIF($A$138:$A$171, "*Control*", B138:B171)</f>
        <v>4</v>
      </c>
      <c r="C173" s="19">
        <f t="shared" ref="C173:Y173" si="86">SUMIF($A$138:$A$171, "*Control*", C138:C171)</f>
        <v>7</v>
      </c>
      <c r="D173" s="19">
        <f t="shared" si="86"/>
        <v>1</v>
      </c>
      <c r="E173" s="19">
        <f t="shared" si="86"/>
        <v>7</v>
      </c>
      <c r="F173" s="19">
        <f t="shared" si="86"/>
        <v>7</v>
      </c>
      <c r="G173" s="19">
        <f t="shared" si="86"/>
        <v>4</v>
      </c>
      <c r="H173" s="19">
        <f t="shared" si="86"/>
        <v>7</v>
      </c>
      <c r="I173" s="19">
        <f t="shared" si="86"/>
        <v>3</v>
      </c>
      <c r="J173" s="19">
        <f t="shared" si="86"/>
        <v>3</v>
      </c>
      <c r="K173" s="19">
        <f t="shared" si="86"/>
        <v>8</v>
      </c>
      <c r="L173" s="19">
        <f t="shared" si="86"/>
        <v>6</v>
      </c>
      <c r="M173" s="19">
        <f t="shared" si="86"/>
        <v>5</v>
      </c>
      <c r="N173" s="19">
        <f t="shared" si="86"/>
        <v>9</v>
      </c>
      <c r="O173" s="19">
        <f t="shared" si="86"/>
        <v>6</v>
      </c>
      <c r="P173" s="19">
        <f t="shared" si="86"/>
        <v>5</v>
      </c>
      <c r="Q173" s="19">
        <f t="shared" si="86"/>
        <v>7</v>
      </c>
      <c r="R173" s="19">
        <f t="shared" si="86"/>
        <v>7</v>
      </c>
      <c r="S173" s="19">
        <f t="shared" si="86"/>
        <v>5</v>
      </c>
      <c r="T173" s="19">
        <f t="shared" si="86"/>
        <v>6</v>
      </c>
      <c r="U173" s="19">
        <f t="shared" si="86"/>
        <v>7</v>
      </c>
      <c r="V173" s="19">
        <f t="shared" si="86"/>
        <v>5</v>
      </c>
      <c r="W173" s="19">
        <f t="shared" si="86"/>
        <v>4</v>
      </c>
      <c r="X173" s="19">
        <f t="shared" si="86"/>
        <v>7</v>
      </c>
      <c r="Y173" s="19">
        <f t="shared" si="86"/>
        <v>3</v>
      </c>
      <c r="Z173" s="19">
        <f t="shared" ref="Z173:BI173" si="87">SUMIF($A$138:$A$171, "*Control*", Z138:Z171)</f>
        <v>9</v>
      </c>
      <c r="AA173" s="19">
        <f t="shared" si="87"/>
        <v>5</v>
      </c>
      <c r="AB173" s="19">
        <f t="shared" si="87"/>
        <v>4</v>
      </c>
      <c r="AC173" s="19">
        <f t="shared" si="87"/>
        <v>8</v>
      </c>
      <c r="AD173" s="19">
        <f t="shared" si="87"/>
        <v>7</v>
      </c>
      <c r="AE173" s="19">
        <f t="shared" si="87"/>
        <v>5</v>
      </c>
      <c r="AF173" s="19">
        <f t="shared" si="87"/>
        <v>8</v>
      </c>
      <c r="AG173" s="19">
        <f t="shared" si="87"/>
        <v>6</v>
      </c>
      <c r="AH173" s="19">
        <f t="shared" si="87"/>
        <v>3</v>
      </c>
      <c r="AI173" s="19">
        <f t="shared" si="87"/>
        <v>5</v>
      </c>
      <c r="AJ173" s="19">
        <f t="shared" si="87"/>
        <v>8</v>
      </c>
      <c r="AK173" s="19">
        <f t="shared" si="87"/>
        <v>3</v>
      </c>
      <c r="AL173" s="19">
        <f t="shared" si="87"/>
        <v>6</v>
      </c>
      <c r="AM173" s="19">
        <f t="shared" si="87"/>
        <v>7</v>
      </c>
      <c r="AN173" s="19">
        <f t="shared" si="87"/>
        <v>4</v>
      </c>
      <c r="AO173" s="19">
        <f t="shared" si="87"/>
        <v>5</v>
      </c>
      <c r="AP173" s="19">
        <f t="shared" si="87"/>
        <v>3</v>
      </c>
      <c r="AQ173" s="19">
        <f t="shared" si="87"/>
        <v>2</v>
      </c>
      <c r="AR173" s="19">
        <f t="shared" si="87"/>
        <v>5</v>
      </c>
      <c r="AS173" s="19">
        <f t="shared" si="87"/>
        <v>7</v>
      </c>
      <c r="AT173" s="19">
        <f t="shared" si="87"/>
        <v>4</v>
      </c>
      <c r="AU173" s="19">
        <f t="shared" si="87"/>
        <v>7</v>
      </c>
      <c r="AV173" s="19">
        <f t="shared" si="87"/>
        <v>7</v>
      </c>
      <c r="AW173" s="19">
        <f t="shared" si="87"/>
        <v>5</v>
      </c>
      <c r="AX173" s="19">
        <f t="shared" si="87"/>
        <v>4</v>
      </c>
      <c r="AY173" s="19">
        <f t="shared" si="87"/>
        <v>6</v>
      </c>
      <c r="AZ173" s="19">
        <f t="shared" si="87"/>
        <v>3</v>
      </c>
      <c r="BA173" s="19">
        <f t="shared" si="87"/>
        <v>8</v>
      </c>
      <c r="BB173" s="19">
        <f t="shared" si="87"/>
        <v>5</v>
      </c>
      <c r="BC173" s="19">
        <f t="shared" si="87"/>
        <v>3</v>
      </c>
      <c r="BD173" s="19">
        <f t="shared" si="87"/>
        <v>8</v>
      </c>
      <c r="BE173" s="19">
        <f t="shared" si="87"/>
        <v>7</v>
      </c>
      <c r="BF173" s="19">
        <f t="shared" si="87"/>
        <v>5</v>
      </c>
      <c r="BG173" s="19">
        <f t="shared" si="87"/>
        <v>9</v>
      </c>
      <c r="BH173" s="19">
        <f t="shared" si="87"/>
        <v>7</v>
      </c>
      <c r="BI173" s="19">
        <f t="shared" si="87"/>
        <v>5</v>
      </c>
    </row>
    <row r="174" spans="1:61" x14ac:dyDescent="0.25">
      <c r="A174" s="20" t="s">
        <v>11</v>
      </c>
      <c r="B174" s="19">
        <f>SUMIF($A$138:$A$171, "*Blur*", B138:B171)</f>
        <v>9</v>
      </c>
      <c r="C174" s="19">
        <f t="shared" ref="C174:Y174" si="88">SUMIF($A$138:$A$171, "*Blur*", C138:C171)</f>
        <v>4</v>
      </c>
      <c r="D174" s="19">
        <f t="shared" si="88"/>
        <v>3</v>
      </c>
      <c r="E174" s="19">
        <f t="shared" si="88"/>
        <v>7</v>
      </c>
      <c r="F174" s="19">
        <f t="shared" si="88"/>
        <v>4</v>
      </c>
      <c r="G174" s="19">
        <f t="shared" si="88"/>
        <v>3</v>
      </c>
      <c r="H174" s="19">
        <f t="shared" si="88"/>
        <v>8</v>
      </c>
      <c r="I174" s="19">
        <f t="shared" si="88"/>
        <v>5</v>
      </c>
      <c r="J174" s="19">
        <f t="shared" si="88"/>
        <v>3</v>
      </c>
      <c r="K174" s="19">
        <f t="shared" si="88"/>
        <v>6</v>
      </c>
      <c r="L174" s="19">
        <f t="shared" si="88"/>
        <v>8</v>
      </c>
      <c r="M174" s="19">
        <f t="shared" si="88"/>
        <v>4</v>
      </c>
      <c r="N174" s="19">
        <f t="shared" si="88"/>
        <v>10</v>
      </c>
      <c r="O174" s="19">
        <f t="shared" si="88"/>
        <v>5</v>
      </c>
      <c r="P174" s="19">
        <f t="shared" si="88"/>
        <v>5</v>
      </c>
      <c r="Q174" s="19">
        <f t="shared" si="88"/>
        <v>7</v>
      </c>
      <c r="R174" s="19">
        <f t="shared" si="88"/>
        <v>5</v>
      </c>
      <c r="S174" s="19">
        <f t="shared" si="88"/>
        <v>3</v>
      </c>
      <c r="T174" s="19">
        <f t="shared" si="88"/>
        <v>8</v>
      </c>
      <c r="U174" s="19">
        <f t="shared" si="88"/>
        <v>7</v>
      </c>
      <c r="V174" s="19">
        <f t="shared" si="88"/>
        <v>4</v>
      </c>
      <c r="W174" s="19">
        <f t="shared" si="88"/>
        <v>7</v>
      </c>
      <c r="X174" s="19">
        <f t="shared" si="88"/>
        <v>6</v>
      </c>
      <c r="Y174" s="19">
        <f t="shared" si="88"/>
        <v>3</v>
      </c>
      <c r="Z174" s="19">
        <f t="shared" ref="Z174:BI174" si="89">SUMIF($A$138:$A$171, "*Blur*", Z138:Z171)</f>
        <v>9</v>
      </c>
      <c r="AA174" s="19">
        <f t="shared" si="89"/>
        <v>4</v>
      </c>
      <c r="AB174" s="19">
        <f t="shared" si="89"/>
        <v>3</v>
      </c>
      <c r="AC174" s="19">
        <f t="shared" si="89"/>
        <v>5</v>
      </c>
      <c r="AD174" s="19">
        <f t="shared" si="89"/>
        <v>4</v>
      </c>
      <c r="AE174" s="19">
        <f t="shared" si="89"/>
        <v>2</v>
      </c>
      <c r="AF174" s="19">
        <f t="shared" si="89"/>
        <v>6</v>
      </c>
      <c r="AG174" s="19">
        <f t="shared" si="89"/>
        <v>7</v>
      </c>
      <c r="AH174" s="19">
        <f t="shared" si="89"/>
        <v>4</v>
      </c>
      <c r="AI174" s="19">
        <f t="shared" si="89"/>
        <v>5</v>
      </c>
      <c r="AJ174" s="19">
        <f t="shared" si="89"/>
        <v>2</v>
      </c>
      <c r="AK174" s="19">
        <f t="shared" si="89"/>
        <v>2</v>
      </c>
      <c r="AL174" s="19">
        <f t="shared" si="89"/>
        <v>11</v>
      </c>
      <c r="AM174" s="19">
        <f t="shared" si="89"/>
        <v>5</v>
      </c>
      <c r="AN174" s="19">
        <f t="shared" si="89"/>
        <v>5</v>
      </c>
      <c r="AO174" s="19">
        <f t="shared" si="89"/>
        <v>5</v>
      </c>
      <c r="AP174" s="19">
        <f t="shared" si="89"/>
        <v>6</v>
      </c>
      <c r="AQ174" s="19">
        <f t="shared" si="89"/>
        <v>3</v>
      </c>
      <c r="AR174" s="19">
        <f t="shared" si="89"/>
        <v>8</v>
      </c>
      <c r="AS174" s="19">
        <f t="shared" si="89"/>
        <v>4</v>
      </c>
      <c r="AT174" s="19">
        <f t="shared" si="89"/>
        <v>3</v>
      </c>
      <c r="AU174" s="19">
        <f t="shared" si="89"/>
        <v>7</v>
      </c>
      <c r="AV174" s="19">
        <f t="shared" si="89"/>
        <v>3</v>
      </c>
      <c r="AW174" s="19">
        <f t="shared" si="89"/>
        <v>3</v>
      </c>
      <c r="AX174" s="19">
        <f t="shared" si="89"/>
        <v>8</v>
      </c>
      <c r="AY174" s="19">
        <f t="shared" si="89"/>
        <v>5</v>
      </c>
      <c r="AZ174" s="19">
        <f t="shared" si="89"/>
        <v>4</v>
      </c>
      <c r="BA174" s="19">
        <f t="shared" si="89"/>
        <v>6</v>
      </c>
      <c r="BB174" s="19">
        <f t="shared" si="89"/>
        <v>4</v>
      </c>
      <c r="BC174" s="19">
        <f t="shared" si="89"/>
        <v>3</v>
      </c>
      <c r="BD174" s="19">
        <f t="shared" si="89"/>
        <v>9</v>
      </c>
      <c r="BE174" s="19">
        <f t="shared" si="89"/>
        <v>6</v>
      </c>
      <c r="BF174" s="19">
        <f t="shared" si="89"/>
        <v>4</v>
      </c>
      <c r="BG174" s="19">
        <f t="shared" si="89"/>
        <v>7</v>
      </c>
      <c r="BH174" s="19">
        <f t="shared" si="89"/>
        <v>8</v>
      </c>
      <c r="BI174" s="19">
        <f t="shared" si="89"/>
        <v>5</v>
      </c>
    </row>
    <row r="175" spans="1:61" x14ac:dyDescent="0.25">
      <c r="A175" s="20" t="s">
        <v>10</v>
      </c>
      <c r="B175" s="19">
        <f>SUMIF($A$138:$A$171, "*Occlusion*", B138:B171)</f>
        <v>8</v>
      </c>
      <c r="C175" s="19">
        <f t="shared" ref="C175:Y175" si="90">SUMIF($A$138:$A$171, "*Occlusion*", C138:C171)</f>
        <v>5</v>
      </c>
      <c r="D175" s="19">
        <f t="shared" si="90"/>
        <v>3</v>
      </c>
      <c r="E175" s="19">
        <f t="shared" si="90"/>
        <v>6</v>
      </c>
      <c r="F175" s="19">
        <f t="shared" si="90"/>
        <v>6</v>
      </c>
      <c r="G175" s="19">
        <f t="shared" si="90"/>
        <v>2</v>
      </c>
      <c r="H175" s="19">
        <f t="shared" si="90"/>
        <v>8</v>
      </c>
      <c r="I175" s="19">
        <f t="shared" si="90"/>
        <v>6</v>
      </c>
      <c r="J175" s="19">
        <f t="shared" si="90"/>
        <v>4</v>
      </c>
      <c r="K175" s="19">
        <f t="shared" si="90"/>
        <v>7</v>
      </c>
      <c r="L175" s="19">
        <f t="shared" si="90"/>
        <v>4</v>
      </c>
      <c r="M175" s="19">
        <f t="shared" si="90"/>
        <v>3</v>
      </c>
      <c r="N175" s="19">
        <f t="shared" si="90"/>
        <v>6</v>
      </c>
      <c r="O175" s="19">
        <f t="shared" si="90"/>
        <v>5</v>
      </c>
      <c r="P175" s="19">
        <f t="shared" si="90"/>
        <v>5</v>
      </c>
      <c r="Q175" s="19">
        <f t="shared" si="90"/>
        <v>5</v>
      </c>
      <c r="R175" s="19">
        <f t="shared" si="90"/>
        <v>2</v>
      </c>
      <c r="S175" s="19">
        <f t="shared" si="90"/>
        <v>1</v>
      </c>
      <c r="T175" s="19">
        <f t="shared" si="90"/>
        <v>7</v>
      </c>
      <c r="U175" s="19">
        <f t="shared" si="90"/>
        <v>6</v>
      </c>
      <c r="V175" s="19">
        <f t="shared" si="90"/>
        <v>3</v>
      </c>
      <c r="W175" s="19">
        <f t="shared" si="90"/>
        <v>4</v>
      </c>
      <c r="X175" s="19">
        <f t="shared" si="90"/>
        <v>7</v>
      </c>
      <c r="Y175" s="19">
        <f t="shared" si="90"/>
        <v>4</v>
      </c>
      <c r="Z175" s="19">
        <f t="shared" ref="Z175:BI175" si="91">SUMIF($A$138:$A$171, "*Occlusion*", Z138:Z171)</f>
        <v>7</v>
      </c>
      <c r="AA175" s="19">
        <f t="shared" si="91"/>
        <v>5</v>
      </c>
      <c r="AB175" s="19">
        <f t="shared" si="91"/>
        <v>2</v>
      </c>
      <c r="AC175" s="19">
        <f t="shared" si="91"/>
        <v>7</v>
      </c>
      <c r="AD175" s="19">
        <f t="shared" si="91"/>
        <v>5</v>
      </c>
      <c r="AE175" s="19">
        <f t="shared" si="91"/>
        <v>3</v>
      </c>
      <c r="AF175" s="19">
        <f t="shared" si="91"/>
        <v>5</v>
      </c>
      <c r="AG175" s="19">
        <f t="shared" si="91"/>
        <v>6</v>
      </c>
      <c r="AH175" s="19">
        <f t="shared" si="91"/>
        <v>5</v>
      </c>
      <c r="AI175" s="19">
        <f t="shared" si="91"/>
        <v>7</v>
      </c>
      <c r="AJ175" s="19">
        <f t="shared" si="91"/>
        <v>7</v>
      </c>
      <c r="AK175" s="19">
        <f t="shared" si="91"/>
        <v>6</v>
      </c>
      <c r="AL175" s="19">
        <f t="shared" si="91"/>
        <v>6</v>
      </c>
      <c r="AM175" s="19">
        <f t="shared" si="91"/>
        <v>6</v>
      </c>
      <c r="AN175" s="19">
        <f t="shared" si="91"/>
        <v>2</v>
      </c>
      <c r="AO175" s="19">
        <f t="shared" si="91"/>
        <v>7</v>
      </c>
      <c r="AP175" s="19">
        <f t="shared" si="91"/>
        <v>6</v>
      </c>
      <c r="AQ175" s="19">
        <f t="shared" si="91"/>
        <v>6</v>
      </c>
      <c r="AR175" s="19">
        <f t="shared" si="91"/>
        <v>8</v>
      </c>
      <c r="AS175" s="19">
        <f t="shared" si="91"/>
        <v>4</v>
      </c>
      <c r="AT175" s="19">
        <f t="shared" si="91"/>
        <v>3</v>
      </c>
      <c r="AU175" s="19">
        <f t="shared" si="91"/>
        <v>8</v>
      </c>
      <c r="AV175" s="19">
        <f t="shared" si="91"/>
        <v>4</v>
      </c>
      <c r="AW175" s="19">
        <f t="shared" si="91"/>
        <v>4</v>
      </c>
      <c r="AX175" s="19">
        <f t="shared" si="91"/>
        <v>8</v>
      </c>
      <c r="AY175" s="19">
        <f t="shared" si="91"/>
        <v>6</v>
      </c>
      <c r="AZ175" s="19">
        <f t="shared" si="91"/>
        <v>4</v>
      </c>
      <c r="BA175" s="19">
        <f t="shared" si="91"/>
        <v>9</v>
      </c>
      <c r="BB175" s="19">
        <f t="shared" si="91"/>
        <v>7</v>
      </c>
      <c r="BC175" s="19">
        <f t="shared" si="91"/>
        <v>5</v>
      </c>
      <c r="BD175" s="19">
        <f t="shared" si="91"/>
        <v>8</v>
      </c>
      <c r="BE175" s="19">
        <f t="shared" si="91"/>
        <v>5</v>
      </c>
      <c r="BF175" s="19">
        <f t="shared" si="91"/>
        <v>4</v>
      </c>
      <c r="BG175" s="19">
        <f t="shared" si="91"/>
        <v>6</v>
      </c>
      <c r="BH175" s="19">
        <f t="shared" si="91"/>
        <v>5</v>
      </c>
      <c r="BI175" s="19">
        <f t="shared" si="91"/>
        <v>3</v>
      </c>
    </row>
    <row r="176" spans="1:61" x14ac:dyDescent="0.25">
      <c r="A176" s="20" t="s">
        <v>7</v>
      </c>
      <c r="B176" s="21">
        <f>SUM(B138:B171)</f>
        <v>21</v>
      </c>
      <c r="C176" s="21">
        <f t="shared" ref="C176:Y176" si="92">SUM(C138:C171)</f>
        <v>16</v>
      </c>
      <c r="D176" s="21">
        <f t="shared" si="92"/>
        <v>7</v>
      </c>
      <c r="E176" s="21">
        <f t="shared" si="92"/>
        <v>20</v>
      </c>
      <c r="F176" s="21">
        <f t="shared" si="92"/>
        <v>17</v>
      </c>
      <c r="G176" s="21">
        <f t="shared" si="92"/>
        <v>9</v>
      </c>
      <c r="H176" s="21">
        <f t="shared" si="92"/>
        <v>23</v>
      </c>
      <c r="I176" s="21">
        <f t="shared" si="92"/>
        <v>14</v>
      </c>
      <c r="J176" s="21">
        <f t="shared" si="92"/>
        <v>10</v>
      </c>
      <c r="K176" s="21">
        <f t="shared" si="92"/>
        <v>21</v>
      </c>
      <c r="L176" s="21">
        <f t="shared" si="92"/>
        <v>18</v>
      </c>
      <c r="M176" s="21">
        <f t="shared" si="92"/>
        <v>12</v>
      </c>
      <c r="N176" s="21">
        <f t="shared" si="92"/>
        <v>25</v>
      </c>
      <c r="O176" s="21">
        <f t="shared" si="92"/>
        <v>16</v>
      </c>
      <c r="P176" s="21">
        <f t="shared" si="92"/>
        <v>15</v>
      </c>
      <c r="Q176" s="21">
        <f t="shared" si="92"/>
        <v>19</v>
      </c>
      <c r="R176" s="21">
        <f t="shared" si="92"/>
        <v>14</v>
      </c>
      <c r="S176" s="21">
        <f t="shared" si="92"/>
        <v>9</v>
      </c>
      <c r="T176" s="21">
        <f t="shared" si="92"/>
        <v>21</v>
      </c>
      <c r="U176" s="21">
        <f t="shared" si="92"/>
        <v>20</v>
      </c>
      <c r="V176" s="21">
        <f t="shared" si="92"/>
        <v>12</v>
      </c>
      <c r="W176" s="21">
        <f t="shared" si="92"/>
        <v>15</v>
      </c>
      <c r="X176" s="21">
        <f t="shared" si="92"/>
        <v>20</v>
      </c>
      <c r="Y176" s="21">
        <f t="shared" si="92"/>
        <v>10</v>
      </c>
      <c r="Z176" s="21">
        <f t="shared" ref="Z176:BI176" si="93">SUM(Z138:Z171)</f>
        <v>25</v>
      </c>
      <c r="AA176" s="21">
        <f t="shared" si="93"/>
        <v>14</v>
      </c>
      <c r="AB176" s="21">
        <f t="shared" si="93"/>
        <v>9</v>
      </c>
      <c r="AC176" s="21">
        <f t="shared" si="93"/>
        <v>20</v>
      </c>
      <c r="AD176" s="21">
        <f t="shared" si="93"/>
        <v>16</v>
      </c>
      <c r="AE176" s="21">
        <f t="shared" si="93"/>
        <v>10</v>
      </c>
      <c r="AF176" s="21">
        <f t="shared" si="93"/>
        <v>19</v>
      </c>
      <c r="AG176" s="21">
        <f t="shared" si="93"/>
        <v>19</v>
      </c>
      <c r="AH176" s="21">
        <f t="shared" si="93"/>
        <v>12</v>
      </c>
      <c r="AI176" s="21">
        <f t="shared" si="93"/>
        <v>17</v>
      </c>
      <c r="AJ176" s="21">
        <f t="shared" si="93"/>
        <v>17</v>
      </c>
      <c r="AK176" s="21">
        <f t="shared" si="93"/>
        <v>11</v>
      </c>
      <c r="AL176" s="21">
        <f t="shared" si="93"/>
        <v>23</v>
      </c>
      <c r="AM176" s="21">
        <f t="shared" si="93"/>
        <v>18</v>
      </c>
      <c r="AN176" s="21">
        <f t="shared" si="93"/>
        <v>11</v>
      </c>
      <c r="AO176" s="21">
        <f t="shared" si="93"/>
        <v>17</v>
      </c>
      <c r="AP176" s="21">
        <f t="shared" si="93"/>
        <v>15</v>
      </c>
      <c r="AQ176" s="21">
        <f t="shared" si="93"/>
        <v>11</v>
      </c>
      <c r="AR176" s="21">
        <f t="shared" si="93"/>
        <v>21</v>
      </c>
      <c r="AS176" s="21">
        <f t="shared" si="93"/>
        <v>15</v>
      </c>
      <c r="AT176" s="21">
        <f t="shared" si="93"/>
        <v>10</v>
      </c>
      <c r="AU176" s="21">
        <f t="shared" si="93"/>
        <v>22</v>
      </c>
      <c r="AV176" s="21">
        <f t="shared" si="93"/>
        <v>14</v>
      </c>
      <c r="AW176" s="21">
        <f t="shared" si="93"/>
        <v>12</v>
      </c>
      <c r="AX176" s="21">
        <f t="shared" si="93"/>
        <v>20</v>
      </c>
      <c r="AY176" s="21">
        <f t="shared" si="93"/>
        <v>17</v>
      </c>
      <c r="AZ176" s="21">
        <f t="shared" si="93"/>
        <v>11</v>
      </c>
      <c r="BA176" s="21">
        <f t="shared" si="93"/>
        <v>23</v>
      </c>
      <c r="BB176" s="21">
        <f t="shared" si="93"/>
        <v>16</v>
      </c>
      <c r="BC176" s="21">
        <f t="shared" si="93"/>
        <v>11</v>
      </c>
      <c r="BD176" s="21">
        <f t="shared" si="93"/>
        <v>25</v>
      </c>
      <c r="BE176" s="21">
        <f t="shared" si="93"/>
        <v>18</v>
      </c>
      <c r="BF176" s="21">
        <f t="shared" si="93"/>
        <v>13</v>
      </c>
      <c r="BG176" s="21">
        <f t="shared" si="93"/>
        <v>22</v>
      </c>
      <c r="BH176" s="21">
        <f t="shared" si="93"/>
        <v>20</v>
      </c>
      <c r="BI176" s="21">
        <f t="shared" si="93"/>
        <v>13</v>
      </c>
    </row>
    <row r="177" spans="1:61" x14ac:dyDescent="0.2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 x14ac:dyDescent="0.25">
      <c r="A178" s="20" t="s">
        <v>12</v>
      </c>
      <c r="B178" s="22">
        <f>B173/COUNTIF($A$138:$A$171, "*Control*")</f>
        <v>0.36363636363636365</v>
      </c>
      <c r="C178" s="22">
        <f t="shared" ref="C178:Y178" si="94">C173/COUNTIF($A$138:$A$171, "*Control*")</f>
        <v>0.63636363636363635</v>
      </c>
      <c r="D178" s="22">
        <f t="shared" si="94"/>
        <v>9.0909090909090912E-2</v>
      </c>
      <c r="E178" s="22">
        <f t="shared" si="94"/>
        <v>0.63636363636363635</v>
      </c>
      <c r="F178" s="22">
        <f t="shared" si="94"/>
        <v>0.63636363636363635</v>
      </c>
      <c r="G178" s="22">
        <f t="shared" si="94"/>
        <v>0.36363636363636365</v>
      </c>
      <c r="H178" s="22">
        <f t="shared" si="94"/>
        <v>0.63636363636363635</v>
      </c>
      <c r="I178" s="22">
        <f t="shared" si="94"/>
        <v>0.27272727272727271</v>
      </c>
      <c r="J178" s="22">
        <f t="shared" si="94"/>
        <v>0.27272727272727271</v>
      </c>
      <c r="K178" s="22">
        <f t="shared" si="94"/>
        <v>0.72727272727272729</v>
      </c>
      <c r="L178" s="22">
        <f t="shared" si="94"/>
        <v>0.54545454545454541</v>
      </c>
      <c r="M178" s="22">
        <f t="shared" si="94"/>
        <v>0.45454545454545453</v>
      </c>
      <c r="N178" s="22">
        <f t="shared" si="94"/>
        <v>0.81818181818181823</v>
      </c>
      <c r="O178" s="22">
        <f t="shared" si="94"/>
        <v>0.54545454545454541</v>
      </c>
      <c r="P178" s="22">
        <f t="shared" si="94"/>
        <v>0.45454545454545453</v>
      </c>
      <c r="Q178" s="22">
        <f t="shared" si="94"/>
        <v>0.63636363636363635</v>
      </c>
      <c r="R178" s="22">
        <f t="shared" si="94"/>
        <v>0.63636363636363635</v>
      </c>
      <c r="S178" s="22">
        <f t="shared" si="94"/>
        <v>0.45454545454545453</v>
      </c>
      <c r="T178" s="22">
        <f t="shared" si="94"/>
        <v>0.54545454545454541</v>
      </c>
      <c r="U178" s="22">
        <f t="shared" si="94"/>
        <v>0.63636363636363635</v>
      </c>
      <c r="V178" s="22">
        <f t="shared" si="94"/>
        <v>0.45454545454545453</v>
      </c>
      <c r="W178" s="22">
        <f t="shared" si="94"/>
        <v>0.36363636363636365</v>
      </c>
      <c r="X178" s="22">
        <f t="shared" si="94"/>
        <v>0.63636363636363635</v>
      </c>
      <c r="Y178" s="22">
        <f t="shared" si="94"/>
        <v>0.27272727272727271</v>
      </c>
      <c r="Z178" s="22">
        <f t="shared" ref="Z178:BI178" si="95">Z173/COUNTIF($A$138:$A$171, "*Control*")</f>
        <v>0.81818181818181823</v>
      </c>
      <c r="AA178" s="22">
        <f t="shared" si="95"/>
        <v>0.45454545454545453</v>
      </c>
      <c r="AB178" s="22">
        <f t="shared" si="95"/>
        <v>0.36363636363636365</v>
      </c>
      <c r="AC178" s="22">
        <f t="shared" si="95"/>
        <v>0.72727272727272729</v>
      </c>
      <c r="AD178" s="22">
        <f t="shared" si="95"/>
        <v>0.63636363636363635</v>
      </c>
      <c r="AE178" s="22">
        <f t="shared" si="95"/>
        <v>0.45454545454545453</v>
      </c>
      <c r="AF178" s="22">
        <f t="shared" si="95"/>
        <v>0.72727272727272729</v>
      </c>
      <c r="AG178" s="22">
        <f t="shared" si="95"/>
        <v>0.54545454545454541</v>
      </c>
      <c r="AH178" s="22">
        <f t="shared" si="95"/>
        <v>0.27272727272727271</v>
      </c>
      <c r="AI178" s="22">
        <f t="shared" si="95"/>
        <v>0.45454545454545453</v>
      </c>
      <c r="AJ178" s="22">
        <f t="shared" si="95"/>
        <v>0.72727272727272729</v>
      </c>
      <c r="AK178" s="22">
        <f t="shared" si="95"/>
        <v>0.27272727272727271</v>
      </c>
      <c r="AL178" s="22">
        <f t="shared" si="95"/>
        <v>0.54545454545454541</v>
      </c>
      <c r="AM178" s="22">
        <f t="shared" si="95"/>
        <v>0.63636363636363635</v>
      </c>
      <c r="AN178" s="22">
        <f t="shared" si="95"/>
        <v>0.36363636363636365</v>
      </c>
      <c r="AO178" s="22">
        <f t="shared" si="95"/>
        <v>0.45454545454545453</v>
      </c>
      <c r="AP178" s="22">
        <f t="shared" si="95"/>
        <v>0.27272727272727271</v>
      </c>
      <c r="AQ178" s="22">
        <f t="shared" si="95"/>
        <v>0.18181818181818182</v>
      </c>
      <c r="AR178" s="22">
        <f t="shared" si="95"/>
        <v>0.45454545454545453</v>
      </c>
      <c r="AS178" s="22">
        <f t="shared" si="95"/>
        <v>0.63636363636363635</v>
      </c>
      <c r="AT178" s="22">
        <f t="shared" si="95"/>
        <v>0.36363636363636365</v>
      </c>
      <c r="AU178" s="22">
        <f t="shared" si="95"/>
        <v>0.63636363636363635</v>
      </c>
      <c r="AV178" s="22">
        <f t="shared" si="95"/>
        <v>0.63636363636363635</v>
      </c>
      <c r="AW178" s="22">
        <f t="shared" si="95"/>
        <v>0.45454545454545453</v>
      </c>
      <c r="AX178" s="22">
        <f t="shared" si="95"/>
        <v>0.36363636363636365</v>
      </c>
      <c r="AY178" s="22">
        <f t="shared" si="95"/>
        <v>0.54545454545454541</v>
      </c>
      <c r="AZ178" s="22">
        <f t="shared" si="95"/>
        <v>0.27272727272727271</v>
      </c>
      <c r="BA178" s="22">
        <f t="shared" si="95"/>
        <v>0.72727272727272729</v>
      </c>
      <c r="BB178" s="22">
        <f t="shared" si="95"/>
        <v>0.45454545454545453</v>
      </c>
      <c r="BC178" s="22">
        <f t="shared" si="95"/>
        <v>0.27272727272727271</v>
      </c>
      <c r="BD178" s="22">
        <f t="shared" si="95"/>
        <v>0.72727272727272729</v>
      </c>
      <c r="BE178" s="22">
        <f t="shared" si="95"/>
        <v>0.63636363636363635</v>
      </c>
      <c r="BF178" s="22">
        <f t="shared" si="95"/>
        <v>0.45454545454545453</v>
      </c>
      <c r="BG178" s="22">
        <f t="shared" si="95"/>
        <v>0.81818181818181823</v>
      </c>
      <c r="BH178" s="22">
        <f t="shared" si="95"/>
        <v>0.63636363636363635</v>
      </c>
      <c r="BI178" s="22">
        <f t="shared" si="95"/>
        <v>0.45454545454545453</v>
      </c>
    </row>
    <row r="179" spans="1:61" x14ac:dyDescent="0.25">
      <c r="A179" s="20" t="s">
        <v>11</v>
      </c>
      <c r="B179" s="22">
        <f>B174/COUNTIF($A$138:$A$171, "*Blur*")</f>
        <v>0.81818181818181823</v>
      </c>
      <c r="C179" s="22">
        <f t="shared" ref="C179:Y179" si="96">C174/COUNTIF($A$138:$A$171, "*Blur*")</f>
        <v>0.36363636363636365</v>
      </c>
      <c r="D179" s="22">
        <f t="shared" si="96"/>
        <v>0.27272727272727271</v>
      </c>
      <c r="E179" s="22">
        <f t="shared" si="96"/>
        <v>0.63636363636363635</v>
      </c>
      <c r="F179" s="22">
        <f t="shared" si="96"/>
        <v>0.36363636363636365</v>
      </c>
      <c r="G179" s="22">
        <f t="shared" si="96"/>
        <v>0.27272727272727271</v>
      </c>
      <c r="H179" s="22">
        <f t="shared" si="96"/>
        <v>0.72727272727272729</v>
      </c>
      <c r="I179" s="22">
        <f t="shared" si="96"/>
        <v>0.45454545454545453</v>
      </c>
      <c r="J179" s="22">
        <f t="shared" si="96"/>
        <v>0.27272727272727271</v>
      </c>
      <c r="K179" s="22">
        <f t="shared" si="96"/>
        <v>0.54545454545454541</v>
      </c>
      <c r="L179" s="22">
        <f t="shared" si="96"/>
        <v>0.72727272727272729</v>
      </c>
      <c r="M179" s="22">
        <f t="shared" si="96"/>
        <v>0.36363636363636365</v>
      </c>
      <c r="N179" s="22">
        <f t="shared" si="96"/>
        <v>0.90909090909090906</v>
      </c>
      <c r="O179" s="22">
        <f t="shared" si="96"/>
        <v>0.45454545454545453</v>
      </c>
      <c r="P179" s="22">
        <f t="shared" si="96"/>
        <v>0.45454545454545453</v>
      </c>
      <c r="Q179" s="22">
        <f t="shared" si="96"/>
        <v>0.63636363636363635</v>
      </c>
      <c r="R179" s="22">
        <f t="shared" si="96"/>
        <v>0.45454545454545453</v>
      </c>
      <c r="S179" s="22">
        <f t="shared" si="96"/>
        <v>0.27272727272727271</v>
      </c>
      <c r="T179" s="22">
        <f t="shared" si="96"/>
        <v>0.72727272727272729</v>
      </c>
      <c r="U179" s="22">
        <f t="shared" si="96"/>
        <v>0.63636363636363635</v>
      </c>
      <c r="V179" s="22">
        <f t="shared" si="96"/>
        <v>0.36363636363636365</v>
      </c>
      <c r="W179" s="22">
        <f t="shared" si="96"/>
        <v>0.63636363636363635</v>
      </c>
      <c r="X179" s="22">
        <f t="shared" si="96"/>
        <v>0.54545454545454541</v>
      </c>
      <c r="Y179" s="22">
        <f t="shared" si="96"/>
        <v>0.27272727272727271</v>
      </c>
      <c r="Z179" s="22">
        <f t="shared" ref="Z179:BI179" si="97">Z174/COUNTIF($A$138:$A$171, "*Blur*")</f>
        <v>0.81818181818181823</v>
      </c>
      <c r="AA179" s="22">
        <f t="shared" si="97"/>
        <v>0.36363636363636365</v>
      </c>
      <c r="AB179" s="22">
        <f t="shared" si="97"/>
        <v>0.27272727272727271</v>
      </c>
      <c r="AC179" s="22">
        <f t="shared" si="97"/>
        <v>0.45454545454545453</v>
      </c>
      <c r="AD179" s="22">
        <f t="shared" si="97"/>
        <v>0.36363636363636365</v>
      </c>
      <c r="AE179" s="22">
        <f t="shared" si="97"/>
        <v>0.18181818181818182</v>
      </c>
      <c r="AF179" s="22">
        <f t="shared" si="97"/>
        <v>0.54545454545454541</v>
      </c>
      <c r="AG179" s="22">
        <f t="shared" si="97"/>
        <v>0.63636363636363635</v>
      </c>
      <c r="AH179" s="22">
        <f t="shared" si="97"/>
        <v>0.36363636363636365</v>
      </c>
      <c r="AI179" s="22">
        <f t="shared" si="97"/>
        <v>0.45454545454545453</v>
      </c>
      <c r="AJ179" s="22">
        <f t="shared" si="97"/>
        <v>0.18181818181818182</v>
      </c>
      <c r="AK179" s="22">
        <f t="shared" si="97"/>
        <v>0.18181818181818182</v>
      </c>
      <c r="AL179" s="22">
        <f t="shared" si="97"/>
        <v>1</v>
      </c>
      <c r="AM179" s="22">
        <f t="shared" si="97"/>
        <v>0.45454545454545453</v>
      </c>
      <c r="AN179" s="22">
        <f t="shared" si="97"/>
        <v>0.45454545454545453</v>
      </c>
      <c r="AO179" s="22">
        <f t="shared" si="97"/>
        <v>0.45454545454545453</v>
      </c>
      <c r="AP179" s="22">
        <f t="shared" si="97"/>
        <v>0.54545454545454541</v>
      </c>
      <c r="AQ179" s="22">
        <f t="shared" si="97"/>
        <v>0.27272727272727271</v>
      </c>
      <c r="AR179" s="22">
        <f t="shared" si="97"/>
        <v>0.72727272727272729</v>
      </c>
      <c r="AS179" s="22">
        <f t="shared" si="97"/>
        <v>0.36363636363636365</v>
      </c>
      <c r="AT179" s="22">
        <f t="shared" si="97"/>
        <v>0.27272727272727271</v>
      </c>
      <c r="AU179" s="22">
        <f t="shared" si="97"/>
        <v>0.63636363636363635</v>
      </c>
      <c r="AV179" s="22">
        <f t="shared" si="97"/>
        <v>0.27272727272727271</v>
      </c>
      <c r="AW179" s="22">
        <f t="shared" si="97"/>
        <v>0.27272727272727271</v>
      </c>
      <c r="AX179" s="22">
        <f t="shared" si="97"/>
        <v>0.72727272727272729</v>
      </c>
      <c r="AY179" s="22">
        <f t="shared" si="97"/>
        <v>0.45454545454545453</v>
      </c>
      <c r="AZ179" s="22">
        <f t="shared" si="97"/>
        <v>0.36363636363636365</v>
      </c>
      <c r="BA179" s="22">
        <f t="shared" si="97"/>
        <v>0.54545454545454541</v>
      </c>
      <c r="BB179" s="22">
        <f t="shared" si="97"/>
        <v>0.36363636363636365</v>
      </c>
      <c r="BC179" s="22">
        <f t="shared" si="97"/>
        <v>0.27272727272727271</v>
      </c>
      <c r="BD179" s="22">
        <f t="shared" si="97"/>
        <v>0.81818181818181823</v>
      </c>
      <c r="BE179" s="22">
        <f t="shared" si="97"/>
        <v>0.54545454545454541</v>
      </c>
      <c r="BF179" s="22">
        <f t="shared" si="97"/>
        <v>0.36363636363636365</v>
      </c>
      <c r="BG179" s="22">
        <f t="shared" si="97"/>
        <v>0.63636363636363635</v>
      </c>
      <c r="BH179" s="22">
        <f t="shared" si="97"/>
        <v>0.72727272727272729</v>
      </c>
      <c r="BI179" s="22">
        <f t="shared" si="97"/>
        <v>0.45454545454545453</v>
      </c>
    </row>
    <row r="180" spans="1:61" x14ac:dyDescent="0.25">
      <c r="A180" s="20" t="s">
        <v>10</v>
      </c>
      <c r="B180" s="22">
        <f>B175/COUNTIF($A$138:$A$171, "*Occlusion*")</f>
        <v>0.72727272727272729</v>
      </c>
      <c r="C180" s="22">
        <f t="shared" ref="C180:Y180" si="98">C175/COUNTIF($A$138:$A$171, "*Occlusion*")</f>
        <v>0.45454545454545453</v>
      </c>
      <c r="D180" s="22">
        <f t="shared" si="98"/>
        <v>0.27272727272727271</v>
      </c>
      <c r="E180" s="22">
        <f t="shared" si="98"/>
        <v>0.54545454545454541</v>
      </c>
      <c r="F180" s="22">
        <f t="shared" si="98"/>
        <v>0.54545454545454541</v>
      </c>
      <c r="G180" s="22">
        <f t="shared" si="98"/>
        <v>0.18181818181818182</v>
      </c>
      <c r="H180" s="22">
        <f t="shared" si="98"/>
        <v>0.72727272727272729</v>
      </c>
      <c r="I180" s="22">
        <f t="shared" si="98"/>
        <v>0.54545454545454541</v>
      </c>
      <c r="J180" s="22">
        <f t="shared" si="98"/>
        <v>0.36363636363636365</v>
      </c>
      <c r="K180" s="22">
        <f t="shared" si="98"/>
        <v>0.63636363636363635</v>
      </c>
      <c r="L180" s="22">
        <f t="shared" si="98"/>
        <v>0.36363636363636365</v>
      </c>
      <c r="M180" s="22">
        <f t="shared" si="98"/>
        <v>0.27272727272727271</v>
      </c>
      <c r="N180" s="22">
        <f t="shared" si="98"/>
        <v>0.54545454545454541</v>
      </c>
      <c r="O180" s="22">
        <f t="shared" si="98"/>
        <v>0.45454545454545453</v>
      </c>
      <c r="P180" s="22">
        <f t="shared" si="98"/>
        <v>0.45454545454545453</v>
      </c>
      <c r="Q180" s="22">
        <f t="shared" si="98"/>
        <v>0.45454545454545453</v>
      </c>
      <c r="R180" s="22">
        <f t="shared" si="98"/>
        <v>0.18181818181818182</v>
      </c>
      <c r="S180" s="22">
        <f t="shared" si="98"/>
        <v>9.0909090909090912E-2</v>
      </c>
      <c r="T180" s="22">
        <f t="shared" si="98"/>
        <v>0.63636363636363635</v>
      </c>
      <c r="U180" s="22">
        <f t="shared" si="98"/>
        <v>0.54545454545454541</v>
      </c>
      <c r="V180" s="22">
        <f t="shared" si="98"/>
        <v>0.27272727272727271</v>
      </c>
      <c r="W180" s="22">
        <f t="shared" si="98"/>
        <v>0.36363636363636365</v>
      </c>
      <c r="X180" s="22">
        <f t="shared" si="98"/>
        <v>0.63636363636363635</v>
      </c>
      <c r="Y180" s="22">
        <f t="shared" si="98"/>
        <v>0.36363636363636365</v>
      </c>
      <c r="Z180" s="22">
        <f t="shared" ref="Z180:BI180" si="99">Z175/COUNTIF($A$138:$A$171, "*Occlusion*")</f>
        <v>0.63636363636363635</v>
      </c>
      <c r="AA180" s="22">
        <f t="shared" si="99"/>
        <v>0.45454545454545453</v>
      </c>
      <c r="AB180" s="22">
        <f t="shared" si="99"/>
        <v>0.18181818181818182</v>
      </c>
      <c r="AC180" s="22">
        <f t="shared" si="99"/>
        <v>0.63636363636363635</v>
      </c>
      <c r="AD180" s="22">
        <f t="shared" si="99"/>
        <v>0.45454545454545453</v>
      </c>
      <c r="AE180" s="22">
        <f t="shared" si="99"/>
        <v>0.27272727272727271</v>
      </c>
      <c r="AF180" s="22">
        <f t="shared" si="99"/>
        <v>0.45454545454545453</v>
      </c>
      <c r="AG180" s="22">
        <f t="shared" si="99"/>
        <v>0.54545454545454541</v>
      </c>
      <c r="AH180" s="22">
        <f t="shared" si="99"/>
        <v>0.45454545454545453</v>
      </c>
      <c r="AI180" s="22">
        <f t="shared" si="99"/>
        <v>0.63636363636363635</v>
      </c>
      <c r="AJ180" s="22">
        <f t="shared" si="99"/>
        <v>0.63636363636363635</v>
      </c>
      <c r="AK180" s="22">
        <f t="shared" si="99"/>
        <v>0.54545454545454541</v>
      </c>
      <c r="AL180" s="22">
        <f t="shared" si="99"/>
        <v>0.54545454545454541</v>
      </c>
      <c r="AM180" s="22">
        <f t="shared" si="99"/>
        <v>0.54545454545454541</v>
      </c>
      <c r="AN180" s="22">
        <f t="shared" si="99"/>
        <v>0.18181818181818182</v>
      </c>
      <c r="AO180" s="22">
        <f t="shared" si="99"/>
        <v>0.63636363636363635</v>
      </c>
      <c r="AP180" s="22">
        <f t="shared" si="99"/>
        <v>0.54545454545454541</v>
      </c>
      <c r="AQ180" s="22">
        <f t="shared" si="99"/>
        <v>0.54545454545454541</v>
      </c>
      <c r="AR180" s="22">
        <f t="shared" si="99"/>
        <v>0.72727272727272729</v>
      </c>
      <c r="AS180" s="22">
        <f t="shared" si="99"/>
        <v>0.36363636363636365</v>
      </c>
      <c r="AT180" s="22">
        <f t="shared" si="99"/>
        <v>0.27272727272727271</v>
      </c>
      <c r="AU180" s="22">
        <f t="shared" si="99"/>
        <v>0.72727272727272729</v>
      </c>
      <c r="AV180" s="22">
        <f t="shared" si="99"/>
        <v>0.36363636363636365</v>
      </c>
      <c r="AW180" s="22">
        <f t="shared" si="99"/>
        <v>0.36363636363636365</v>
      </c>
      <c r="AX180" s="22">
        <f t="shared" si="99"/>
        <v>0.72727272727272729</v>
      </c>
      <c r="AY180" s="22">
        <f t="shared" si="99"/>
        <v>0.54545454545454541</v>
      </c>
      <c r="AZ180" s="22">
        <f t="shared" si="99"/>
        <v>0.36363636363636365</v>
      </c>
      <c r="BA180" s="22">
        <f t="shared" si="99"/>
        <v>0.81818181818181823</v>
      </c>
      <c r="BB180" s="22">
        <f t="shared" si="99"/>
        <v>0.63636363636363635</v>
      </c>
      <c r="BC180" s="22">
        <f t="shared" si="99"/>
        <v>0.45454545454545453</v>
      </c>
      <c r="BD180" s="22">
        <f t="shared" si="99"/>
        <v>0.72727272727272729</v>
      </c>
      <c r="BE180" s="22">
        <f t="shared" si="99"/>
        <v>0.45454545454545453</v>
      </c>
      <c r="BF180" s="22">
        <f t="shared" si="99"/>
        <v>0.36363636363636365</v>
      </c>
      <c r="BG180" s="22">
        <f t="shared" si="99"/>
        <v>0.54545454545454541</v>
      </c>
      <c r="BH180" s="22">
        <f t="shared" si="99"/>
        <v>0.45454545454545453</v>
      </c>
      <c r="BI180" s="22">
        <f t="shared" si="99"/>
        <v>0.27272727272727271</v>
      </c>
    </row>
    <row r="181" spans="1:61" x14ac:dyDescent="0.25">
      <c r="A181" s="23" t="s">
        <v>7</v>
      </c>
      <c r="B181" s="22">
        <f>B176/COUNT(B138:B171)</f>
        <v>0.63636363636363635</v>
      </c>
      <c r="C181" s="22">
        <f t="shared" ref="C181:Y181" si="100">C176/COUNT(C138:C171)</f>
        <v>0.48484848484848486</v>
      </c>
      <c r="D181" s="22">
        <f t="shared" si="100"/>
        <v>0.21212121212121213</v>
      </c>
      <c r="E181" s="22">
        <f t="shared" si="100"/>
        <v>0.60606060606060608</v>
      </c>
      <c r="F181" s="22">
        <f t="shared" si="100"/>
        <v>0.51515151515151514</v>
      </c>
      <c r="G181" s="22">
        <f t="shared" si="100"/>
        <v>0.27272727272727271</v>
      </c>
      <c r="H181" s="22">
        <f t="shared" si="100"/>
        <v>0.69696969696969702</v>
      </c>
      <c r="I181" s="22">
        <f t="shared" si="100"/>
        <v>0.42424242424242425</v>
      </c>
      <c r="J181" s="22">
        <f t="shared" si="100"/>
        <v>0.30303030303030304</v>
      </c>
      <c r="K181" s="22">
        <f t="shared" si="100"/>
        <v>0.63636363636363635</v>
      </c>
      <c r="L181" s="22">
        <f t="shared" si="100"/>
        <v>0.54545454545454541</v>
      </c>
      <c r="M181" s="22">
        <f t="shared" si="100"/>
        <v>0.36363636363636365</v>
      </c>
      <c r="N181" s="22">
        <f t="shared" si="100"/>
        <v>0.75757575757575757</v>
      </c>
      <c r="O181" s="22">
        <f t="shared" si="100"/>
        <v>0.48484848484848486</v>
      </c>
      <c r="P181" s="22">
        <f t="shared" si="100"/>
        <v>0.45454545454545453</v>
      </c>
      <c r="Q181" s="22">
        <f t="shared" si="100"/>
        <v>0.5757575757575758</v>
      </c>
      <c r="R181" s="22">
        <f t="shared" si="100"/>
        <v>0.42424242424242425</v>
      </c>
      <c r="S181" s="22">
        <f t="shared" si="100"/>
        <v>0.27272727272727271</v>
      </c>
      <c r="T181" s="22">
        <f t="shared" si="100"/>
        <v>0.63636363636363635</v>
      </c>
      <c r="U181" s="22">
        <f t="shared" si="100"/>
        <v>0.60606060606060608</v>
      </c>
      <c r="V181" s="22">
        <f t="shared" si="100"/>
        <v>0.36363636363636365</v>
      </c>
      <c r="W181" s="22">
        <f t="shared" si="100"/>
        <v>0.45454545454545453</v>
      </c>
      <c r="X181" s="22">
        <f t="shared" si="100"/>
        <v>0.60606060606060608</v>
      </c>
      <c r="Y181" s="22">
        <f t="shared" si="100"/>
        <v>0.30303030303030304</v>
      </c>
      <c r="Z181" s="22">
        <f t="shared" ref="Z181:BI181" si="101">Z176/COUNT(Z138:Z171)</f>
        <v>0.75757575757575757</v>
      </c>
      <c r="AA181" s="22">
        <f t="shared" si="101"/>
        <v>0.42424242424242425</v>
      </c>
      <c r="AB181" s="22">
        <f t="shared" si="101"/>
        <v>0.27272727272727271</v>
      </c>
      <c r="AC181" s="22">
        <f t="shared" si="101"/>
        <v>0.60606060606060608</v>
      </c>
      <c r="AD181" s="22">
        <f t="shared" si="101"/>
        <v>0.48484848484848486</v>
      </c>
      <c r="AE181" s="22">
        <f t="shared" si="101"/>
        <v>0.30303030303030304</v>
      </c>
      <c r="AF181" s="22">
        <f t="shared" si="101"/>
        <v>0.5757575757575758</v>
      </c>
      <c r="AG181" s="22">
        <f t="shared" si="101"/>
        <v>0.5757575757575758</v>
      </c>
      <c r="AH181" s="22">
        <f t="shared" si="101"/>
        <v>0.36363636363636365</v>
      </c>
      <c r="AI181" s="22">
        <f t="shared" si="101"/>
        <v>0.51515151515151514</v>
      </c>
      <c r="AJ181" s="22">
        <f t="shared" si="101"/>
        <v>0.51515151515151514</v>
      </c>
      <c r="AK181" s="22">
        <f t="shared" si="101"/>
        <v>0.33333333333333331</v>
      </c>
      <c r="AL181" s="22">
        <f t="shared" si="101"/>
        <v>0.69696969696969702</v>
      </c>
      <c r="AM181" s="22">
        <f t="shared" si="101"/>
        <v>0.54545454545454541</v>
      </c>
      <c r="AN181" s="22">
        <f t="shared" si="101"/>
        <v>0.33333333333333331</v>
      </c>
      <c r="AO181" s="22">
        <f t="shared" si="101"/>
        <v>0.51515151515151514</v>
      </c>
      <c r="AP181" s="22">
        <f t="shared" si="101"/>
        <v>0.45454545454545453</v>
      </c>
      <c r="AQ181" s="22">
        <f t="shared" si="101"/>
        <v>0.33333333333333331</v>
      </c>
      <c r="AR181" s="22">
        <f t="shared" si="101"/>
        <v>0.63636363636363635</v>
      </c>
      <c r="AS181" s="22">
        <f t="shared" si="101"/>
        <v>0.45454545454545453</v>
      </c>
      <c r="AT181" s="22">
        <f t="shared" si="101"/>
        <v>0.30303030303030304</v>
      </c>
      <c r="AU181" s="22">
        <f t="shared" si="101"/>
        <v>0.66666666666666663</v>
      </c>
      <c r="AV181" s="22">
        <f t="shared" si="101"/>
        <v>0.42424242424242425</v>
      </c>
      <c r="AW181" s="22">
        <f t="shared" si="101"/>
        <v>0.36363636363636365</v>
      </c>
      <c r="AX181" s="22">
        <f t="shared" si="101"/>
        <v>0.60606060606060608</v>
      </c>
      <c r="AY181" s="22">
        <f t="shared" si="101"/>
        <v>0.51515151515151514</v>
      </c>
      <c r="AZ181" s="22">
        <f t="shared" si="101"/>
        <v>0.33333333333333331</v>
      </c>
      <c r="BA181" s="22">
        <f t="shared" si="101"/>
        <v>0.69696969696969702</v>
      </c>
      <c r="BB181" s="22">
        <f t="shared" si="101"/>
        <v>0.48484848484848486</v>
      </c>
      <c r="BC181" s="22">
        <f t="shared" si="101"/>
        <v>0.33333333333333331</v>
      </c>
      <c r="BD181" s="22">
        <f t="shared" si="101"/>
        <v>0.75757575757575757</v>
      </c>
      <c r="BE181" s="22">
        <f t="shared" si="101"/>
        <v>0.54545454545454541</v>
      </c>
      <c r="BF181" s="22">
        <f t="shared" si="101"/>
        <v>0.39393939393939392</v>
      </c>
      <c r="BG181" s="22">
        <f t="shared" si="101"/>
        <v>0.66666666666666663</v>
      </c>
      <c r="BH181" s="22">
        <f t="shared" si="101"/>
        <v>0.60606060606060608</v>
      </c>
      <c r="BI181" s="22">
        <f t="shared" si="101"/>
        <v>0.39393939393939392</v>
      </c>
    </row>
    <row r="183" spans="1:61" x14ac:dyDescent="0.25">
      <c r="A183" t="s">
        <v>9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1</v>
      </c>
      <c r="BH183">
        <v>0</v>
      </c>
      <c r="BI183">
        <v>0</v>
      </c>
    </row>
    <row r="184" spans="1:61" x14ac:dyDescent="0.25">
      <c r="A184" t="s">
        <v>10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1</v>
      </c>
      <c r="BB184">
        <v>1</v>
      </c>
      <c r="BC184">
        <v>1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</row>
    <row r="185" spans="1:61" x14ac:dyDescent="0.25">
      <c r="A185" t="s">
        <v>10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</row>
    <row r="186" spans="1:61" x14ac:dyDescent="0.25">
      <c r="A186" t="s">
        <v>10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25">
      <c r="A187" t="s">
        <v>11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1</v>
      </c>
      <c r="BH187">
        <v>0</v>
      </c>
      <c r="BI187">
        <v>0</v>
      </c>
    </row>
    <row r="188" spans="1:61" x14ac:dyDescent="0.25">
      <c r="A188" t="s">
        <v>11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1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1</v>
      </c>
      <c r="BE188">
        <v>1</v>
      </c>
      <c r="BF188">
        <v>1</v>
      </c>
      <c r="BG188">
        <v>0</v>
      </c>
      <c r="BH188">
        <v>1</v>
      </c>
      <c r="BI188">
        <v>0</v>
      </c>
    </row>
    <row r="189" spans="1:61" x14ac:dyDescent="0.25">
      <c r="A189" t="s">
        <v>9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0</v>
      </c>
    </row>
    <row r="190" spans="1:61" x14ac:dyDescent="0.25">
      <c r="A190" t="s">
        <v>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1</v>
      </c>
      <c r="BH190">
        <v>1</v>
      </c>
      <c r="BI190">
        <v>1</v>
      </c>
    </row>
    <row r="191" spans="1:61" x14ac:dyDescent="0.25">
      <c r="A191" t="s">
        <v>11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0</v>
      </c>
      <c r="BC191">
        <v>0</v>
      </c>
      <c r="BD191">
        <v>1</v>
      </c>
      <c r="BE191">
        <v>1</v>
      </c>
      <c r="BF191">
        <v>1</v>
      </c>
      <c r="BG191">
        <v>0</v>
      </c>
      <c r="BH191">
        <v>1</v>
      </c>
      <c r="BI191">
        <v>0</v>
      </c>
    </row>
    <row r="192" spans="1:61" x14ac:dyDescent="0.25">
      <c r="A192" t="s">
        <v>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1</v>
      </c>
      <c r="BH192">
        <v>0</v>
      </c>
      <c r="BI192">
        <v>0</v>
      </c>
    </row>
    <row r="193" spans="1:61" x14ac:dyDescent="0.25">
      <c r="A193" t="s">
        <v>9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1</v>
      </c>
      <c r="AZ193">
        <v>1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1</v>
      </c>
      <c r="BH193">
        <v>1</v>
      </c>
      <c r="BI193">
        <v>1</v>
      </c>
    </row>
    <row r="194" spans="1:61" x14ac:dyDescent="0.25">
      <c r="A194" t="s">
        <v>10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5">
      <c r="A195" t="s">
        <v>9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0</v>
      </c>
    </row>
    <row r="196" spans="1:61" x14ac:dyDescent="0.25">
      <c r="A196" t="s">
        <v>10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1</v>
      </c>
      <c r="BE196">
        <v>1</v>
      </c>
      <c r="BF196">
        <v>1</v>
      </c>
      <c r="BG196">
        <v>0</v>
      </c>
      <c r="BH196">
        <v>0</v>
      </c>
      <c r="BI196">
        <v>0</v>
      </c>
    </row>
    <row r="197" spans="1:61" x14ac:dyDescent="0.25">
      <c r="A197" t="s">
        <v>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0</v>
      </c>
      <c r="BD197">
        <v>0</v>
      </c>
      <c r="BE197">
        <v>1</v>
      </c>
      <c r="BF197">
        <v>0</v>
      </c>
      <c r="BG197">
        <v>0</v>
      </c>
      <c r="BH197">
        <v>0</v>
      </c>
      <c r="BI197">
        <v>0</v>
      </c>
    </row>
    <row r="198" spans="1:61" x14ac:dyDescent="0.25">
      <c r="A198" t="s">
        <v>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5">
      <c r="A199" t="s">
        <v>9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0</v>
      </c>
      <c r="AJ199">
        <v>1</v>
      </c>
      <c r="AK199">
        <v>0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0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0</v>
      </c>
      <c r="BI199">
        <v>0</v>
      </c>
    </row>
    <row r="200" spans="1:61" x14ac:dyDescent="0.25">
      <c r="A200" t="s">
        <v>9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1</v>
      </c>
      <c r="AO200">
        <v>0</v>
      </c>
      <c r="AP200">
        <v>1</v>
      </c>
      <c r="AQ200">
        <v>0</v>
      </c>
      <c r="AR200">
        <v>1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1</v>
      </c>
      <c r="BB200">
        <v>1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  <c r="BI200">
        <v>0</v>
      </c>
    </row>
    <row r="201" spans="1:61" x14ac:dyDescent="0.25">
      <c r="A201" t="s">
        <v>11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1</v>
      </c>
      <c r="BH201">
        <v>1</v>
      </c>
      <c r="BI201">
        <v>1</v>
      </c>
    </row>
    <row r="202" spans="1:61" x14ac:dyDescent="0.25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1</v>
      </c>
      <c r="AZ202">
        <v>1</v>
      </c>
      <c r="BA202">
        <v>1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5">
      <c r="A203" t="s">
        <v>11</v>
      </c>
      <c r="B203">
        <v>0</v>
      </c>
      <c r="C203">
        <v>1</v>
      </c>
      <c r="D203">
        <v>0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1</v>
      </c>
      <c r="AG203">
        <v>0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0</v>
      </c>
      <c r="AP203">
        <v>1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0</v>
      </c>
      <c r="BI203">
        <v>0</v>
      </c>
    </row>
    <row r="204" spans="1:61" x14ac:dyDescent="0.25">
      <c r="A204" t="s">
        <v>11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</row>
    <row r="205" spans="1:61" x14ac:dyDescent="0.25">
      <c r="A205" t="s">
        <v>9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0</v>
      </c>
      <c r="BH205">
        <v>0</v>
      </c>
      <c r="BI205">
        <v>0</v>
      </c>
    </row>
    <row r="206" spans="1:61" x14ac:dyDescent="0.25">
      <c r="A206" t="s">
        <v>10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1</v>
      </c>
      <c r="AS206">
        <v>1</v>
      </c>
      <c r="AT206">
        <v>1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0</v>
      </c>
      <c r="BF206">
        <v>0</v>
      </c>
      <c r="BG206">
        <v>1</v>
      </c>
      <c r="BH206">
        <v>1</v>
      </c>
      <c r="BI206">
        <v>1</v>
      </c>
    </row>
    <row r="207" spans="1:61" x14ac:dyDescent="0.25">
      <c r="A207" t="s">
        <v>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0</v>
      </c>
    </row>
    <row r="208" spans="1:61" x14ac:dyDescent="0.25">
      <c r="A208" t="s">
        <v>10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1</v>
      </c>
      <c r="AL208">
        <v>0</v>
      </c>
      <c r="AM208">
        <v>1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</row>
    <row r="209" spans="1:61" x14ac:dyDescent="0.25">
      <c r="A209" t="s">
        <v>9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1</v>
      </c>
      <c r="AU209">
        <v>0</v>
      </c>
      <c r="AV209">
        <v>1</v>
      </c>
      <c r="AW209">
        <v>0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1</v>
      </c>
      <c r="BH209">
        <v>0</v>
      </c>
      <c r="BI209">
        <v>0</v>
      </c>
    </row>
    <row r="210" spans="1:61" x14ac:dyDescent="0.25">
      <c r="A210" t="s">
        <v>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1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1</v>
      </c>
    </row>
    <row r="211" spans="1:61" x14ac:dyDescent="0.25">
      <c r="A211" t="s">
        <v>10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1</v>
      </c>
      <c r="BI211">
        <v>0</v>
      </c>
    </row>
    <row r="212" spans="1:61" x14ac:dyDescent="0.25">
      <c r="A212" t="s">
        <v>10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1</v>
      </c>
      <c r="AZ212">
        <v>1</v>
      </c>
      <c r="BA212">
        <v>1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</row>
    <row r="213" spans="1:61" x14ac:dyDescent="0.25">
      <c r="A213" t="s">
        <v>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1</v>
      </c>
      <c r="AF213">
        <v>1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</row>
    <row r="214" spans="1:61" x14ac:dyDescent="0.25">
      <c r="A214" t="s">
        <v>10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1</v>
      </c>
      <c r="BI214">
        <v>0</v>
      </c>
    </row>
    <row r="215" spans="1:61" x14ac:dyDescent="0.25">
      <c r="A215" t="s">
        <v>11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1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1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0</v>
      </c>
      <c r="BB215">
        <v>1</v>
      </c>
      <c r="BC215">
        <v>0</v>
      </c>
      <c r="BD215">
        <v>1</v>
      </c>
      <c r="BE215">
        <v>0</v>
      </c>
      <c r="BF215">
        <v>0</v>
      </c>
      <c r="BG215">
        <v>1</v>
      </c>
      <c r="BH215">
        <v>0</v>
      </c>
      <c r="BI215">
        <v>0</v>
      </c>
    </row>
    <row r="216" spans="1:61" x14ac:dyDescent="0.25">
      <c r="A216" t="s">
        <v>9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0</v>
      </c>
      <c r="AS216">
        <v>1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1</v>
      </c>
      <c r="BH216">
        <v>1</v>
      </c>
      <c r="BI216">
        <v>1</v>
      </c>
    </row>
    <row r="217" spans="1:61" x14ac:dyDescent="0.25">
      <c r="A217" s="14"/>
      <c r="B217" s="15" t="s">
        <v>5</v>
      </c>
      <c r="C217" s="16" t="s">
        <v>6</v>
      </c>
      <c r="D217" s="16" t="s">
        <v>7</v>
      </c>
      <c r="E217" s="16" t="s">
        <v>5</v>
      </c>
      <c r="F217" s="16" t="s">
        <v>6</v>
      </c>
      <c r="G217" s="16" t="s">
        <v>7</v>
      </c>
      <c r="H217" s="16" t="s">
        <v>5</v>
      </c>
      <c r="I217" s="16" t="s">
        <v>6</v>
      </c>
      <c r="J217" s="16" t="s">
        <v>7</v>
      </c>
      <c r="K217" s="16" t="s">
        <v>5</v>
      </c>
      <c r="L217" s="16" t="s">
        <v>6</v>
      </c>
      <c r="M217" s="16" t="s">
        <v>7</v>
      </c>
      <c r="N217" s="16" t="s">
        <v>5</v>
      </c>
      <c r="O217" s="16" t="s">
        <v>6</v>
      </c>
      <c r="P217" s="17" t="s">
        <v>7</v>
      </c>
      <c r="Q217" s="16" t="s">
        <v>5</v>
      </c>
      <c r="R217" s="16" t="s">
        <v>6</v>
      </c>
      <c r="S217" s="17" t="s">
        <v>7</v>
      </c>
      <c r="T217" s="16" t="s">
        <v>5</v>
      </c>
      <c r="U217" s="16" t="s">
        <v>6</v>
      </c>
      <c r="V217" s="17" t="s">
        <v>7</v>
      </c>
      <c r="W217" s="16" t="s">
        <v>5</v>
      </c>
      <c r="X217" s="16" t="s">
        <v>6</v>
      </c>
      <c r="Y217" s="17" t="s">
        <v>7</v>
      </c>
      <c r="Z217" s="16" t="s">
        <v>5</v>
      </c>
      <c r="AA217" s="16" t="s">
        <v>6</v>
      </c>
      <c r="AB217" s="17" t="s">
        <v>7</v>
      </c>
      <c r="AC217" s="16" t="s">
        <v>5</v>
      </c>
      <c r="AD217" s="16" t="s">
        <v>6</v>
      </c>
      <c r="AE217" s="17" t="s">
        <v>7</v>
      </c>
      <c r="AF217" s="16" t="s">
        <v>5</v>
      </c>
      <c r="AG217" s="16" t="s">
        <v>6</v>
      </c>
      <c r="AH217" s="17" t="s">
        <v>7</v>
      </c>
      <c r="AI217" s="16" t="s">
        <v>5</v>
      </c>
      <c r="AJ217" s="16" t="s">
        <v>6</v>
      </c>
      <c r="AK217" s="17" t="s">
        <v>7</v>
      </c>
      <c r="AL217" s="16" t="s">
        <v>5</v>
      </c>
      <c r="AM217" s="16" t="s">
        <v>6</v>
      </c>
      <c r="AN217" s="17" t="s">
        <v>7</v>
      </c>
      <c r="AO217" s="16" t="s">
        <v>5</v>
      </c>
      <c r="AP217" s="16" t="s">
        <v>6</v>
      </c>
      <c r="AQ217" s="17" t="s">
        <v>7</v>
      </c>
      <c r="AR217" s="16" t="s">
        <v>5</v>
      </c>
      <c r="AS217" s="16" t="s">
        <v>6</v>
      </c>
      <c r="AT217" s="17" t="s">
        <v>7</v>
      </c>
      <c r="AU217" s="16" t="s">
        <v>5</v>
      </c>
      <c r="AV217" s="16" t="s">
        <v>6</v>
      </c>
      <c r="AW217" s="17" t="s">
        <v>7</v>
      </c>
      <c r="AX217" s="16" t="s">
        <v>5</v>
      </c>
      <c r="AY217" s="16" t="s">
        <v>6</v>
      </c>
      <c r="AZ217" s="17" t="s">
        <v>7</v>
      </c>
      <c r="BA217" s="16" t="s">
        <v>5</v>
      </c>
      <c r="BB217" s="16" t="s">
        <v>6</v>
      </c>
      <c r="BC217" s="17" t="s">
        <v>7</v>
      </c>
      <c r="BD217" s="16" t="s">
        <v>5</v>
      </c>
      <c r="BE217" s="16" t="s">
        <v>6</v>
      </c>
      <c r="BF217" s="17" t="s">
        <v>7</v>
      </c>
      <c r="BG217" s="16" t="s">
        <v>5</v>
      </c>
      <c r="BH217" s="16" t="s">
        <v>6</v>
      </c>
      <c r="BI217" s="17" t="s">
        <v>7</v>
      </c>
    </row>
    <row r="218" spans="1:61" x14ac:dyDescent="0.25">
      <c r="A218" s="18" t="s">
        <v>12</v>
      </c>
      <c r="B218" s="19">
        <f>SUMIF($A$183:$A$216, "*Control*", B183:B216)</f>
        <v>6</v>
      </c>
      <c r="C218" s="19">
        <f t="shared" ref="C218:Y218" si="102">SUMIF($A$183:$A$216, "*Control*", C183:C216)</f>
        <v>5</v>
      </c>
      <c r="D218" s="19">
        <f t="shared" si="102"/>
        <v>5</v>
      </c>
      <c r="E218" s="19">
        <f t="shared" si="102"/>
        <v>7</v>
      </c>
      <c r="F218" s="19">
        <f t="shared" si="102"/>
        <v>6</v>
      </c>
      <c r="G218" s="19">
        <f t="shared" si="102"/>
        <v>3</v>
      </c>
      <c r="H218" s="19">
        <f t="shared" si="102"/>
        <v>5</v>
      </c>
      <c r="I218" s="19">
        <f t="shared" si="102"/>
        <v>3</v>
      </c>
      <c r="J218" s="19">
        <f t="shared" si="102"/>
        <v>2</v>
      </c>
      <c r="K218" s="19">
        <f t="shared" si="102"/>
        <v>10</v>
      </c>
      <c r="L218" s="19">
        <f t="shared" si="102"/>
        <v>7</v>
      </c>
      <c r="M218" s="19">
        <f t="shared" si="102"/>
        <v>6</v>
      </c>
      <c r="N218" s="19">
        <f t="shared" si="102"/>
        <v>10</v>
      </c>
      <c r="O218" s="19">
        <f t="shared" si="102"/>
        <v>5</v>
      </c>
      <c r="P218" s="19">
        <f t="shared" si="102"/>
        <v>5</v>
      </c>
      <c r="Q218" s="19">
        <f t="shared" si="102"/>
        <v>6</v>
      </c>
      <c r="R218" s="19">
        <f t="shared" si="102"/>
        <v>6</v>
      </c>
      <c r="S218" s="19">
        <f t="shared" si="102"/>
        <v>3</v>
      </c>
      <c r="T218" s="19">
        <f t="shared" si="102"/>
        <v>7</v>
      </c>
      <c r="U218" s="19">
        <f t="shared" si="102"/>
        <v>4</v>
      </c>
      <c r="V218" s="19">
        <f t="shared" si="102"/>
        <v>4</v>
      </c>
      <c r="W218" s="19">
        <f t="shared" si="102"/>
        <v>5</v>
      </c>
      <c r="X218" s="19">
        <f t="shared" si="102"/>
        <v>7</v>
      </c>
      <c r="Y218" s="19">
        <f t="shared" si="102"/>
        <v>3</v>
      </c>
      <c r="Z218" s="19">
        <f t="shared" ref="Z218:BI218" si="103">SUMIF($A$183:$A$216, "*Control*", Z183:Z216)</f>
        <v>10</v>
      </c>
      <c r="AA218" s="19">
        <f t="shared" si="103"/>
        <v>8</v>
      </c>
      <c r="AB218" s="19">
        <f t="shared" si="103"/>
        <v>8</v>
      </c>
      <c r="AC218" s="19">
        <f t="shared" si="103"/>
        <v>6</v>
      </c>
      <c r="AD218" s="19">
        <f t="shared" si="103"/>
        <v>6</v>
      </c>
      <c r="AE218" s="19">
        <f t="shared" si="103"/>
        <v>3</v>
      </c>
      <c r="AF218" s="19">
        <f t="shared" si="103"/>
        <v>7</v>
      </c>
      <c r="AG218" s="19">
        <f t="shared" si="103"/>
        <v>5</v>
      </c>
      <c r="AH218" s="19">
        <f t="shared" si="103"/>
        <v>4</v>
      </c>
      <c r="AI218" s="19">
        <f t="shared" si="103"/>
        <v>8</v>
      </c>
      <c r="AJ218" s="19">
        <f t="shared" si="103"/>
        <v>5</v>
      </c>
      <c r="AK218" s="19">
        <f t="shared" si="103"/>
        <v>4</v>
      </c>
      <c r="AL218" s="19">
        <f t="shared" si="103"/>
        <v>8</v>
      </c>
      <c r="AM218" s="19">
        <f t="shared" si="103"/>
        <v>7</v>
      </c>
      <c r="AN218" s="19">
        <f t="shared" si="103"/>
        <v>6</v>
      </c>
      <c r="AO218" s="19">
        <f t="shared" si="103"/>
        <v>4</v>
      </c>
      <c r="AP218" s="19">
        <f t="shared" si="103"/>
        <v>6</v>
      </c>
      <c r="AQ218" s="19">
        <f t="shared" si="103"/>
        <v>2</v>
      </c>
      <c r="AR218" s="19">
        <f t="shared" si="103"/>
        <v>6</v>
      </c>
      <c r="AS218" s="19">
        <f t="shared" si="103"/>
        <v>6</v>
      </c>
      <c r="AT218" s="19">
        <f t="shared" si="103"/>
        <v>3</v>
      </c>
      <c r="AU218" s="19">
        <f t="shared" si="103"/>
        <v>5</v>
      </c>
      <c r="AV218" s="19">
        <f t="shared" si="103"/>
        <v>3</v>
      </c>
      <c r="AW218" s="19">
        <f t="shared" si="103"/>
        <v>1</v>
      </c>
      <c r="AX218" s="19">
        <f t="shared" si="103"/>
        <v>9</v>
      </c>
      <c r="AY218" s="19">
        <f t="shared" si="103"/>
        <v>4</v>
      </c>
      <c r="AZ218" s="19">
        <f t="shared" si="103"/>
        <v>3</v>
      </c>
      <c r="BA218" s="19">
        <f t="shared" si="103"/>
        <v>9</v>
      </c>
      <c r="BB218" s="19">
        <f t="shared" si="103"/>
        <v>6</v>
      </c>
      <c r="BC218" s="19">
        <f t="shared" si="103"/>
        <v>5</v>
      </c>
      <c r="BD218" s="19">
        <f t="shared" si="103"/>
        <v>8</v>
      </c>
      <c r="BE218" s="19">
        <f t="shared" si="103"/>
        <v>3</v>
      </c>
      <c r="BF218" s="19">
        <f t="shared" si="103"/>
        <v>2</v>
      </c>
      <c r="BG218" s="19">
        <f t="shared" si="103"/>
        <v>8</v>
      </c>
      <c r="BH218" s="19">
        <f t="shared" si="103"/>
        <v>6</v>
      </c>
      <c r="BI218" s="19">
        <f t="shared" si="103"/>
        <v>4</v>
      </c>
    </row>
    <row r="219" spans="1:61" x14ac:dyDescent="0.25">
      <c r="A219" s="20" t="s">
        <v>11</v>
      </c>
      <c r="B219" s="19">
        <f>SUMIF($A$183:$A$216, "*Blur*", B183:B216)</f>
        <v>1</v>
      </c>
      <c r="C219" s="19">
        <f t="shared" ref="C219:Y219" si="104">SUMIF($A$183:$A$216, "*Blur*", C183:C216)</f>
        <v>8</v>
      </c>
      <c r="D219" s="19">
        <f t="shared" si="104"/>
        <v>1</v>
      </c>
      <c r="E219" s="19">
        <f t="shared" si="104"/>
        <v>9</v>
      </c>
      <c r="F219" s="19">
        <f t="shared" si="104"/>
        <v>5</v>
      </c>
      <c r="G219" s="19">
        <f t="shared" si="104"/>
        <v>5</v>
      </c>
      <c r="H219" s="19">
        <f t="shared" si="104"/>
        <v>8</v>
      </c>
      <c r="I219" s="19">
        <f t="shared" si="104"/>
        <v>5</v>
      </c>
      <c r="J219" s="19">
        <f t="shared" si="104"/>
        <v>4</v>
      </c>
      <c r="K219" s="19">
        <f t="shared" si="104"/>
        <v>7</v>
      </c>
      <c r="L219" s="19">
        <f t="shared" si="104"/>
        <v>5</v>
      </c>
      <c r="M219" s="19">
        <f t="shared" si="104"/>
        <v>4</v>
      </c>
      <c r="N219" s="19">
        <f t="shared" si="104"/>
        <v>11</v>
      </c>
      <c r="O219" s="19">
        <f t="shared" si="104"/>
        <v>5</v>
      </c>
      <c r="P219" s="19">
        <f t="shared" si="104"/>
        <v>5</v>
      </c>
      <c r="Q219" s="19">
        <f t="shared" si="104"/>
        <v>10</v>
      </c>
      <c r="R219" s="19">
        <f t="shared" si="104"/>
        <v>4</v>
      </c>
      <c r="S219" s="19">
        <f t="shared" si="104"/>
        <v>3</v>
      </c>
      <c r="T219" s="19">
        <f t="shared" si="104"/>
        <v>10</v>
      </c>
      <c r="U219" s="19">
        <f t="shared" si="104"/>
        <v>8</v>
      </c>
      <c r="V219" s="19">
        <f t="shared" si="104"/>
        <v>7</v>
      </c>
      <c r="W219" s="19">
        <f t="shared" si="104"/>
        <v>8</v>
      </c>
      <c r="X219" s="19">
        <f t="shared" si="104"/>
        <v>7</v>
      </c>
      <c r="Y219" s="19">
        <f t="shared" si="104"/>
        <v>4</v>
      </c>
      <c r="Z219" s="19">
        <f t="shared" ref="Z219:BI219" si="105">SUMIF($A$183:$A$216, "*Blur*", Z183:Z216)</f>
        <v>12</v>
      </c>
      <c r="AA219" s="19">
        <f t="shared" si="105"/>
        <v>4</v>
      </c>
      <c r="AB219" s="19">
        <f t="shared" si="105"/>
        <v>4</v>
      </c>
      <c r="AC219" s="19">
        <f t="shared" si="105"/>
        <v>5</v>
      </c>
      <c r="AD219" s="19">
        <f t="shared" si="105"/>
        <v>4</v>
      </c>
      <c r="AE219" s="19">
        <f t="shared" si="105"/>
        <v>2</v>
      </c>
      <c r="AF219" s="19">
        <f t="shared" si="105"/>
        <v>8</v>
      </c>
      <c r="AG219" s="19">
        <f t="shared" si="105"/>
        <v>4</v>
      </c>
      <c r="AH219" s="19">
        <f t="shared" si="105"/>
        <v>2</v>
      </c>
      <c r="AI219" s="19">
        <f t="shared" si="105"/>
        <v>10</v>
      </c>
      <c r="AJ219" s="19">
        <f t="shared" si="105"/>
        <v>4</v>
      </c>
      <c r="AK219" s="19">
        <f t="shared" si="105"/>
        <v>4</v>
      </c>
      <c r="AL219" s="19">
        <f t="shared" si="105"/>
        <v>11</v>
      </c>
      <c r="AM219" s="19">
        <f t="shared" si="105"/>
        <v>10</v>
      </c>
      <c r="AN219" s="19">
        <f t="shared" si="105"/>
        <v>9</v>
      </c>
      <c r="AO219" s="19">
        <f t="shared" si="105"/>
        <v>5</v>
      </c>
      <c r="AP219" s="19">
        <f t="shared" si="105"/>
        <v>6</v>
      </c>
      <c r="AQ219" s="19">
        <f t="shared" si="105"/>
        <v>2</v>
      </c>
      <c r="AR219" s="19">
        <f t="shared" si="105"/>
        <v>9</v>
      </c>
      <c r="AS219" s="19">
        <f t="shared" si="105"/>
        <v>5</v>
      </c>
      <c r="AT219" s="19">
        <f t="shared" si="105"/>
        <v>4</v>
      </c>
      <c r="AU219" s="19">
        <f t="shared" si="105"/>
        <v>7</v>
      </c>
      <c r="AV219" s="19">
        <f t="shared" si="105"/>
        <v>7</v>
      </c>
      <c r="AW219" s="19">
        <f t="shared" si="105"/>
        <v>4</v>
      </c>
      <c r="AX219" s="19">
        <f t="shared" si="105"/>
        <v>10</v>
      </c>
      <c r="AY219" s="19">
        <f t="shared" si="105"/>
        <v>9</v>
      </c>
      <c r="AZ219" s="19">
        <f t="shared" si="105"/>
        <v>8</v>
      </c>
      <c r="BA219" s="19">
        <f t="shared" si="105"/>
        <v>8</v>
      </c>
      <c r="BB219" s="19">
        <f t="shared" si="105"/>
        <v>6</v>
      </c>
      <c r="BC219" s="19">
        <f t="shared" si="105"/>
        <v>2</v>
      </c>
      <c r="BD219" s="19">
        <f t="shared" si="105"/>
        <v>10</v>
      </c>
      <c r="BE219" s="19">
        <f t="shared" si="105"/>
        <v>7</v>
      </c>
      <c r="BF219" s="19">
        <f t="shared" si="105"/>
        <v>6</v>
      </c>
      <c r="BG219" s="19">
        <f t="shared" si="105"/>
        <v>7</v>
      </c>
      <c r="BH219" s="19">
        <f t="shared" si="105"/>
        <v>5</v>
      </c>
      <c r="BI219" s="19">
        <f t="shared" si="105"/>
        <v>3</v>
      </c>
    </row>
    <row r="220" spans="1:61" x14ac:dyDescent="0.25">
      <c r="A220" s="20" t="s">
        <v>10</v>
      </c>
      <c r="B220" s="19">
        <f>SUMIF($A$183:$A$216, "*Occlusion*", B183:B216)</f>
        <v>6</v>
      </c>
      <c r="C220" s="19">
        <f t="shared" ref="C220:Y220" si="106">SUMIF($A$183:$A$216, "*Occlusion*", C183:C216)</f>
        <v>5</v>
      </c>
      <c r="D220" s="19">
        <f t="shared" si="106"/>
        <v>1</v>
      </c>
      <c r="E220" s="19">
        <f t="shared" si="106"/>
        <v>3</v>
      </c>
      <c r="F220" s="19">
        <f t="shared" si="106"/>
        <v>4</v>
      </c>
      <c r="G220" s="19">
        <f t="shared" si="106"/>
        <v>1</v>
      </c>
      <c r="H220" s="19">
        <f t="shared" si="106"/>
        <v>5</v>
      </c>
      <c r="I220" s="19">
        <f t="shared" si="106"/>
        <v>5</v>
      </c>
      <c r="J220" s="19">
        <f t="shared" si="106"/>
        <v>2</v>
      </c>
      <c r="K220" s="19">
        <f t="shared" si="106"/>
        <v>4</v>
      </c>
      <c r="L220" s="19">
        <f t="shared" si="106"/>
        <v>1</v>
      </c>
      <c r="M220" s="19">
        <f t="shared" si="106"/>
        <v>1</v>
      </c>
      <c r="N220" s="19">
        <f t="shared" si="106"/>
        <v>5</v>
      </c>
      <c r="O220" s="19">
        <f t="shared" si="106"/>
        <v>5</v>
      </c>
      <c r="P220" s="19">
        <f t="shared" si="106"/>
        <v>2</v>
      </c>
      <c r="Q220" s="19">
        <f t="shared" si="106"/>
        <v>7</v>
      </c>
      <c r="R220" s="19">
        <f t="shared" si="106"/>
        <v>7</v>
      </c>
      <c r="S220" s="19">
        <f t="shared" si="106"/>
        <v>3</v>
      </c>
      <c r="T220" s="19">
        <f t="shared" si="106"/>
        <v>5</v>
      </c>
      <c r="U220" s="19">
        <f t="shared" si="106"/>
        <v>6</v>
      </c>
      <c r="V220" s="19">
        <f t="shared" si="106"/>
        <v>4</v>
      </c>
      <c r="W220" s="19">
        <f t="shared" si="106"/>
        <v>7</v>
      </c>
      <c r="X220" s="19">
        <f t="shared" si="106"/>
        <v>7</v>
      </c>
      <c r="Y220" s="19">
        <f t="shared" si="106"/>
        <v>4</v>
      </c>
      <c r="Z220" s="19">
        <f t="shared" ref="Z220:BI220" si="107">SUMIF($A$183:$A$216, "*Occlusion*", Z183:Z216)</f>
        <v>6</v>
      </c>
      <c r="AA220" s="19">
        <f t="shared" si="107"/>
        <v>6</v>
      </c>
      <c r="AB220" s="19">
        <f t="shared" si="107"/>
        <v>2</v>
      </c>
      <c r="AC220" s="19">
        <f t="shared" si="107"/>
        <v>4</v>
      </c>
      <c r="AD220" s="19">
        <f t="shared" si="107"/>
        <v>4</v>
      </c>
      <c r="AE220" s="19">
        <f t="shared" si="107"/>
        <v>1</v>
      </c>
      <c r="AF220" s="19">
        <f t="shared" si="107"/>
        <v>4</v>
      </c>
      <c r="AG220" s="19">
        <f t="shared" si="107"/>
        <v>5</v>
      </c>
      <c r="AH220" s="19">
        <f t="shared" si="107"/>
        <v>1</v>
      </c>
      <c r="AI220" s="19">
        <f t="shared" si="107"/>
        <v>6</v>
      </c>
      <c r="AJ220" s="19">
        <f t="shared" si="107"/>
        <v>7</v>
      </c>
      <c r="AK220" s="19">
        <f t="shared" si="107"/>
        <v>4</v>
      </c>
      <c r="AL220" s="19">
        <f t="shared" si="107"/>
        <v>3</v>
      </c>
      <c r="AM220" s="19">
        <f t="shared" si="107"/>
        <v>5</v>
      </c>
      <c r="AN220" s="19">
        <f t="shared" si="107"/>
        <v>1</v>
      </c>
      <c r="AO220" s="19">
        <f t="shared" si="107"/>
        <v>4</v>
      </c>
      <c r="AP220" s="19">
        <f t="shared" si="107"/>
        <v>4</v>
      </c>
      <c r="AQ220" s="19">
        <f t="shared" si="107"/>
        <v>1</v>
      </c>
      <c r="AR220" s="19">
        <f t="shared" si="107"/>
        <v>5</v>
      </c>
      <c r="AS220" s="19">
        <f t="shared" si="107"/>
        <v>5</v>
      </c>
      <c r="AT220" s="19">
        <f t="shared" si="107"/>
        <v>1</v>
      </c>
      <c r="AU220" s="19">
        <f t="shared" si="107"/>
        <v>4</v>
      </c>
      <c r="AV220" s="19">
        <f t="shared" si="107"/>
        <v>3</v>
      </c>
      <c r="AW220" s="19">
        <f t="shared" si="107"/>
        <v>0</v>
      </c>
      <c r="AX220" s="19">
        <f t="shared" si="107"/>
        <v>4</v>
      </c>
      <c r="AY220" s="19">
        <f t="shared" si="107"/>
        <v>6</v>
      </c>
      <c r="AZ220" s="19">
        <f t="shared" si="107"/>
        <v>1</v>
      </c>
      <c r="BA220" s="19">
        <f t="shared" si="107"/>
        <v>4</v>
      </c>
      <c r="BB220" s="19">
        <f t="shared" si="107"/>
        <v>5</v>
      </c>
      <c r="BC220" s="19">
        <f t="shared" si="107"/>
        <v>2</v>
      </c>
      <c r="BD220" s="19">
        <f t="shared" si="107"/>
        <v>4</v>
      </c>
      <c r="BE220" s="19">
        <f t="shared" si="107"/>
        <v>4</v>
      </c>
      <c r="BF220" s="19">
        <f t="shared" si="107"/>
        <v>1</v>
      </c>
      <c r="BG220" s="19">
        <f t="shared" si="107"/>
        <v>4</v>
      </c>
      <c r="BH220" s="19">
        <f t="shared" si="107"/>
        <v>4</v>
      </c>
      <c r="BI220" s="19">
        <f t="shared" si="107"/>
        <v>1</v>
      </c>
    </row>
    <row r="221" spans="1:61" x14ac:dyDescent="0.25">
      <c r="A221" s="20" t="s">
        <v>7</v>
      </c>
      <c r="B221" s="21">
        <f>SUM(B183:B216)</f>
        <v>13</v>
      </c>
      <c r="C221" s="21">
        <f t="shared" ref="C221:Y221" si="108">SUM(C183:C216)</f>
        <v>18</v>
      </c>
      <c r="D221" s="21">
        <f t="shared" si="108"/>
        <v>7</v>
      </c>
      <c r="E221" s="21">
        <f t="shared" si="108"/>
        <v>19</v>
      </c>
      <c r="F221" s="21">
        <f t="shared" si="108"/>
        <v>15</v>
      </c>
      <c r="G221" s="21">
        <f t="shared" si="108"/>
        <v>9</v>
      </c>
      <c r="H221" s="21">
        <f t="shared" si="108"/>
        <v>18</v>
      </c>
      <c r="I221" s="21">
        <f t="shared" si="108"/>
        <v>13</v>
      </c>
      <c r="J221" s="21">
        <f t="shared" si="108"/>
        <v>8</v>
      </c>
      <c r="K221" s="21">
        <f t="shared" si="108"/>
        <v>21</v>
      </c>
      <c r="L221" s="21">
        <f t="shared" si="108"/>
        <v>13</v>
      </c>
      <c r="M221" s="21">
        <f t="shared" si="108"/>
        <v>11</v>
      </c>
      <c r="N221" s="21">
        <f t="shared" si="108"/>
        <v>26</v>
      </c>
      <c r="O221" s="21">
        <f t="shared" si="108"/>
        <v>15</v>
      </c>
      <c r="P221" s="21">
        <f t="shared" si="108"/>
        <v>12</v>
      </c>
      <c r="Q221" s="21">
        <f t="shared" si="108"/>
        <v>23</v>
      </c>
      <c r="R221" s="21">
        <f t="shared" si="108"/>
        <v>17</v>
      </c>
      <c r="S221" s="21">
        <f t="shared" si="108"/>
        <v>9</v>
      </c>
      <c r="T221" s="21">
        <f t="shared" si="108"/>
        <v>22</v>
      </c>
      <c r="U221" s="21">
        <f t="shared" si="108"/>
        <v>18</v>
      </c>
      <c r="V221" s="21">
        <f t="shared" si="108"/>
        <v>15</v>
      </c>
      <c r="W221" s="21">
        <f t="shared" si="108"/>
        <v>20</v>
      </c>
      <c r="X221" s="21">
        <f t="shared" si="108"/>
        <v>21</v>
      </c>
      <c r="Y221" s="21">
        <f t="shared" si="108"/>
        <v>11</v>
      </c>
      <c r="Z221" s="21">
        <f t="shared" ref="Z221:BI221" si="109">SUM(Z183:Z216)</f>
        <v>28</v>
      </c>
      <c r="AA221" s="21">
        <f t="shared" si="109"/>
        <v>18</v>
      </c>
      <c r="AB221" s="21">
        <f t="shared" si="109"/>
        <v>14</v>
      </c>
      <c r="AC221" s="21">
        <f t="shared" si="109"/>
        <v>15</v>
      </c>
      <c r="AD221" s="21">
        <f t="shared" si="109"/>
        <v>14</v>
      </c>
      <c r="AE221" s="21">
        <f t="shared" si="109"/>
        <v>6</v>
      </c>
      <c r="AF221" s="21">
        <f t="shared" si="109"/>
        <v>19</v>
      </c>
      <c r="AG221" s="21">
        <f t="shared" si="109"/>
        <v>14</v>
      </c>
      <c r="AH221" s="21">
        <f t="shared" si="109"/>
        <v>7</v>
      </c>
      <c r="AI221" s="21">
        <f t="shared" si="109"/>
        <v>24</v>
      </c>
      <c r="AJ221" s="21">
        <f t="shared" si="109"/>
        <v>16</v>
      </c>
      <c r="AK221" s="21">
        <f t="shared" si="109"/>
        <v>12</v>
      </c>
      <c r="AL221" s="21">
        <f t="shared" si="109"/>
        <v>22</v>
      </c>
      <c r="AM221" s="21">
        <f t="shared" si="109"/>
        <v>22</v>
      </c>
      <c r="AN221" s="21">
        <f t="shared" si="109"/>
        <v>16</v>
      </c>
      <c r="AO221" s="21">
        <f t="shared" si="109"/>
        <v>13</v>
      </c>
      <c r="AP221" s="21">
        <f t="shared" si="109"/>
        <v>16</v>
      </c>
      <c r="AQ221" s="21">
        <f t="shared" si="109"/>
        <v>5</v>
      </c>
      <c r="AR221" s="21">
        <f t="shared" si="109"/>
        <v>20</v>
      </c>
      <c r="AS221" s="21">
        <f t="shared" si="109"/>
        <v>16</v>
      </c>
      <c r="AT221" s="21">
        <f t="shared" si="109"/>
        <v>8</v>
      </c>
      <c r="AU221" s="21">
        <f t="shared" si="109"/>
        <v>16</v>
      </c>
      <c r="AV221" s="21">
        <f t="shared" si="109"/>
        <v>13</v>
      </c>
      <c r="AW221" s="21">
        <f t="shared" si="109"/>
        <v>5</v>
      </c>
      <c r="AX221" s="21">
        <f t="shared" si="109"/>
        <v>23</v>
      </c>
      <c r="AY221" s="21">
        <f t="shared" si="109"/>
        <v>19</v>
      </c>
      <c r="AZ221" s="21">
        <f t="shared" si="109"/>
        <v>12</v>
      </c>
      <c r="BA221" s="21">
        <f t="shared" si="109"/>
        <v>21</v>
      </c>
      <c r="BB221" s="21">
        <f t="shared" si="109"/>
        <v>17</v>
      </c>
      <c r="BC221" s="21">
        <f t="shared" si="109"/>
        <v>9</v>
      </c>
      <c r="BD221" s="21">
        <f t="shared" si="109"/>
        <v>22</v>
      </c>
      <c r="BE221" s="21">
        <f t="shared" si="109"/>
        <v>14</v>
      </c>
      <c r="BF221" s="21">
        <f t="shared" si="109"/>
        <v>9</v>
      </c>
      <c r="BG221" s="21">
        <f t="shared" si="109"/>
        <v>19</v>
      </c>
      <c r="BH221" s="21">
        <f t="shared" si="109"/>
        <v>15</v>
      </c>
      <c r="BI221" s="21">
        <f t="shared" si="109"/>
        <v>8</v>
      </c>
    </row>
    <row r="222" spans="1:61" x14ac:dyDescent="0.2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 x14ac:dyDescent="0.25">
      <c r="A223" s="20" t="s">
        <v>12</v>
      </c>
      <c r="B223" s="22">
        <f>B218/COUNTIF($A$183:$A$216, "*Control*")</f>
        <v>0.54545454545454541</v>
      </c>
      <c r="C223" s="22">
        <f t="shared" ref="C223:Y223" si="110">C218/COUNTIF($A$183:$A$216, "*Control*")</f>
        <v>0.45454545454545453</v>
      </c>
      <c r="D223" s="22">
        <f t="shared" si="110"/>
        <v>0.45454545454545453</v>
      </c>
      <c r="E223" s="22">
        <f t="shared" si="110"/>
        <v>0.63636363636363635</v>
      </c>
      <c r="F223" s="22">
        <f t="shared" si="110"/>
        <v>0.54545454545454541</v>
      </c>
      <c r="G223" s="22">
        <f t="shared" si="110"/>
        <v>0.27272727272727271</v>
      </c>
      <c r="H223" s="22">
        <f t="shared" si="110"/>
        <v>0.45454545454545453</v>
      </c>
      <c r="I223" s="22">
        <f t="shared" si="110"/>
        <v>0.27272727272727271</v>
      </c>
      <c r="J223" s="22">
        <f t="shared" si="110"/>
        <v>0.18181818181818182</v>
      </c>
      <c r="K223" s="22">
        <f t="shared" si="110"/>
        <v>0.90909090909090906</v>
      </c>
      <c r="L223" s="22">
        <f t="shared" si="110"/>
        <v>0.63636363636363635</v>
      </c>
      <c r="M223" s="22">
        <f t="shared" si="110"/>
        <v>0.54545454545454541</v>
      </c>
      <c r="N223" s="22">
        <f t="shared" si="110"/>
        <v>0.90909090909090906</v>
      </c>
      <c r="O223" s="22">
        <f t="shared" si="110"/>
        <v>0.45454545454545453</v>
      </c>
      <c r="P223" s="22">
        <f t="shared" si="110"/>
        <v>0.45454545454545453</v>
      </c>
      <c r="Q223" s="22">
        <f t="shared" si="110"/>
        <v>0.54545454545454541</v>
      </c>
      <c r="R223" s="22">
        <f t="shared" si="110"/>
        <v>0.54545454545454541</v>
      </c>
      <c r="S223" s="22">
        <f t="shared" si="110"/>
        <v>0.27272727272727271</v>
      </c>
      <c r="T223" s="22">
        <f t="shared" si="110"/>
        <v>0.63636363636363635</v>
      </c>
      <c r="U223" s="22">
        <f t="shared" si="110"/>
        <v>0.36363636363636365</v>
      </c>
      <c r="V223" s="22">
        <f t="shared" si="110"/>
        <v>0.36363636363636365</v>
      </c>
      <c r="W223" s="22">
        <f t="shared" si="110"/>
        <v>0.45454545454545453</v>
      </c>
      <c r="X223" s="22">
        <f t="shared" si="110"/>
        <v>0.63636363636363635</v>
      </c>
      <c r="Y223" s="22">
        <f t="shared" si="110"/>
        <v>0.27272727272727271</v>
      </c>
      <c r="Z223" s="22">
        <f t="shared" ref="Z223:BI223" si="111">Z218/COUNTIF($A$183:$A$216, "*Control*")</f>
        <v>0.90909090909090906</v>
      </c>
      <c r="AA223" s="22">
        <f t="shared" si="111"/>
        <v>0.72727272727272729</v>
      </c>
      <c r="AB223" s="22">
        <f t="shared" si="111"/>
        <v>0.72727272727272729</v>
      </c>
      <c r="AC223" s="22">
        <f t="shared" si="111"/>
        <v>0.54545454545454541</v>
      </c>
      <c r="AD223" s="22">
        <f t="shared" si="111"/>
        <v>0.54545454545454541</v>
      </c>
      <c r="AE223" s="22">
        <f t="shared" si="111"/>
        <v>0.27272727272727271</v>
      </c>
      <c r="AF223" s="22">
        <f t="shared" si="111"/>
        <v>0.63636363636363635</v>
      </c>
      <c r="AG223" s="22">
        <f t="shared" si="111"/>
        <v>0.45454545454545453</v>
      </c>
      <c r="AH223" s="22">
        <f t="shared" si="111"/>
        <v>0.36363636363636365</v>
      </c>
      <c r="AI223" s="22">
        <f t="shared" si="111"/>
        <v>0.72727272727272729</v>
      </c>
      <c r="AJ223" s="22">
        <f t="shared" si="111"/>
        <v>0.45454545454545453</v>
      </c>
      <c r="AK223" s="22">
        <f t="shared" si="111"/>
        <v>0.36363636363636365</v>
      </c>
      <c r="AL223" s="22">
        <f t="shared" si="111"/>
        <v>0.72727272727272729</v>
      </c>
      <c r="AM223" s="22">
        <f t="shared" si="111"/>
        <v>0.63636363636363635</v>
      </c>
      <c r="AN223" s="22">
        <f t="shared" si="111"/>
        <v>0.54545454545454541</v>
      </c>
      <c r="AO223" s="22">
        <f t="shared" si="111"/>
        <v>0.36363636363636365</v>
      </c>
      <c r="AP223" s="22">
        <f t="shared" si="111"/>
        <v>0.54545454545454541</v>
      </c>
      <c r="AQ223" s="22">
        <f t="shared" si="111"/>
        <v>0.18181818181818182</v>
      </c>
      <c r="AR223" s="22">
        <f t="shared" si="111"/>
        <v>0.54545454545454541</v>
      </c>
      <c r="AS223" s="22">
        <f t="shared" si="111"/>
        <v>0.54545454545454541</v>
      </c>
      <c r="AT223" s="22">
        <f t="shared" si="111"/>
        <v>0.27272727272727271</v>
      </c>
      <c r="AU223" s="22">
        <f t="shared" si="111"/>
        <v>0.45454545454545453</v>
      </c>
      <c r="AV223" s="22">
        <f t="shared" si="111"/>
        <v>0.27272727272727271</v>
      </c>
      <c r="AW223" s="22">
        <f t="shared" si="111"/>
        <v>9.0909090909090912E-2</v>
      </c>
      <c r="AX223" s="22">
        <f t="shared" si="111"/>
        <v>0.81818181818181823</v>
      </c>
      <c r="AY223" s="22">
        <f t="shared" si="111"/>
        <v>0.36363636363636365</v>
      </c>
      <c r="AZ223" s="22">
        <f t="shared" si="111"/>
        <v>0.27272727272727271</v>
      </c>
      <c r="BA223" s="22">
        <f t="shared" si="111"/>
        <v>0.81818181818181823</v>
      </c>
      <c r="BB223" s="22">
        <f t="shared" si="111"/>
        <v>0.54545454545454541</v>
      </c>
      <c r="BC223" s="22">
        <f t="shared" si="111"/>
        <v>0.45454545454545453</v>
      </c>
      <c r="BD223" s="22">
        <f t="shared" si="111"/>
        <v>0.72727272727272729</v>
      </c>
      <c r="BE223" s="22">
        <f t="shared" si="111"/>
        <v>0.27272727272727271</v>
      </c>
      <c r="BF223" s="22">
        <f t="shared" si="111"/>
        <v>0.18181818181818182</v>
      </c>
      <c r="BG223" s="22">
        <f t="shared" si="111"/>
        <v>0.72727272727272729</v>
      </c>
      <c r="BH223" s="22">
        <f t="shared" si="111"/>
        <v>0.54545454545454541</v>
      </c>
      <c r="BI223" s="22">
        <f t="shared" si="111"/>
        <v>0.36363636363636365</v>
      </c>
    </row>
    <row r="224" spans="1:61" x14ac:dyDescent="0.25">
      <c r="A224" s="20" t="s">
        <v>11</v>
      </c>
      <c r="B224" s="22">
        <f>B219/COUNTIF($A$183:$A$216, "*Blur*")</f>
        <v>8.3333333333333329E-2</v>
      </c>
      <c r="C224" s="22">
        <f t="shared" ref="C224:Y224" si="112">C219/COUNTIF($A$183:$A$216, "*Blur*")</f>
        <v>0.66666666666666663</v>
      </c>
      <c r="D224" s="22">
        <f t="shared" si="112"/>
        <v>8.3333333333333329E-2</v>
      </c>
      <c r="E224" s="22">
        <f t="shared" si="112"/>
        <v>0.75</v>
      </c>
      <c r="F224" s="22">
        <f t="shared" si="112"/>
        <v>0.41666666666666669</v>
      </c>
      <c r="G224" s="22">
        <f t="shared" si="112"/>
        <v>0.41666666666666669</v>
      </c>
      <c r="H224" s="22">
        <f t="shared" si="112"/>
        <v>0.66666666666666663</v>
      </c>
      <c r="I224" s="22">
        <f t="shared" si="112"/>
        <v>0.41666666666666669</v>
      </c>
      <c r="J224" s="22">
        <f t="shared" si="112"/>
        <v>0.33333333333333331</v>
      </c>
      <c r="K224" s="22">
        <f t="shared" si="112"/>
        <v>0.58333333333333337</v>
      </c>
      <c r="L224" s="22">
        <f t="shared" si="112"/>
        <v>0.41666666666666669</v>
      </c>
      <c r="M224" s="22">
        <f t="shared" si="112"/>
        <v>0.33333333333333331</v>
      </c>
      <c r="N224" s="22">
        <f t="shared" si="112"/>
        <v>0.91666666666666663</v>
      </c>
      <c r="O224" s="22">
        <f t="shared" si="112"/>
        <v>0.41666666666666669</v>
      </c>
      <c r="P224" s="22">
        <f t="shared" si="112"/>
        <v>0.41666666666666669</v>
      </c>
      <c r="Q224" s="22">
        <f t="shared" si="112"/>
        <v>0.83333333333333337</v>
      </c>
      <c r="R224" s="22">
        <f t="shared" si="112"/>
        <v>0.33333333333333331</v>
      </c>
      <c r="S224" s="22">
        <f t="shared" si="112"/>
        <v>0.25</v>
      </c>
      <c r="T224" s="22">
        <f t="shared" si="112"/>
        <v>0.83333333333333337</v>
      </c>
      <c r="U224" s="22">
        <f t="shared" si="112"/>
        <v>0.66666666666666663</v>
      </c>
      <c r="V224" s="22">
        <f t="shared" si="112"/>
        <v>0.58333333333333337</v>
      </c>
      <c r="W224" s="22">
        <f t="shared" si="112"/>
        <v>0.66666666666666663</v>
      </c>
      <c r="X224" s="22">
        <f t="shared" si="112"/>
        <v>0.58333333333333337</v>
      </c>
      <c r="Y224" s="22">
        <f t="shared" si="112"/>
        <v>0.33333333333333331</v>
      </c>
      <c r="Z224" s="22">
        <f t="shared" ref="Z224:BI224" si="113">Z219/COUNTIF($A$183:$A$216, "*Blur*")</f>
        <v>1</v>
      </c>
      <c r="AA224" s="22">
        <f t="shared" si="113"/>
        <v>0.33333333333333331</v>
      </c>
      <c r="AB224" s="22">
        <f t="shared" si="113"/>
        <v>0.33333333333333331</v>
      </c>
      <c r="AC224" s="22">
        <f t="shared" si="113"/>
        <v>0.41666666666666669</v>
      </c>
      <c r="AD224" s="22">
        <f t="shared" si="113"/>
        <v>0.33333333333333331</v>
      </c>
      <c r="AE224" s="22">
        <f t="shared" si="113"/>
        <v>0.16666666666666666</v>
      </c>
      <c r="AF224" s="22">
        <f t="shared" si="113"/>
        <v>0.66666666666666663</v>
      </c>
      <c r="AG224" s="22">
        <f t="shared" si="113"/>
        <v>0.33333333333333331</v>
      </c>
      <c r="AH224" s="22">
        <f t="shared" si="113"/>
        <v>0.16666666666666666</v>
      </c>
      <c r="AI224" s="22">
        <f t="shared" si="113"/>
        <v>0.83333333333333337</v>
      </c>
      <c r="AJ224" s="22">
        <f t="shared" si="113"/>
        <v>0.33333333333333331</v>
      </c>
      <c r="AK224" s="22">
        <f t="shared" si="113"/>
        <v>0.33333333333333331</v>
      </c>
      <c r="AL224" s="22">
        <f t="shared" si="113"/>
        <v>0.91666666666666663</v>
      </c>
      <c r="AM224" s="22">
        <f t="shared" si="113"/>
        <v>0.83333333333333337</v>
      </c>
      <c r="AN224" s="22">
        <f t="shared" si="113"/>
        <v>0.75</v>
      </c>
      <c r="AO224" s="22">
        <f t="shared" si="113"/>
        <v>0.41666666666666669</v>
      </c>
      <c r="AP224" s="22">
        <f t="shared" si="113"/>
        <v>0.5</v>
      </c>
      <c r="AQ224" s="22">
        <f t="shared" si="113"/>
        <v>0.16666666666666666</v>
      </c>
      <c r="AR224" s="22">
        <f t="shared" si="113"/>
        <v>0.75</v>
      </c>
      <c r="AS224" s="22">
        <f t="shared" si="113"/>
        <v>0.41666666666666669</v>
      </c>
      <c r="AT224" s="22">
        <f t="shared" si="113"/>
        <v>0.33333333333333331</v>
      </c>
      <c r="AU224" s="22">
        <f t="shared" si="113"/>
        <v>0.58333333333333337</v>
      </c>
      <c r="AV224" s="22">
        <f t="shared" si="113"/>
        <v>0.58333333333333337</v>
      </c>
      <c r="AW224" s="22">
        <f t="shared" si="113"/>
        <v>0.33333333333333331</v>
      </c>
      <c r="AX224" s="22">
        <f t="shared" si="113"/>
        <v>0.83333333333333337</v>
      </c>
      <c r="AY224" s="22">
        <f t="shared" si="113"/>
        <v>0.75</v>
      </c>
      <c r="AZ224" s="22">
        <f t="shared" si="113"/>
        <v>0.66666666666666663</v>
      </c>
      <c r="BA224" s="22">
        <f t="shared" si="113"/>
        <v>0.66666666666666663</v>
      </c>
      <c r="BB224" s="22">
        <f t="shared" si="113"/>
        <v>0.5</v>
      </c>
      <c r="BC224" s="22">
        <f t="shared" si="113"/>
        <v>0.16666666666666666</v>
      </c>
      <c r="BD224" s="22">
        <f t="shared" si="113"/>
        <v>0.83333333333333337</v>
      </c>
      <c r="BE224" s="22">
        <f t="shared" si="113"/>
        <v>0.58333333333333337</v>
      </c>
      <c r="BF224" s="22">
        <f t="shared" si="113"/>
        <v>0.5</v>
      </c>
      <c r="BG224" s="22">
        <f t="shared" si="113"/>
        <v>0.58333333333333337</v>
      </c>
      <c r="BH224" s="22">
        <f t="shared" si="113"/>
        <v>0.41666666666666669</v>
      </c>
      <c r="BI224" s="22">
        <f t="shared" si="113"/>
        <v>0.25</v>
      </c>
    </row>
    <row r="225" spans="1:61" x14ac:dyDescent="0.25">
      <c r="A225" s="20" t="s">
        <v>10</v>
      </c>
      <c r="B225" s="22">
        <f>B220/COUNTIF($A$183:$A$216, "*Occlusion*")</f>
        <v>0.54545454545454541</v>
      </c>
      <c r="C225" s="22">
        <f t="shared" ref="C225:Y225" si="114">C220/COUNTIF($A$183:$A$216, "*Occlusion*")</f>
        <v>0.45454545454545453</v>
      </c>
      <c r="D225" s="22">
        <f t="shared" si="114"/>
        <v>9.0909090909090912E-2</v>
      </c>
      <c r="E225" s="22">
        <f t="shared" si="114"/>
        <v>0.27272727272727271</v>
      </c>
      <c r="F225" s="22">
        <f t="shared" si="114"/>
        <v>0.36363636363636365</v>
      </c>
      <c r="G225" s="22">
        <f t="shared" si="114"/>
        <v>9.0909090909090912E-2</v>
      </c>
      <c r="H225" s="22">
        <f t="shared" si="114"/>
        <v>0.45454545454545453</v>
      </c>
      <c r="I225" s="22">
        <f t="shared" si="114"/>
        <v>0.45454545454545453</v>
      </c>
      <c r="J225" s="22">
        <f t="shared" si="114"/>
        <v>0.18181818181818182</v>
      </c>
      <c r="K225" s="22">
        <f t="shared" si="114"/>
        <v>0.36363636363636365</v>
      </c>
      <c r="L225" s="22">
        <f t="shared" si="114"/>
        <v>9.0909090909090912E-2</v>
      </c>
      <c r="M225" s="22">
        <f t="shared" si="114"/>
        <v>9.0909090909090912E-2</v>
      </c>
      <c r="N225" s="22">
        <f t="shared" si="114"/>
        <v>0.45454545454545453</v>
      </c>
      <c r="O225" s="22">
        <f t="shared" si="114"/>
        <v>0.45454545454545453</v>
      </c>
      <c r="P225" s="22">
        <f t="shared" si="114"/>
        <v>0.18181818181818182</v>
      </c>
      <c r="Q225" s="22">
        <f t="shared" si="114"/>
        <v>0.63636363636363635</v>
      </c>
      <c r="R225" s="22">
        <f t="shared" si="114"/>
        <v>0.63636363636363635</v>
      </c>
      <c r="S225" s="22">
        <f t="shared" si="114"/>
        <v>0.27272727272727271</v>
      </c>
      <c r="T225" s="22">
        <f t="shared" si="114"/>
        <v>0.45454545454545453</v>
      </c>
      <c r="U225" s="22">
        <f t="shared" si="114"/>
        <v>0.54545454545454541</v>
      </c>
      <c r="V225" s="22">
        <f t="shared" si="114"/>
        <v>0.36363636363636365</v>
      </c>
      <c r="W225" s="22">
        <f t="shared" si="114"/>
        <v>0.63636363636363635</v>
      </c>
      <c r="X225" s="22">
        <f t="shared" si="114"/>
        <v>0.63636363636363635</v>
      </c>
      <c r="Y225" s="22">
        <f t="shared" si="114"/>
        <v>0.36363636363636365</v>
      </c>
      <c r="Z225" s="22">
        <f t="shared" ref="Z225:BI225" si="115">Z220/COUNTIF($A$183:$A$216, "*Occlusion*")</f>
        <v>0.54545454545454541</v>
      </c>
      <c r="AA225" s="22">
        <f t="shared" si="115"/>
        <v>0.54545454545454541</v>
      </c>
      <c r="AB225" s="22">
        <f t="shared" si="115"/>
        <v>0.18181818181818182</v>
      </c>
      <c r="AC225" s="22">
        <f t="shared" si="115"/>
        <v>0.36363636363636365</v>
      </c>
      <c r="AD225" s="22">
        <f t="shared" si="115"/>
        <v>0.36363636363636365</v>
      </c>
      <c r="AE225" s="22">
        <f t="shared" si="115"/>
        <v>9.0909090909090912E-2</v>
      </c>
      <c r="AF225" s="22">
        <f t="shared" si="115"/>
        <v>0.36363636363636365</v>
      </c>
      <c r="AG225" s="22">
        <f t="shared" si="115"/>
        <v>0.45454545454545453</v>
      </c>
      <c r="AH225" s="22">
        <f t="shared" si="115"/>
        <v>9.0909090909090912E-2</v>
      </c>
      <c r="AI225" s="22">
        <f t="shared" si="115"/>
        <v>0.54545454545454541</v>
      </c>
      <c r="AJ225" s="22">
        <f t="shared" si="115"/>
        <v>0.63636363636363635</v>
      </c>
      <c r="AK225" s="22">
        <f t="shared" si="115"/>
        <v>0.36363636363636365</v>
      </c>
      <c r="AL225" s="22">
        <f t="shared" si="115"/>
        <v>0.27272727272727271</v>
      </c>
      <c r="AM225" s="22">
        <f t="shared" si="115"/>
        <v>0.45454545454545453</v>
      </c>
      <c r="AN225" s="22">
        <f t="shared" si="115"/>
        <v>9.0909090909090912E-2</v>
      </c>
      <c r="AO225" s="22">
        <f t="shared" si="115"/>
        <v>0.36363636363636365</v>
      </c>
      <c r="AP225" s="22">
        <f t="shared" si="115"/>
        <v>0.36363636363636365</v>
      </c>
      <c r="AQ225" s="22">
        <f t="shared" si="115"/>
        <v>9.0909090909090912E-2</v>
      </c>
      <c r="AR225" s="22">
        <f t="shared" si="115"/>
        <v>0.45454545454545453</v>
      </c>
      <c r="AS225" s="22">
        <f t="shared" si="115"/>
        <v>0.45454545454545453</v>
      </c>
      <c r="AT225" s="22">
        <f t="shared" si="115"/>
        <v>9.0909090909090912E-2</v>
      </c>
      <c r="AU225" s="22">
        <f t="shared" si="115"/>
        <v>0.36363636363636365</v>
      </c>
      <c r="AV225" s="22">
        <f t="shared" si="115"/>
        <v>0.27272727272727271</v>
      </c>
      <c r="AW225" s="22">
        <f t="shared" si="115"/>
        <v>0</v>
      </c>
      <c r="AX225" s="22">
        <f t="shared" si="115"/>
        <v>0.36363636363636365</v>
      </c>
      <c r="AY225" s="22">
        <f t="shared" si="115"/>
        <v>0.54545454545454541</v>
      </c>
      <c r="AZ225" s="22">
        <f t="shared" si="115"/>
        <v>9.0909090909090912E-2</v>
      </c>
      <c r="BA225" s="22">
        <f t="shared" si="115"/>
        <v>0.36363636363636365</v>
      </c>
      <c r="BB225" s="22">
        <f t="shared" si="115"/>
        <v>0.45454545454545453</v>
      </c>
      <c r="BC225" s="22">
        <f t="shared" si="115"/>
        <v>0.18181818181818182</v>
      </c>
      <c r="BD225" s="22">
        <f t="shared" si="115"/>
        <v>0.36363636363636365</v>
      </c>
      <c r="BE225" s="22">
        <f t="shared" si="115"/>
        <v>0.36363636363636365</v>
      </c>
      <c r="BF225" s="22">
        <f t="shared" si="115"/>
        <v>9.0909090909090912E-2</v>
      </c>
      <c r="BG225" s="22">
        <f t="shared" si="115"/>
        <v>0.36363636363636365</v>
      </c>
      <c r="BH225" s="22">
        <f t="shared" si="115"/>
        <v>0.36363636363636365</v>
      </c>
      <c r="BI225" s="22">
        <f t="shared" si="115"/>
        <v>9.0909090909090912E-2</v>
      </c>
    </row>
    <row r="226" spans="1:61" x14ac:dyDescent="0.25">
      <c r="A226" s="23" t="s">
        <v>7</v>
      </c>
      <c r="B226" s="22">
        <f>B221/COUNT(B183:B216)</f>
        <v>0.38235294117647056</v>
      </c>
      <c r="C226" s="22">
        <f t="shared" ref="C226:Y226" si="116">C221/COUNT(C183:C216)</f>
        <v>0.52941176470588236</v>
      </c>
      <c r="D226" s="22">
        <f t="shared" si="116"/>
        <v>0.20588235294117646</v>
      </c>
      <c r="E226" s="22">
        <f t="shared" si="116"/>
        <v>0.55882352941176472</v>
      </c>
      <c r="F226" s="22">
        <f t="shared" si="116"/>
        <v>0.44117647058823528</v>
      </c>
      <c r="G226" s="22">
        <f t="shared" si="116"/>
        <v>0.26470588235294118</v>
      </c>
      <c r="H226" s="22">
        <f t="shared" si="116"/>
        <v>0.52941176470588236</v>
      </c>
      <c r="I226" s="22">
        <f t="shared" si="116"/>
        <v>0.38235294117647056</v>
      </c>
      <c r="J226" s="22">
        <f t="shared" si="116"/>
        <v>0.23529411764705882</v>
      </c>
      <c r="K226" s="22">
        <f t="shared" si="116"/>
        <v>0.61764705882352944</v>
      </c>
      <c r="L226" s="22">
        <f t="shared" si="116"/>
        <v>0.38235294117647056</v>
      </c>
      <c r="M226" s="22">
        <f t="shared" si="116"/>
        <v>0.3235294117647059</v>
      </c>
      <c r="N226" s="22">
        <f t="shared" si="116"/>
        <v>0.76470588235294112</v>
      </c>
      <c r="O226" s="22">
        <f t="shared" si="116"/>
        <v>0.44117647058823528</v>
      </c>
      <c r="P226" s="22">
        <f t="shared" si="116"/>
        <v>0.35294117647058826</v>
      </c>
      <c r="Q226" s="22">
        <f t="shared" si="116"/>
        <v>0.67647058823529416</v>
      </c>
      <c r="R226" s="22">
        <f t="shared" si="116"/>
        <v>0.5</v>
      </c>
      <c r="S226" s="22">
        <f t="shared" si="116"/>
        <v>0.26470588235294118</v>
      </c>
      <c r="T226" s="22">
        <f t="shared" si="116"/>
        <v>0.6470588235294118</v>
      </c>
      <c r="U226" s="22">
        <f t="shared" si="116"/>
        <v>0.52941176470588236</v>
      </c>
      <c r="V226" s="22">
        <f t="shared" si="116"/>
        <v>0.44117647058823528</v>
      </c>
      <c r="W226" s="22">
        <f t="shared" si="116"/>
        <v>0.58823529411764708</v>
      </c>
      <c r="X226" s="22">
        <f t="shared" si="116"/>
        <v>0.61764705882352944</v>
      </c>
      <c r="Y226" s="22">
        <f t="shared" si="116"/>
        <v>0.3235294117647059</v>
      </c>
      <c r="Z226" s="22">
        <f t="shared" ref="Z226:BI226" si="117">Z221/COUNT(Z183:Z216)</f>
        <v>0.82352941176470584</v>
      </c>
      <c r="AA226" s="22">
        <f t="shared" si="117"/>
        <v>0.52941176470588236</v>
      </c>
      <c r="AB226" s="22">
        <f t="shared" si="117"/>
        <v>0.41176470588235292</v>
      </c>
      <c r="AC226" s="22">
        <f t="shared" si="117"/>
        <v>0.44117647058823528</v>
      </c>
      <c r="AD226" s="22">
        <f t="shared" si="117"/>
        <v>0.41176470588235292</v>
      </c>
      <c r="AE226" s="22">
        <f t="shared" si="117"/>
        <v>0.17647058823529413</v>
      </c>
      <c r="AF226" s="22">
        <f t="shared" si="117"/>
        <v>0.55882352941176472</v>
      </c>
      <c r="AG226" s="22">
        <f t="shared" si="117"/>
        <v>0.41176470588235292</v>
      </c>
      <c r="AH226" s="22">
        <f t="shared" si="117"/>
        <v>0.20588235294117646</v>
      </c>
      <c r="AI226" s="22">
        <f t="shared" si="117"/>
        <v>0.70588235294117652</v>
      </c>
      <c r="AJ226" s="22">
        <f t="shared" si="117"/>
        <v>0.47058823529411764</v>
      </c>
      <c r="AK226" s="22">
        <f t="shared" si="117"/>
        <v>0.35294117647058826</v>
      </c>
      <c r="AL226" s="22">
        <f t="shared" si="117"/>
        <v>0.6470588235294118</v>
      </c>
      <c r="AM226" s="22">
        <f t="shared" si="117"/>
        <v>0.6470588235294118</v>
      </c>
      <c r="AN226" s="22">
        <f t="shared" si="117"/>
        <v>0.47058823529411764</v>
      </c>
      <c r="AO226" s="22">
        <f t="shared" si="117"/>
        <v>0.38235294117647056</v>
      </c>
      <c r="AP226" s="22">
        <f t="shared" si="117"/>
        <v>0.47058823529411764</v>
      </c>
      <c r="AQ226" s="22">
        <f t="shared" si="117"/>
        <v>0.14705882352941177</v>
      </c>
      <c r="AR226" s="22">
        <f t="shared" si="117"/>
        <v>0.58823529411764708</v>
      </c>
      <c r="AS226" s="22">
        <f t="shared" si="117"/>
        <v>0.47058823529411764</v>
      </c>
      <c r="AT226" s="22">
        <f t="shared" si="117"/>
        <v>0.23529411764705882</v>
      </c>
      <c r="AU226" s="22">
        <f t="shared" si="117"/>
        <v>0.47058823529411764</v>
      </c>
      <c r="AV226" s="22">
        <f t="shared" si="117"/>
        <v>0.38235294117647056</v>
      </c>
      <c r="AW226" s="22">
        <f t="shared" si="117"/>
        <v>0.14705882352941177</v>
      </c>
      <c r="AX226" s="22">
        <f t="shared" si="117"/>
        <v>0.67647058823529416</v>
      </c>
      <c r="AY226" s="22">
        <f t="shared" si="117"/>
        <v>0.55882352941176472</v>
      </c>
      <c r="AZ226" s="22">
        <f t="shared" si="117"/>
        <v>0.35294117647058826</v>
      </c>
      <c r="BA226" s="22">
        <f t="shared" si="117"/>
        <v>0.61764705882352944</v>
      </c>
      <c r="BB226" s="22">
        <f t="shared" si="117"/>
        <v>0.5</v>
      </c>
      <c r="BC226" s="22">
        <f t="shared" si="117"/>
        <v>0.26470588235294118</v>
      </c>
      <c r="BD226" s="22">
        <f t="shared" si="117"/>
        <v>0.6470588235294118</v>
      </c>
      <c r="BE226" s="22">
        <f t="shared" si="117"/>
        <v>0.41176470588235292</v>
      </c>
      <c r="BF226" s="22">
        <f t="shared" si="117"/>
        <v>0.26470588235294118</v>
      </c>
      <c r="BG226" s="22">
        <f t="shared" si="117"/>
        <v>0.55882352941176472</v>
      </c>
      <c r="BH226" s="22">
        <f t="shared" si="117"/>
        <v>0.44117647058823528</v>
      </c>
      <c r="BI226" s="22">
        <f t="shared" si="117"/>
        <v>0.23529411764705882</v>
      </c>
    </row>
    <row r="228" spans="1:61" x14ac:dyDescent="0.25">
      <c r="A228" t="s">
        <v>9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1</v>
      </c>
      <c r="BE228">
        <v>1</v>
      </c>
      <c r="BF228">
        <v>1</v>
      </c>
      <c r="BG228">
        <v>0</v>
      </c>
      <c r="BH228">
        <v>0</v>
      </c>
      <c r="BI228">
        <v>0</v>
      </c>
    </row>
    <row r="229" spans="1:61" x14ac:dyDescent="0.25">
      <c r="A229" t="s">
        <v>10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</row>
    <row r="230" spans="1:61" x14ac:dyDescent="0.25">
      <c r="A230" t="s">
        <v>9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1</v>
      </c>
      <c r="AE230">
        <v>1</v>
      </c>
      <c r="AF230">
        <v>1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1</v>
      </c>
      <c r="BH230">
        <v>0</v>
      </c>
      <c r="BI230">
        <v>0</v>
      </c>
    </row>
    <row r="231" spans="1:61" x14ac:dyDescent="0.25">
      <c r="A231" t="s">
        <v>11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0</v>
      </c>
      <c r="AM231">
        <v>1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1</v>
      </c>
      <c r="AV231">
        <v>1</v>
      </c>
      <c r="AW231">
        <v>1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0</v>
      </c>
      <c r="BH231">
        <v>1</v>
      </c>
      <c r="BI231">
        <v>0</v>
      </c>
    </row>
    <row r="232" spans="1:61" x14ac:dyDescent="0.25">
      <c r="A232" t="s">
        <v>11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1</v>
      </c>
      <c r="BF232">
        <v>1</v>
      </c>
      <c r="BG232">
        <v>0</v>
      </c>
      <c r="BH232">
        <v>0</v>
      </c>
      <c r="BI232">
        <v>0</v>
      </c>
    </row>
    <row r="233" spans="1:61" x14ac:dyDescent="0.25">
      <c r="A233" t="s">
        <v>11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</row>
    <row r="234" spans="1:61" x14ac:dyDescent="0.25">
      <c r="A234" t="s">
        <v>9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0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1</v>
      </c>
      <c r="AM234">
        <v>1</v>
      </c>
      <c r="AN234">
        <v>1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1</v>
      </c>
      <c r="AV234">
        <v>0</v>
      </c>
      <c r="AW234">
        <v>0</v>
      </c>
      <c r="AX234">
        <v>1</v>
      </c>
      <c r="AY234">
        <v>1</v>
      </c>
      <c r="AZ234">
        <v>1</v>
      </c>
      <c r="BA234">
        <v>1</v>
      </c>
      <c r="BB234">
        <v>0</v>
      </c>
      <c r="BC234">
        <v>0</v>
      </c>
      <c r="BD234">
        <v>1</v>
      </c>
      <c r="BE234">
        <v>1</v>
      </c>
      <c r="BF234">
        <v>1</v>
      </c>
      <c r="BG234">
        <v>1</v>
      </c>
      <c r="BH234">
        <v>0</v>
      </c>
      <c r="BI234">
        <v>0</v>
      </c>
    </row>
    <row r="235" spans="1:61" x14ac:dyDescent="0.25">
      <c r="A235" t="s">
        <v>9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</row>
    <row r="236" spans="1:61" x14ac:dyDescent="0.25">
      <c r="A236" t="s">
        <v>10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0</v>
      </c>
    </row>
    <row r="237" spans="1:61" x14ac:dyDescent="0.25">
      <c r="A237" t="s">
        <v>11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1</v>
      </c>
      <c r="AM237">
        <v>1</v>
      </c>
      <c r="AN237">
        <v>1</v>
      </c>
      <c r="AO237">
        <v>0</v>
      </c>
      <c r="AP237">
        <v>1</v>
      </c>
      <c r="AQ237">
        <v>0</v>
      </c>
      <c r="AR237">
        <v>1</v>
      </c>
      <c r="AS237">
        <v>1</v>
      </c>
      <c r="AT237">
        <v>1</v>
      </c>
      <c r="AU237">
        <v>1</v>
      </c>
      <c r="AV237">
        <v>0</v>
      </c>
      <c r="AW237">
        <v>0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0</v>
      </c>
      <c r="BD237">
        <v>1</v>
      </c>
      <c r="BE237">
        <v>0</v>
      </c>
      <c r="BF237">
        <v>0</v>
      </c>
      <c r="BG237">
        <v>1</v>
      </c>
      <c r="BH237">
        <v>1</v>
      </c>
      <c r="BI237">
        <v>1</v>
      </c>
    </row>
    <row r="238" spans="1:61" x14ac:dyDescent="0.25">
      <c r="A238" t="s">
        <v>9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1</v>
      </c>
      <c r="AZ238">
        <v>1</v>
      </c>
      <c r="BA238">
        <v>0</v>
      </c>
      <c r="BB238">
        <v>1</v>
      </c>
      <c r="BC238">
        <v>0</v>
      </c>
      <c r="BD238">
        <v>1</v>
      </c>
      <c r="BE238">
        <v>1</v>
      </c>
      <c r="BF238">
        <v>1</v>
      </c>
      <c r="BG238">
        <v>1</v>
      </c>
      <c r="BH238">
        <v>0</v>
      </c>
      <c r="BI238">
        <v>0</v>
      </c>
    </row>
    <row r="239" spans="1:61" x14ac:dyDescent="0.25">
      <c r="A239" t="s">
        <v>10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1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</row>
    <row r="240" spans="1:61" x14ac:dyDescent="0.25">
      <c r="A240" t="s">
        <v>9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1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1</v>
      </c>
      <c r="AW240">
        <v>1</v>
      </c>
      <c r="AX240">
        <v>1</v>
      </c>
      <c r="AY240">
        <v>0</v>
      </c>
      <c r="AZ240">
        <v>0</v>
      </c>
      <c r="BA240">
        <v>1</v>
      </c>
      <c r="BB240">
        <v>1</v>
      </c>
      <c r="BC240">
        <v>1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</row>
    <row r="241" spans="1:61" x14ac:dyDescent="0.25">
      <c r="A241" t="s">
        <v>10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1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0</v>
      </c>
    </row>
    <row r="242" spans="1:61" x14ac:dyDescent="0.25">
      <c r="A242" t="s">
        <v>11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1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1</v>
      </c>
      <c r="AM242">
        <v>0</v>
      </c>
      <c r="AN242">
        <v>0</v>
      </c>
      <c r="AO242">
        <v>1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1</v>
      </c>
      <c r="BH242">
        <v>0</v>
      </c>
      <c r="BI242">
        <v>0</v>
      </c>
    </row>
    <row r="243" spans="1:61" x14ac:dyDescent="0.25">
      <c r="A243" t="s">
        <v>11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5">
      <c r="A244" t="s">
        <v>9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1</v>
      </c>
      <c r="BH244">
        <v>0</v>
      </c>
      <c r="BI244">
        <v>0</v>
      </c>
    </row>
    <row r="245" spans="1:61" x14ac:dyDescent="0.25">
      <c r="A245" t="s">
        <v>9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1</v>
      </c>
      <c r="AB245">
        <v>1</v>
      </c>
      <c r="AC245">
        <v>1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1</v>
      </c>
      <c r="AX245">
        <v>1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</row>
    <row r="246" spans="1:61" x14ac:dyDescent="0.25">
      <c r="A246" t="s">
        <v>10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</row>
    <row r="247" spans="1:61" x14ac:dyDescent="0.25">
      <c r="A247" t="s">
        <v>11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  <c r="Z247">
        <v>0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1</v>
      </c>
      <c r="AP247">
        <v>1</v>
      </c>
      <c r="AQ247">
        <v>1</v>
      </c>
      <c r="AR247">
        <v>0</v>
      </c>
      <c r="AS247">
        <v>1</v>
      </c>
      <c r="AT247">
        <v>0</v>
      </c>
      <c r="AU247">
        <v>1</v>
      </c>
      <c r="AV247">
        <v>1</v>
      </c>
      <c r="AW247">
        <v>1</v>
      </c>
      <c r="AX247">
        <v>0</v>
      </c>
      <c r="AY247">
        <v>1</v>
      </c>
      <c r="AZ247">
        <v>0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0</v>
      </c>
      <c r="BH247">
        <v>0</v>
      </c>
      <c r="BI247">
        <v>0</v>
      </c>
    </row>
    <row r="248" spans="1:61" x14ac:dyDescent="0.25">
      <c r="A248" t="s">
        <v>11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1</v>
      </c>
      <c r="AP248">
        <v>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1</v>
      </c>
      <c r="BH248">
        <v>0</v>
      </c>
      <c r="BI248">
        <v>0</v>
      </c>
    </row>
    <row r="249" spans="1:61" x14ac:dyDescent="0.25">
      <c r="A249" t="s">
        <v>11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1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v>1</v>
      </c>
      <c r="AT249">
        <v>1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25">
      <c r="A250" t="s">
        <v>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1</v>
      </c>
      <c r="BH250">
        <v>0</v>
      </c>
      <c r="BI250">
        <v>0</v>
      </c>
    </row>
    <row r="251" spans="1:61" x14ac:dyDescent="0.25">
      <c r="A251" t="s">
        <v>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</v>
      </c>
      <c r="BB251">
        <v>1</v>
      </c>
      <c r="BC251">
        <v>0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</row>
    <row r="252" spans="1:61" x14ac:dyDescent="0.25">
      <c r="A252" t="s">
        <v>10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1</v>
      </c>
      <c r="AE252">
        <v>1</v>
      </c>
      <c r="AF252">
        <v>1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1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1</v>
      </c>
      <c r="AS252">
        <v>1</v>
      </c>
      <c r="AT252">
        <v>1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1</v>
      </c>
      <c r="BG252">
        <v>0</v>
      </c>
      <c r="BH252">
        <v>1</v>
      </c>
      <c r="BI252">
        <v>0</v>
      </c>
    </row>
    <row r="253" spans="1:61" x14ac:dyDescent="0.25">
      <c r="A253" t="s">
        <v>11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1</v>
      </c>
      <c r="AK253">
        <v>0</v>
      </c>
      <c r="AL253">
        <v>1</v>
      </c>
      <c r="AM253">
        <v>1</v>
      </c>
      <c r="AN253">
        <v>1</v>
      </c>
      <c r="AO253">
        <v>0</v>
      </c>
      <c r="AP253">
        <v>1</v>
      </c>
      <c r="AQ253">
        <v>0</v>
      </c>
      <c r="AR253">
        <v>1</v>
      </c>
      <c r="AS253">
        <v>1</v>
      </c>
      <c r="AT253">
        <v>1</v>
      </c>
      <c r="AU253">
        <v>0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1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0</v>
      </c>
    </row>
    <row r="254" spans="1:61" x14ac:dyDescent="0.25">
      <c r="A254" t="s">
        <v>10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1</v>
      </c>
      <c r="AU254">
        <v>1</v>
      </c>
      <c r="AV254">
        <v>0</v>
      </c>
      <c r="AW254">
        <v>0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1</v>
      </c>
      <c r="BH254">
        <v>1</v>
      </c>
      <c r="BI254">
        <v>1</v>
      </c>
    </row>
    <row r="255" spans="1:61" x14ac:dyDescent="0.25">
      <c r="A255" t="s">
        <v>9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1</v>
      </c>
      <c r="AN255">
        <v>1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1</v>
      </c>
      <c r="BH255">
        <v>1</v>
      </c>
      <c r="BI255">
        <v>1</v>
      </c>
    </row>
    <row r="256" spans="1:61" x14ac:dyDescent="0.25">
      <c r="A256" t="s">
        <v>9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1</v>
      </c>
      <c r="AZ256">
        <v>1</v>
      </c>
      <c r="BA256">
        <v>0</v>
      </c>
      <c r="BB256">
        <v>1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1</v>
      </c>
      <c r="BI256">
        <v>0</v>
      </c>
    </row>
    <row r="257" spans="1:61" x14ac:dyDescent="0.25">
      <c r="A257" t="s">
        <v>10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1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0</v>
      </c>
      <c r="BI257">
        <v>0</v>
      </c>
    </row>
    <row r="258" spans="1:61" x14ac:dyDescent="0.25">
      <c r="A258" t="s">
        <v>10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0</v>
      </c>
      <c r="BI258">
        <v>0</v>
      </c>
    </row>
    <row r="259" spans="1:61" x14ac:dyDescent="0.25">
      <c r="A259" t="s">
        <v>11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0</v>
      </c>
      <c r="BH259">
        <v>0</v>
      </c>
      <c r="BI259">
        <v>0</v>
      </c>
    </row>
    <row r="260" spans="1:61" x14ac:dyDescent="0.25">
      <c r="A260" t="s">
        <v>10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</v>
      </c>
      <c r="BI260">
        <v>0</v>
      </c>
    </row>
    <row r="261" spans="1:61" x14ac:dyDescent="0.25">
      <c r="A261" t="s">
        <v>11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  <c r="AE261">
        <v>1</v>
      </c>
      <c r="AF261">
        <v>0</v>
      </c>
      <c r="AG261">
        <v>1</v>
      </c>
      <c r="AH261">
        <v>0</v>
      </c>
      <c r="AI261">
        <v>1</v>
      </c>
      <c r="AJ261">
        <v>0</v>
      </c>
      <c r="AK261">
        <v>0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0</v>
      </c>
      <c r="AS261">
        <v>1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0</v>
      </c>
      <c r="BH261">
        <v>0</v>
      </c>
      <c r="BI261">
        <v>0</v>
      </c>
    </row>
    <row r="262" spans="1:61" x14ac:dyDescent="0.25">
      <c r="A262" t="s">
        <v>10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1</v>
      </c>
      <c r="BI262">
        <v>0</v>
      </c>
    </row>
    <row r="263" spans="1:61" x14ac:dyDescent="0.25">
      <c r="A263" s="14"/>
      <c r="B263" s="15" t="s">
        <v>5</v>
      </c>
      <c r="C263" s="16" t="s">
        <v>6</v>
      </c>
      <c r="D263" s="16" t="s">
        <v>7</v>
      </c>
      <c r="E263" s="16" t="s">
        <v>5</v>
      </c>
      <c r="F263" s="16" t="s">
        <v>6</v>
      </c>
      <c r="G263" s="16" t="s">
        <v>7</v>
      </c>
      <c r="H263" s="16" t="s">
        <v>5</v>
      </c>
      <c r="I263" s="16" t="s">
        <v>6</v>
      </c>
      <c r="J263" s="16" t="s">
        <v>7</v>
      </c>
      <c r="K263" s="16" t="s">
        <v>5</v>
      </c>
      <c r="L263" s="16" t="s">
        <v>6</v>
      </c>
      <c r="M263" s="16" t="s">
        <v>7</v>
      </c>
      <c r="N263" s="16" t="s">
        <v>5</v>
      </c>
      <c r="O263" s="16" t="s">
        <v>6</v>
      </c>
      <c r="P263" s="17" t="s">
        <v>7</v>
      </c>
      <c r="Q263" s="16" t="s">
        <v>5</v>
      </c>
      <c r="R263" s="16" t="s">
        <v>6</v>
      </c>
      <c r="S263" s="17" t="s">
        <v>7</v>
      </c>
      <c r="T263" s="16" t="s">
        <v>5</v>
      </c>
      <c r="U263" s="16" t="s">
        <v>6</v>
      </c>
      <c r="V263" s="17" t="s">
        <v>7</v>
      </c>
      <c r="W263" s="16" t="s">
        <v>5</v>
      </c>
      <c r="X263" s="16" t="s">
        <v>6</v>
      </c>
      <c r="Y263" s="17" t="s">
        <v>7</v>
      </c>
      <c r="Z263" s="16" t="s">
        <v>5</v>
      </c>
      <c r="AA263" s="16" t="s">
        <v>6</v>
      </c>
      <c r="AB263" s="17" t="s">
        <v>7</v>
      </c>
      <c r="AC263" s="16" t="s">
        <v>5</v>
      </c>
      <c r="AD263" s="16" t="s">
        <v>6</v>
      </c>
      <c r="AE263" s="17" t="s">
        <v>7</v>
      </c>
      <c r="AF263" s="16" t="s">
        <v>5</v>
      </c>
      <c r="AG263" s="16" t="s">
        <v>6</v>
      </c>
      <c r="AH263" s="17" t="s">
        <v>7</v>
      </c>
      <c r="AI263" s="16" t="s">
        <v>5</v>
      </c>
      <c r="AJ263" s="16" t="s">
        <v>6</v>
      </c>
      <c r="AK263" s="17" t="s">
        <v>7</v>
      </c>
      <c r="AL263" s="16" t="s">
        <v>5</v>
      </c>
      <c r="AM263" s="16" t="s">
        <v>6</v>
      </c>
      <c r="AN263" s="17" t="s">
        <v>7</v>
      </c>
      <c r="AO263" s="16" t="s">
        <v>5</v>
      </c>
      <c r="AP263" s="16" t="s">
        <v>6</v>
      </c>
      <c r="AQ263" s="17" t="s">
        <v>7</v>
      </c>
      <c r="AR263" s="16" t="s">
        <v>5</v>
      </c>
      <c r="AS263" s="16" t="s">
        <v>6</v>
      </c>
      <c r="AT263" s="17" t="s">
        <v>7</v>
      </c>
      <c r="AU263" s="16" t="s">
        <v>5</v>
      </c>
      <c r="AV263" s="16" t="s">
        <v>6</v>
      </c>
      <c r="AW263" s="17" t="s">
        <v>7</v>
      </c>
      <c r="AX263" s="16" t="s">
        <v>5</v>
      </c>
      <c r="AY263" s="16" t="s">
        <v>6</v>
      </c>
      <c r="AZ263" s="17" t="s">
        <v>7</v>
      </c>
      <c r="BA263" s="16" t="s">
        <v>5</v>
      </c>
      <c r="BB263" s="16" t="s">
        <v>6</v>
      </c>
      <c r="BC263" s="17" t="s">
        <v>7</v>
      </c>
      <c r="BD263" s="16" t="s">
        <v>5</v>
      </c>
      <c r="BE263" s="16" t="s">
        <v>6</v>
      </c>
      <c r="BF263" s="17" t="s">
        <v>7</v>
      </c>
      <c r="BG263" s="16" t="s">
        <v>5</v>
      </c>
      <c r="BH263" s="16" t="s">
        <v>6</v>
      </c>
      <c r="BI263" s="17" t="s">
        <v>7</v>
      </c>
    </row>
    <row r="264" spans="1:61" x14ac:dyDescent="0.25">
      <c r="A264" s="18" t="s">
        <v>12</v>
      </c>
      <c r="B264" s="19">
        <f>SUMIF($A$228:$A$262, "*Control*", B228:B262)</f>
        <v>7</v>
      </c>
      <c r="C264" s="19">
        <f t="shared" ref="C264:Y264" si="118">SUMIF($A$228:$A$262, "*Control*", C228:C262)</f>
        <v>7</v>
      </c>
      <c r="D264" s="19">
        <f t="shared" si="118"/>
        <v>5</v>
      </c>
      <c r="E264" s="19">
        <f t="shared" si="118"/>
        <v>8</v>
      </c>
      <c r="F264" s="19">
        <f t="shared" si="118"/>
        <v>3</v>
      </c>
      <c r="G264" s="19">
        <f t="shared" si="118"/>
        <v>3</v>
      </c>
      <c r="H264" s="19">
        <f t="shared" si="118"/>
        <v>6</v>
      </c>
      <c r="I264" s="19">
        <f t="shared" si="118"/>
        <v>5</v>
      </c>
      <c r="J264" s="19">
        <f t="shared" si="118"/>
        <v>3</v>
      </c>
      <c r="K264" s="19">
        <f t="shared" si="118"/>
        <v>9</v>
      </c>
      <c r="L264" s="19">
        <f t="shared" si="118"/>
        <v>3</v>
      </c>
      <c r="M264" s="19">
        <f t="shared" si="118"/>
        <v>3</v>
      </c>
      <c r="N264" s="19">
        <f t="shared" si="118"/>
        <v>9</v>
      </c>
      <c r="O264" s="19">
        <f t="shared" si="118"/>
        <v>5</v>
      </c>
      <c r="P264" s="19">
        <f t="shared" si="118"/>
        <v>4</v>
      </c>
      <c r="Q264" s="19">
        <f t="shared" si="118"/>
        <v>9</v>
      </c>
      <c r="R264" s="19">
        <f t="shared" si="118"/>
        <v>5</v>
      </c>
      <c r="S264" s="19">
        <f t="shared" si="118"/>
        <v>5</v>
      </c>
      <c r="T264" s="19">
        <f t="shared" si="118"/>
        <v>7</v>
      </c>
      <c r="U264" s="19">
        <f t="shared" si="118"/>
        <v>6</v>
      </c>
      <c r="V264" s="19">
        <f t="shared" si="118"/>
        <v>5</v>
      </c>
      <c r="W264" s="19">
        <f t="shared" si="118"/>
        <v>4</v>
      </c>
      <c r="X264" s="19">
        <f t="shared" si="118"/>
        <v>7</v>
      </c>
      <c r="Y264" s="19">
        <f t="shared" si="118"/>
        <v>4</v>
      </c>
      <c r="Z264" s="19">
        <f t="shared" ref="Z264:BI264" si="119">SUMIF($A$228:$A$262, "*Control*", Z228:Z262)</f>
        <v>10</v>
      </c>
      <c r="AA264" s="19">
        <f t="shared" si="119"/>
        <v>5</v>
      </c>
      <c r="AB264" s="19">
        <f t="shared" si="119"/>
        <v>5</v>
      </c>
      <c r="AC264" s="19">
        <f t="shared" si="119"/>
        <v>9</v>
      </c>
      <c r="AD264" s="19">
        <f t="shared" si="119"/>
        <v>7</v>
      </c>
      <c r="AE264" s="19">
        <f t="shared" si="119"/>
        <v>5</v>
      </c>
      <c r="AF264" s="19">
        <f t="shared" si="119"/>
        <v>10</v>
      </c>
      <c r="AG264" s="19">
        <f t="shared" si="119"/>
        <v>7</v>
      </c>
      <c r="AH264" s="19">
        <f t="shared" si="119"/>
        <v>6</v>
      </c>
      <c r="AI264" s="19">
        <f t="shared" si="119"/>
        <v>10</v>
      </c>
      <c r="AJ264" s="19">
        <f t="shared" si="119"/>
        <v>8</v>
      </c>
      <c r="AK264" s="19">
        <f t="shared" si="119"/>
        <v>8</v>
      </c>
      <c r="AL264" s="19">
        <f t="shared" si="119"/>
        <v>10</v>
      </c>
      <c r="AM264" s="19">
        <f t="shared" si="119"/>
        <v>8</v>
      </c>
      <c r="AN264" s="19">
        <f t="shared" si="119"/>
        <v>7</v>
      </c>
      <c r="AO264" s="19">
        <f t="shared" si="119"/>
        <v>7</v>
      </c>
      <c r="AP264" s="19">
        <f t="shared" si="119"/>
        <v>4</v>
      </c>
      <c r="AQ264" s="19">
        <f t="shared" si="119"/>
        <v>2</v>
      </c>
      <c r="AR264" s="19">
        <f t="shared" si="119"/>
        <v>6</v>
      </c>
      <c r="AS264" s="19">
        <f t="shared" si="119"/>
        <v>8</v>
      </c>
      <c r="AT264" s="19">
        <f t="shared" si="119"/>
        <v>5</v>
      </c>
      <c r="AU264" s="19">
        <f t="shared" si="119"/>
        <v>10</v>
      </c>
      <c r="AV264" s="19">
        <f t="shared" si="119"/>
        <v>6</v>
      </c>
      <c r="AW264" s="19">
        <f t="shared" si="119"/>
        <v>5</v>
      </c>
      <c r="AX264" s="19">
        <f t="shared" si="119"/>
        <v>10</v>
      </c>
      <c r="AY264" s="19">
        <f t="shared" si="119"/>
        <v>6</v>
      </c>
      <c r="AZ264" s="19">
        <f t="shared" si="119"/>
        <v>6</v>
      </c>
      <c r="BA264" s="19">
        <f t="shared" si="119"/>
        <v>6</v>
      </c>
      <c r="BB264" s="19">
        <f t="shared" si="119"/>
        <v>5</v>
      </c>
      <c r="BC264" s="19">
        <f t="shared" si="119"/>
        <v>2</v>
      </c>
      <c r="BD264" s="19">
        <f t="shared" si="119"/>
        <v>8</v>
      </c>
      <c r="BE264" s="19">
        <f t="shared" si="119"/>
        <v>10</v>
      </c>
      <c r="BF264" s="19">
        <f t="shared" si="119"/>
        <v>6</v>
      </c>
      <c r="BG264" s="19">
        <f t="shared" si="119"/>
        <v>9</v>
      </c>
      <c r="BH264" s="19">
        <f t="shared" si="119"/>
        <v>6</v>
      </c>
      <c r="BI264" s="19">
        <f t="shared" si="119"/>
        <v>4</v>
      </c>
    </row>
    <row r="265" spans="1:61" x14ac:dyDescent="0.25">
      <c r="A265" s="20" t="s">
        <v>11</v>
      </c>
      <c r="B265" s="19">
        <f>SUMIF($A$229:$A$262, "*Blur*", B229:B262)</f>
        <v>7</v>
      </c>
      <c r="C265" s="19">
        <f t="shared" ref="C265:Y265" si="120">SUMIF($A$229:$A$262, "*Blur*", C229:C262)</f>
        <v>7</v>
      </c>
      <c r="D265" s="19">
        <f t="shared" si="120"/>
        <v>4</v>
      </c>
      <c r="E265" s="19">
        <f t="shared" si="120"/>
        <v>9</v>
      </c>
      <c r="F265" s="19">
        <f t="shared" si="120"/>
        <v>8</v>
      </c>
      <c r="G265" s="19">
        <f t="shared" si="120"/>
        <v>7</v>
      </c>
      <c r="H265" s="19">
        <f t="shared" si="120"/>
        <v>10</v>
      </c>
      <c r="I265" s="19">
        <f t="shared" si="120"/>
        <v>5</v>
      </c>
      <c r="J265" s="19">
        <f t="shared" si="120"/>
        <v>5</v>
      </c>
      <c r="K265" s="19">
        <f t="shared" si="120"/>
        <v>11</v>
      </c>
      <c r="L265" s="19">
        <f t="shared" si="120"/>
        <v>5</v>
      </c>
      <c r="M265" s="19">
        <f t="shared" si="120"/>
        <v>5</v>
      </c>
      <c r="N265" s="19">
        <f t="shared" si="120"/>
        <v>5</v>
      </c>
      <c r="O265" s="19">
        <f t="shared" si="120"/>
        <v>5</v>
      </c>
      <c r="P265" s="19">
        <f t="shared" si="120"/>
        <v>2</v>
      </c>
      <c r="Q265" s="19">
        <f t="shared" si="120"/>
        <v>8</v>
      </c>
      <c r="R265" s="19">
        <f t="shared" si="120"/>
        <v>8</v>
      </c>
      <c r="S265" s="19">
        <f t="shared" si="120"/>
        <v>6</v>
      </c>
      <c r="T265" s="19">
        <f t="shared" si="120"/>
        <v>10</v>
      </c>
      <c r="U265" s="19">
        <f t="shared" si="120"/>
        <v>6</v>
      </c>
      <c r="V265" s="19">
        <f t="shared" si="120"/>
        <v>5</v>
      </c>
      <c r="W265" s="19">
        <f t="shared" si="120"/>
        <v>5</v>
      </c>
      <c r="X265" s="19">
        <f t="shared" si="120"/>
        <v>8</v>
      </c>
      <c r="Y265" s="19">
        <f t="shared" si="120"/>
        <v>3</v>
      </c>
      <c r="Z265" s="19">
        <f t="shared" ref="Z265:BI265" si="121">SUMIF($A$229:$A$262, "*Blur*", Z229:Z262)</f>
        <v>8</v>
      </c>
      <c r="AA265" s="19">
        <f t="shared" si="121"/>
        <v>5</v>
      </c>
      <c r="AB265" s="19">
        <f t="shared" si="121"/>
        <v>3</v>
      </c>
      <c r="AC265" s="19">
        <f t="shared" si="121"/>
        <v>7</v>
      </c>
      <c r="AD265" s="19">
        <f t="shared" si="121"/>
        <v>9</v>
      </c>
      <c r="AE265" s="19">
        <f t="shared" si="121"/>
        <v>6</v>
      </c>
      <c r="AF265" s="19">
        <f t="shared" si="121"/>
        <v>9</v>
      </c>
      <c r="AG265" s="19">
        <f t="shared" si="121"/>
        <v>10</v>
      </c>
      <c r="AH265" s="19">
        <f t="shared" si="121"/>
        <v>7</v>
      </c>
      <c r="AI265" s="19">
        <f t="shared" si="121"/>
        <v>8</v>
      </c>
      <c r="AJ265" s="19">
        <f t="shared" si="121"/>
        <v>4</v>
      </c>
      <c r="AK265" s="19">
        <f t="shared" si="121"/>
        <v>2</v>
      </c>
      <c r="AL265" s="19">
        <f t="shared" si="121"/>
        <v>9</v>
      </c>
      <c r="AM265" s="19">
        <f t="shared" si="121"/>
        <v>8</v>
      </c>
      <c r="AN265" s="19">
        <f t="shared" si="121"/>
        <v>6</v>
      </c>
      <c r="AO265" s="19">
        <f t="shared" si="121"/>
        <v>9</v>
      </c>
      <c r="AP265" s="19">
        <f t="shared" si="121"/>
        <v>9</v>
      </c>
      <c r="AQ265" s="19">
        <f t="shared" si="121"/>
        <v>6</v>
      </c>
      <c r="AR265" s="19">
        <f t="shared" si="121"/>
        <v>6</v>
      </c>
      <c r="AS265" s="19">
        <f t="shared" si="121"/>
        <v>9</v>
      </c>
      <c r="AT265" s="19">
        <f t="shared" si="121"/>
        <v>5</v>
      </c>
      <c r="AU265" s="19">
        <f t="shared" si="121"/>
        <v>8</v>
      </c>
      <c r="AV265" s="19">
        <f t="shared" si="121"/>
        <v>7</v>
      </c>
      <c r="AW265" s="19">
        <f t="shared" si="121"/>
        <v>4</v>
      </c>
      <c r="AX265" s="19">
        <f t="shared" si="121"/>
        <v>8</v>
      </c>
      <c r="AY265" s="19">
        <f t="shared" si="121"/>
        <v>7</v>
      </c>
      <c r="AZ265" s="19">
        <f t="shared" si="121"/>
        <v>4</v>
      </c>
      <c r="BA265" s="19">
        <f t="shared" si="121"/>
        <v>5</v>
      </c>
      <c r="BB265" s="19">
        <f t="shared" si="121"/>
        <v>8</v>
      </c>
      <c r="BC265" s="19">
        <f t="shared" si="121"/>
        <v>4</v>
      </c>
      <c r="BD265" s="19">
        <f t="shared" si="121"/>
        <v>8</v>
      </c>
      <c r="BE265" s="19">
        <f t="shared" si="121"/>
        <v>7</v>
      </c>
      <c r="BF265" s="19">
        <f t="shared" si="121"/>
        <v>5</v>
      </c>
      <c r="BG265" s="19">
        <f t="shared" si="121"/>
        <v>4</v>
      </c>
      <c r="BH265" s="19">
        <f t="shared" si="121"/>
        <v>3</v>
      </c>
      <c r="BI265" s="19">
        <f t="shared" si="121"/>
        <v>2</v>
      </c>
    </row>
    <row r="266" spans="1:61" x14ac:dyDescent="0.25">
      <c r="A266" s="20" t="s">
        <v>10</v>
      </c>
      <c r="B266" s="19">
        <f>SUMIF($A$228:$A$262, "*Occlusion*", B228:B262)</f>
        <v>7</v>
      </c>
      <c r="C266" s="19">
        <f t="shared" ref="C266:Y266" si="122">SUMIF($A$228:$A$262, "*Occlusion*", C228:C262)</f>
        <v>7</v>
      </c>
      <c r="D266" s="19">
        <f t="shared" si="122"/>
        <v>4</v>
      </c>
      <c r="E266" s="19">
        <f t="shared" si="122"/>
        <v>4</v>
      </c>
      <c r="F266" s="19">
        <f t="shared" si="122"/>
        <v>6</v>
      </c>
      <c r="G266" s="19">
        <f t="shared" si="122"/>
        <v>3</v>
      </c>
      <c r="H266" s="19">
        <f t="shared" si="122"/>
        <v>7</v>
      </c>
      <c r="I266" s="19">
        <f t="shared" si="122"/>
        <v>4</v>
      </c>
      <c r="J266" s="19">
        <f t="shared" si="122"/>
        <v>3</v>
      </c>
      <c r="K266" s="19">
        <f t="shared" si="122"/>
        <v>4</v>
      </c>
      <c r="L266" s="19">
        <f t="shared" si="122"/>
        <v>2</v>
      </c>
      <c r="M266" s="19">
        <f t="shared" si="122"/>
        <v>1</v>
      </c>
      <c r="N266" s="19">
        <f t="shared" si="122"/>
        <v>5</v>
      </c>
      <c r="O266" s="19">
        <f t="shared" si="122"/>
        <v>3</v>
      </c>
      <c r="P266" s="19">
        <f t="shared" si="122"/>
        <v>2</v>
      </c>
      <c r="Q266" s="19">
        <f t="shared" si="122"/>
        <v>5</v>
      </c>
      <c r="R266" s="19">
        <f t="shared" si="122"/>
        <v>4</v>
      </c>
      <c r="S266" s="19">
        <f t="shared" si="122"/>
        <v>3</v>
      </c>
      <c r="T266" s="19">
        <f t="shared" si="122"/>
        <v>7</v>
      </c>
      <c r="U266" s="19">
        <f t="shared" si="122"/>
        <v>4</v>
      </c>
      <c r="V266" s="19">
        <f t="shared" si="122"/>
        <v>3</v>
      </c>
      <c r="W266" s="19">
        <f t="shared" si="122"/>
        <v>6</v>
      </c>
      <c r="X266" s="19">
        <f t="shared" si="122"/>
        <v>5</v>
      </c>
      <c r="Y266" s="19">
        <f t="shared" si="122"/>
        <v>2</v>
      </c>
      <c r="Z266" s="19">
        <f t="shared" ref="Z266:BI266" si="123">SUMIF($A$228:$A$262, "*Occlusion*", Z228:Z262)</f>
        <v>7</v>
      </c>
      <c r="AA266" s="19">
        <f t="shared" si="123"/>
        <v>6</v>
      </c>
      <c r="AB266" s="19">
        <f t="shared" si="123"/>
        <v>3</v>
      </c>
      <c r="AC266" s="19">
        <f t="shared" si="123"/>
        <v>5</v>
      </c>
      <c r="AD266" s="19">
        <f t="shared" si="123"/>
        <v>3</v>
      </c>
      <c r="AE266" s="19">
        <f t="shared" si="123"/>
        <v>2</v>
      </c>
      <c r="AF266" s="19">
        <f t="shared" si="123"/>
        <v>6</v>
      </c>
      <c r="AG266" s="19">
        <f t="shared" si="123"/>
        <v>4</v>
      </c>
      <c r="AH266" s="19">
        <f t="shared" si="123"/>
        <v>2</v>
      </c>
      <c r="AI266" s="19">
        <f t="shared" si="123"/>
        <v>5</v>
      </c>
      <c r="AJ266" s="19">
        <f t="shared" si="123"/>
        <v>5</v>
      </c>
      <c r="AK266" s="19">
        <f t="shared" si="123"/>
        <v>1</v>
      </c>
      <c r="AL266" s="19">
        <f t="shared" si="123"/>
        <v>5</v>
      </c>
      <c r="AM266" s="19">
        <f t="shared" si="123"/>
        <v>3</v>
      </c>
      <c r="AN266" s="19">
        <f t="shared" si="123"/>
        <v>2</v>
      </c>
      <c r="AO266" s="19">
        <f t="shared" si="123"/>
        <v>6</v>
      </c>
      <c r="AP266" s="19">
        <f t="shared" si="123"/>
        <v>2</v>
      </c>
      <c r="AQ266" s="19">
        <f t="shared" si="123"/>
        <v>0</v>
      </c>
      <c r="AR266" s="19">
        <f t="shared" si="123"/>
        <v>5</v>
      </c>
      <c r="AS266" s="19">
        <f t="shared" si="123"/>
        <v>3</v>
      </c>
      <c r="AT266" s="19">
        <f t="shared" si="123"/>
        <v>2</v>
      </c>
      <c r="AU266" s="19">
        <f t="shared" si="123"/>
        <v>5</v>
      </c>
      <c r="AV266" s="19">
        <f t="shared" si="123"/>
        <v>5</v>
      </c>
      <c r="AW266" s="19">
        <f t="shared" si="123"/>
        <v>2</v>
      </c>
      <c r="AX266" s="19">
        <f t="shared" si="123"/>
        <v>5</v>
      </c>
      <c r="AY266" s="19">
        <f t="shared" si="123"/>
        <v>4</v>
      </c>
      <c r="AZ266" s="19">
        <f t="shared" si="123"/>
        <v>2</v>
      </c>
      <c r="BA266" s="19">
        <f t="shared" si="123"/>
        <v>6</v>
      </c>
      <c r="BB266" s="19">
        <f t="shared" si="123"/>
        <v>3</v>
      </c>
      <c r="BC266" s="19">
        <f t="shared" si="123"/>
        <v>2</v>
      </c>
      <c r="BD266" s="19">
        <f t="shared" si="123"/>
        <v>4</v>
      </c>
      <c r="BE266" s="19">
        <f t="shared" si="123"/>
        <v>6</v>
      </c>
      <c r="BF266" s="19">
        <f t="shared" si="123"/>
        <v>2</v>
      </c>
      <c r="BG266" s="19">
        <f t="shared" si="123"/>
        <v>5</v>
      </c>
      <c r="BH266" s="19">
        <f t="shared" si="123"/>
        <v>5</v>
      </c>
      <c r="BI266" s="19">
        <f t="shared" si="123"/>
        <v>2</v>
      </c>
    </row>
    <row r="267" spans="1:61" x14ac:dyDescent="0.25">
      <c r="A267" s="20" t="s">
        <v>7</v>
      </c>
      <c r="B267" s="21">
        <f>SUM(B229:B262)</f>
        <v>20</v>
      </c>
      <c r="C267" s="21">
        <f t="shared" ref="C267:Y267" si="124">SUM(C229:C262)</f>
        <v>20</v>
      </c>
      <c r="D267" s="21">
        <f t="shared" si="124"/>
        <v>12</v>
      </c>
      <c r="E267" s="21">
        <f t="shared" si="124"/>
        <v>20</v>
      </c>
      <c r="F267" s="21">
        <f t="shared" si="124"/>
        <v>16</v>
      </c>
      <c r="G267" s="21">
        <f t="shared" si="124"/>
        <v>12</v>
      </c>
      <c r="H267" s="21">
        <f t="shared" si="124"/>
        <v>23</v>
      </c>
      <c r="I267" s="21">
        <f t="shared" si="124"/>
        <v>14</v>
      </c>
      <c r="J267" s="21">
        <f t="shared" si="124"/>
        <v>11</v>
      </c>
      <c r="K267" s="21">
        <f t="shared" si="124"/>
        <v>23</v>
      </c>
      <c r="L267" s="21">
        <f t="shared" si="124"/>
        <v>10</v>
      </c>
      <c r="M267" s="21">
        <f t="shared" si="124"/>
        <v>9</v>
      </c>
      <c r="N267" s="21">
        <f t="shared" si="124"/>
        <v>18</v>
      </c>
      <c r="O267" s="21">
        <f t="shared" si="124"/>
        <v>12</v>
      </c>
      <c r="P267" s="21">
        <f t="shared" si="124"/>
        <v>7</v>
      </c>
      <c r="Q267" s="21">
        <f t="shared" si="124"/>
        <v>21</v>
      </c>
      <c r="R267" s="21">
        <f t="shared" si="124"/>
        <v>16</v>
      </c>
      <c r="S267" s="21">
        <f t="shared" si="124"/>
        <v>13</v>
      </c>
      <c r="T267" s="21">
        <f t="shared" si="124"/>
        <v>23</v>
      </c>
      <c r="U267" s="21">
        <f t="shared" si="124"/>
        <v>15</v>
      </c>
      <c r="V267" s="21">
        <f t="shared" si="124"/>
        <v>12</v>
      </c>
      <c r="W267" s="21">
        <f t="shared" si="124"/>
        <v>15</v>
      </c>
      <c r="X267" s="21">
        <f t="shared" si="124"/>
        <v>20</v>
      </c>
      <c r="Y267" s="21">
        <f t="shared" si="124"/>
        <v>9</v>
      </c>
      <c r="Z267" s="21">
        <f t="shared" ref="Z267:BI267" si="125">SUM(Z229:Z262)</f>
        <v>24</v>
      </c>
      <c r="AA267" s="21">
        <f t="shared" si="125"/>
        <v>15</v>
      </c>
      <c r="AB267" s="21">
        <f t="shared" si="125"/>
        <v>10</v>
      </c>
      <c r="AC267" s="21">
        <f t="shared" si="125"/>
        <v>20</v>
      </c>
      <c r="AD267" s="21">
        <f t="shared" si="125"/>
        <v>18</v>
      </c>
      <c r="AE267" s="21">
        <f t="shared" si="125"/>
        <v>12</v>
      </c>
      <c r="AF267" s="21">
        <f t="shared" si="125"/>
        <v>24</v>
      </c>
      <c r="AG267" s="21">
        <f t="shared" si="125"/>
        <v>20</v>
      </c>
      <c r="AH267" s="21">
        <f t="shared" si="125"/>
        <v>14</v>
      </c>
      <c r="AI267" s="21">
        <f t="shared" si="125"/>
        <v>22</v>
      </c>
      <c r="AJ267" s="21">
        <f t="shared" si="125"/>
        <v>16</v>
      </c>
      <c r="AK267" s="21">
        <f t="shared" si="125"/>
        <v>10</v>
      </c>
      <c r="AL267" s="21">
        <f t="shared" si="125"/>
        <v>23</v>
      </c>
      <c r="AM267" s="21">
        <f t="shared" si="125"/>
        <v>19</v>
      </c>
      <c r="AN267" s="21">
        <f t="shared" si="125"/>
        <v>15</v>
      </c>
      <c r="AO267" s="21">
        <f t="shared" si="125"/>
        <v>22</v>
      </c>
      <c r="AP267" s="21">
        <f t="shared" si="125"/>
        <v>15</v>
      </c>
      <c r="AQ267" s="21">
        <f t="shared" si="125"/>
        <v>8</v>
      </c>
      <c r="AR267" s="21">
        <f t="shared" si="125"/>
        <v>17</v>
      </c>
      <c r="AS267" s="21">
        <f t="shared" si="125"/>
        <v>19</v>
      </c>
      <c r="AT267" s="21">
        <f t="shared" si="125"/>
        <v>12</v>
      </c>
      <c r="AU267" s="21">
        <f t="shared" si="125"/>
        <v>22</v>
      </c>
      <c r="AV267" s="21">
        <f t="shared" si="125"/>
        <v>18</v>
      </c>
      <c r="AW267" s="21">
        <f t="shared" si="125"/>
        <v>11</v>
      </c>
      <c r="AX267" s="21">
        <f t="shared" si="125"/>
        <v>22</v>
      </c>
      <c r="AY267" s="21">
        <f t="shared" si="125"/>
        <v>17</v>
      </c>
      <c r="AZ267" s="21">
        <f t="shared" si="125"/>
        <v>12</v>
      </c>
      <c r="BA267" s="21">
        <f t="shared" si="125"/>
        <v>16</v>
      </c>
      <c r="BB267" s="21">
        <f t="shared" si="125"/>
        <v>16</v>
      </c>
      <c r="BC267" s="21">
        <f t="shared" si="125"/>
        <v>8</v>
      </c>
      <c r="BD267" s="21">
        <f t="shared" si="125"/>
        <v>19</v>
      </c>
      <c r="BE267" s="21">
        <f t="shared" si="125"/>
        <v>22</v>
      </c>
      <c r="BF267" s="21">
        <f t="shared" si="125"/>
        <v>12</v>
      </c>
      <c r="BG267" s="21">
        <f t="shared" si="125"/>
        <v>18</v>
      </c>
      <c r="BH267" s="21">
        <f t="shared" si="125"/>
        <v>14</v>
      </c>
      <c r="BI267" s="21">
        <f t="shared" si="125"/>
        <v>8</v>
      </c>
    </row>
    <row r="268" spans="1:61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</row>
    <row r="269" spans="1:61" x14ac:dyDescent="0.25">
      <c r="A269" s="20" t="s">
        <v>12</v>
      </c>
      <c r="B269" s="22">
        <f>B264/COUNTIF($A$228:$A$262, "*Control*")</f>
        <v>0.58333333333333337</v>
      </c>
      <c r="C269" s="22">
        <f t="shared" ref="C269:Y269" si="126">C264/COUNTIF($A$228:$A$262, "*Control*")</f>
        <v>0.58333333333333337</v>
      </c>
      <c r="D269" s="22">
        <f t="shared" si="126"/>
        <v>0.41666666666666669</v>
      </c>
      <c r="E269" s="22">
        <f t="shared" si="126"/>
        <v>0.66666666666666663</v>
      </c>
      <c r="F269" s="22">
        <f t="shared" si="126"/>
        <v>0.25</v>
      </c>
      <c r="G269" s="22">
        <f t="shared" si="126"/>
        <v>0.25</v>
      </c>
      <c r="H269" s="22">
        <f t="shared" si="126"/>
        <v>0.5</v>
      </c>
      <c r="I269" s="22">
        <f t="shared" si="126"/>
        <v>0.41666666666666669</v>
      </c>
      <c r="J269" s="22">
        <f t="shared" si="126"/>
        <v>0.25</v>
      </c>
      <c r="K269" s="22">
        <f t="shared" si="126"/>
        <v>0.75</v>
      </c>
      <c r="L269" s="22">
        <f t="shared" si="126"/>
        <v>0.25</v>
      </c>
      <c r="M269" s="22">
        <f t="shared" si="126"/>
        <v>0.25</v>
      </c>
      <c r="N269" s="22">
        <f t="shared" si="126"/>
        <v>0.75</v>
      </c>
      <c r="O269" s="22">
        <f t="shared" si="126"/>
        <v>0.41666666666666669</v>
      </c>
      <c r="P269" s="22">
        <f t="shared" si="126"/>
        <v>0.33333333333333331</v>
      </c>
      <c r="Q269" s="22">
        <f t="shared" si="126"/>
        <v>0.75</v>
      </c>
      <c r="R269" s="22">
        <f t="shared" si="126"/>
        <v>0.41666666666666669</v>
      </c>
      <c r="S269" s="22">
        <f t="shared" si="126"/>
        <v>0.41666666666666669</v>
      </c>
      <c r="T269" s="22">
        <f t="shared" si="126"/>
        <v>0.58333333333333337</v>
      </c>
      <c r="U269" s="22">
        <f t="shared" si="126"/>
        <v>0.5</v>
      </c>
      <c r="V269" s="22">
        <f t="shared" si="126"/>
        <v>0.41666666666666669</v>
      </c>
      <c r="W269" s="22">
        <f t="shared" si="126"/>
        <v>0.33333333333333331</v>
      </c>
      <c r="X269" s="22">
        <f t="shared" si="126"/>
        <v>0.58333333333333337</v>
      </c>
      <c r="Y269" s="22">
        <f t="shared" si="126"/>
        <v>0.33333333333333331</v>
      </c>
      <c r="Z269" s="22">
        <f t="shared" ref="Z269:BI269" si="127">Z264/COUNTIF($A$228:$A$262, "*Control*")</f>
        <v>0.83333333333333337</v>
      </c>
      <c r="AA269" s="22">
        <f t="shared" si="127"/>
        <v>0.41666666666666669</v>
      </c>
      <c r="AB269" s="22">
        <f t="shared" si="127"/>
        <v>0.41666666666666669</v>
      </c>
      <c r="AC269" s="22">
        <f t="shared" si="127"/>
        <v>0.75</v>
      </c>
      <c r="AD269" s="22">
        <f t="shared" si="127"/>
        <v>0.58333333333333337</v>
      </c>
      <c r="AE269" s="22">
        <f t="shared" si="127"/>
        <v>0.41666666666666669</v>
      </c>
      <c r="AF269" s="22">
        <f t="shared" si="127"/>
        <v>0.83333333333333337</v>
      </c>
      <c r="AG269" s="22">
        <f t="shared" si="127"/>
        <v>0.58333333333333337</v>
      </c>
      <c r="AH269" s="22">
        <f t="shared" si="127"/>
        <v>0.5</v>
      </c>
      <c r="AI269" s="22">
        <f t="shared" si="127"/>
        <v>0.83333333333333337</v>
      </c>
      <c r="AJ269" s="22">
        <f t="shared" si="127"/>
        <v>0.66666666666666663</v>
      </c>
      <c r="AK269" s="22">
        <f t="shared" si="127"/>
        <v>0.66666666666666663</v>
      </c>
      <c r="AL269" s="22">
        <f t="shared" si="127"/>
        <v>0.83333333333333337</v>
      </c>
      <c r="AM269" s="22">
        <f t="shared" si="127"/>
        <v>0.66666666666666663</v>
      </c>
      <c r="AN269" s="22">
        <f t="shared" si="127"/>
        <v>0.58333333333333337</v>
      </c>
      <c r="AO269" s="22">
        <f t="shared" si="127"/>
        <v>0.58333333333333337</v>
      </c>
      <c r="AP269" s="22">
        <f t="shared" si="127"/>
        <v>0.33333333333333331</v>
      </c>
      <c r="AQ269" s="22">
        <f t="shared" si="127"/>
        <v>0.16666666666666666</v>
      </c>
      <c r="AR269" s="22">
        <f t="shared" si="127"/>
        <v>0.5</v>
      </c>
      <c r="AS269" s="22">
        <f t="shared" si="127"/>
        <v>0.66666666666666663</v>
      </c>
      <c r="AT269" s="22">
        <f t="shared" si="127"/>
        <v>0.41666666666666669</v>
      </c>
      <c r="AU269" s="22">
        <f t="shared" si="127"/>
        <v>0.83333333333333337</v>
      </c>
      <c r="AV269" s="22">
        <f t="shared" si="127"/>
        <v>0.5</v>
      </c>
      <c r="AW269" s="22">
        <f t="shared" si="127"/>
        <v>0.41666666666666669</v>
      </c>
      <c r="AX269" s="22">
        <f t="shared" si="127"/>
        <v>0.83333333333333337</v>
      </c>
      <c r="AY269" s="22">
        <f t="shared" si="127"/>
        <v>0.5</v>
      </c>
      <c r="AZ269" s="22">
        <f t="shared" si="127"/>
        <v>0.5</v>
      </c>
      <c r="BA269" s="22">
        <f t="shared" si="127"/>
        <v>0.5</v>
      </c>
      <c r="BB269" s="22">
        <f t="shared" si="127"/>
        <v>0.41666666666666669</v>
      </c>
      <c r="BC269" s="22">
        <f t="shared" si="127"/>
        <v>0.16666666666666666</v>
      </c>
      <c r="BD269" s="22">
        <f t="shared" si="127"/>
        <v>0.66666666666666663</v>
      </c>
      <c r="BE269" s="22">
        <f t="shared" si="127"/>
        <v>0.83333333333333337</v>
      </c>
      <c r="BF269" s="22">
        <f t="shared" si="127"/>
        <v>0.5</v>
      </c>
      <c r="BG269" s="22">
        <f t="shared" si="127"/>
        <v>0.75</v>
      </c>
      <c r="BH269" s="22">
        <f t="shared" si="127"/>
        <v>0.5</v>
      </c>
      <c r="BI269" s="22">
        <f t="shared" si="127"/>
        <v>0.33333333333333331</v>
      </c>
    </row>
    <row r="270" spans="1:61" x14ac:dyDescent="0.25">
      <c r="A270" s="20" t="s">
        <v>11</v>
      </c>
      <c r="B270" s="22">
        <f>B265/COUNTIF($A$228:$A$262, "*Blur*")</f>
        <v>0.58333333333333337</v>
      </c>
      <c r="C270" s="22">
        <f t="shared" ref="C270:Y270" si="128">C265/COUNTIF($A$228:$A$262, "*Blur*")</f>
        <v>0.58333333333333337</v>
      </c>
      <c r="D270" s="22">
        <f t="shared" si="128"/>
        <v>0.33333333333333331</v>
      </c>
      <c r="E270" s="22">
        <f t="shared" si="128"/>
        <v>0.75</v>
      </c>
      <c r="F270" s="22">
        <f t="shared" si="128"/>
        <v>0.66666666666666663</v>
      </c>
      <c r="G270" s="22">
        <f t="shared" si="128"/>
        <v>0.58333333333333337</v>
      </c>
      <c r="H270" s="22">
        <f t="shared" si="128"/>
        <v>0.83333333333333337</v>
      </c>
      <c r="I270" s="22">
        <f t="shared" si="128"/>
        <v>0.41666666666666669</v>
      </c>
      <c r="J270" s="22">
        <f t="shared" si="128"/>
        <v>0.41666666666666669</v>
      </c>
      <c r="K270" s="22">
        <f t="shared" si="128"/>
        <v>0.91666666666666663</v>
      </c>
      <c r="L270" s="22">
        <f t="shared" si="128"/>
        <v>0.41666666666666669</v>
      </c>
      <c r="M270" s="22">
        <f t="shared" si="128"/>
        <v>0.41666666666666669</v>
      </c>
      <c r="N270" s="22">
        <f t="shared" si="128"/>
        <v>0.41666666666666669</v>
      </c>
      <c r="O270" s="22">
        <f t="shared" si="128"/>
        <v>0.41666666666666669</v>
      </c>
      <c r="P270" s="22">
        <f t="shared" si="128"/>
        <v>0.16666666666666666</v>
      </c>
      <c r="Q270" s="22">
        <f t="shared" si="128"/>
        <v>0.66666666666666663</v>
      </c>
      <c r="R270" s="22">
        <f t="shared" si="128"/>
        <v>0.66666666666666663</v>
      </c>
      <c r="S270" s="22">
        <f t="shared" si="128"/>
        <v>0.5</v>
      </c>
      <c r="T270" s="22">
        <f t="shared" si="128"/>
        <v>0.83333333333333337</v>
      </c>
      <c r="U270" s="22">
        <f t="shared" si="128"/>
        <v>0.5</v>
      </c>
      <c r="V270" s="22">
        <f t="shared" si="128"/>
        <v>0.41666666666666669</v>
      </c>
      <c r="W270" s="22">
        <f t="shared" si="128"/>
        <v>0.41666666666666669</v>
      </c>
      <c r="X270" s="22">
        <f t="shared" si="128"/>
        <v>0.66666666666666663</v>
      </c>
      <c r="Y270" s="22">
        <f t="shared" si="128"/>
        <v>0.25</v>
      </c>
      <c r="Z270" s="22">
        <f t="shared" ref="Z270:BI270" si="129">Z265/COUNTIF($A$228:$A$262, "*Blur*")</f>
        <v>0.66666666666666663</v>
      </c>
      <c r="AA270" s="22">
        <f t="shared" si="129"/>
        <v>0.41666666666666669</v>
      </c>
      <c r="AB270" s="22">
        <f t="shared" si="129"/>
        <v>0.25</v>
      </c>
      <c r="AC270" s="22">
        <f t="shared" si="129"/>
        <v>0.58333333333333337</v>
      </c>
      <c r="AD270" s="22">
        <f t="shared" si="129"/>
        <v>0.75</v>
      </c>
      <c r="AE270" s="22">
        <f t="shared" si="129"/>
        <v>0.5</v>
      </c>
      <c r="AF270" s="22">
        <f t="shared" si="129"/>
        <v>0.75</v>
      </c>
      <c r="AG270" s="22">
        <f t="shared" si="129"/>
        <v>0.83333333333333337</v>
      </c>
      <c r="AH270" s="22">
        <f t="shared" si="129"/>
        <v>0.58333333333333337</v>
      </c>
      <c r="AI270" s="22">
        <f t="shared" si="129"/>
        <v>0.66666666666666663</v>
      </c>
      <c r="AJ270" s="22">
        <f t="shared" si="129"/>
        <v>0.33333333333333331</v>
      </c>
      <c r="AK270" s="22">
        <f t="shared" si="129"/>
        <v>0.16666666666666666</v>
      </c>
      <c r="AL270" s="22">
        <f t="shared" si="129"/>
        <v>0.75</v>
      </c>
      <c r="AM270" s="22">
        <f t="shared" si="129"/>
        <v>0.66666666666666663</v>
      </c>
      <c r="AN270" s="22">
        <f t="shared" si="129"/>
        <v>0.5</v>
      </c>
      <c r="AO270" s="22">
        <f t="shared" si="129"/>
        <v>0.75</v>
      </c>
      <c r="AP270" s="22">
        <f t="shared" si="129"/>
        <v>0.75</v>
      </c>
      <c r="AQ270" s="22">
        <f t="shared" si="129"/>
        <v>0.5</v>
      </c>
      <c r="AR270" s="22">
        <f t="shared" si="129"/>
        <v>0.5</v>
      </c>
      <c r="AS270" s="22">
        <f t="shared" si="129"/>
        <v>0.75</v>
      </c>
      <c r="AT270" s="22">
        <f t="shared" si="129"/>
        <v>0.41666666666666669</v>
      </c>
      <c r="AU270" s="22">
        <f t="shared" si="129"/>
        <v>0.66666666666666663</v>
      </c>
      <c r="AV270" s="22">
        <f t="shared" si="129"/>
        <v>0.58333333333333337</v>
      </c>
      <c r="AW270" s="22">
        <f t="shared" si="129"/>
        <v>0.33333333333333331</v>
      </c>
      <c r="AX270" s="22">
        <f t="shared" si="129"/>
        <v>0.66666666666666663</v>
      </c>
      <c r="AY270" s="22">
        <f t="shared" si="129"/>
        <v>0.58333333333333337</v>
      </c>
      <c r="AZ270" s="22">
        <f t="shared" si="129"/>
        <v>0.33333333333333331</v>
      </c>
      <c r="BA270" s="22">
        <f t="shared" si="129"/>
        <v>0.41666666666666669</v>
      </c>
      <c r="BB270" s="22">
        <f t="shared" si="129"/>
        <v>0.66666666666666663</v>
      </c>
      <c r="BC270" s="22">
        <f t="shared" si="129"/>
        <v>0.33333333333333331</v>
      </c>
      <c r="BD270" s="22">
        <f t="shared" si="129"/>
        <v>0.66666666666666663</v>
      </c>
      <c r="BE270" s="22">
        <f t="shared" si="129"/>
        <v>0.58333333333333337</v>
      </c>
      <c r="BF270" s="22">
        <f t="shared" si="129"/>
        <v>0.41666666666666669</v>
      </c>
      <c r="BG270" s="22">
        <f t="shared" si="129"/>
        <v>0.33333333333333331</v>
      </c>
      <c r="BH270" s="22">
        <f t="shared" si="129"/>
        <v>0.25</v>
      </c>
      <c r="BI270" s="22">
        <f t="shared" si="129"/>
        <v>0.16666666666666666</v>
      </c>
    </row>
    <row r="271" spans="1:61" x14ac:dyDescent="0.25">
      <c r="A271" s="20" t="s">
        <v>10</v>
      </c>
      <c r="B271" s="22">
        <f>B266/COUNTIF($A$228:$A$262, "*Occlusion*")</f>
        <v>0.63636363636363635</v>
      </c>
      <c r="C271" s="22">
        <f t="shared" ref="C271:Y271" si="130">C266/COUNTIF($A$228:$A$262, "*Occlusion*")</f>
        <v>0.63636363636363635</v>
      </c>
      <c r="D271" s="22">
        <f t="shared" si="130"/>
        <v>0.36363636363636365</v>
      </c>
      <c r="E271" s="22">
        <f t="shared" si="130"/>
        <v>0.36363636363636365</v>
      </c>
      <c r="F271" s="22">
        <f t="shared" si="130"/>
        <v>0.54545454545454541</v>
      </c>
      <c r="G271" s="22">
        <f t="shared" si="130"/>
        <v>0.27272727272727271</v>
      </c>
      <c r="H271" s="22">
        <f t="shared" si="130"/>
        <v>0.63636363636363635</v>
      </c>
      <c r="I271" s="22">
        <f t="shared" si="130"/>
        <v>0.36363636363636365</v>
      </c>
      <c r="J271" s="22">
        <f t="shared" si="130"/>
        <v>0.27272727272727271</v>
      </c>
      <c r="K271" s="22">
        <f t="shared" si="130"/>
        <v>0.36363636363636365</v>
      </c>
      <c r="L271" s="22">
        <f t="shared" si="130"/>
        <v>0.18181818181818182</v>
      </c>
      <c r="M271" s="22">
        <f t="shared" si="130"/>
        <v>9.0909090909090912E-2</v>
      </c>
      <c r="N271" s="22">
        <f t="shared" si="130"/>
        <v>0.45454545454545453</v>
      </c>
      <c r="O271" s="22">
        <f t="shared" si="130"/>
        <v>0.27272727272727271</v>
      </c>
      <c r="P271" s="22">
        <f t="shared" si="130"/>
        <v>0.18181818181818182</v>
      </c>
      <c r="Q271" s="22">
        <f t="shared" si="130"/>
        <v>0.45454545454545453</v>
      </c>
      <c r="R271" s="22">
        <f t="shared" si="130"/>
        <v>0.36363636363636365</v>
      </c>
      <c r="S271" s="22">
        <f t="shared" si="130"/>
        <v>0.27272727272727271</v>
      </c>
      <c r="T271" s="22">
        <f t="shared" si="130"/>
        <v>0.63636363636363635</v>
      </c>
      <c r="U271" s="22">
        <f t="shared" si="130"/>
        <v>0.36363636363636365</v>
      </c>
      <c r="V271" s="22">
        <f t="shared" si="130"/>
        <v>0.27272727272727271</v>
      </c>
      <c r="W271" s="22">
        <f t="shared" si="130"/>
        <v>0.54545454545454541</v>
      </c>
      <c r="X271" s="22">
        <f t="shared" si="130"/>
        <v>0.45454545454545453</v>
      </c>
      <c r="Y271" s="22">
        <f t="shared" si="130"/>
        <v>0.18181818181818182</v>
      </c>
      <c r="Z271" s="22">
        <f t="shared" ref="Z271:BI271" si="131">Z266/COUNTIF($A$228:$A$262, "*Occlusion*")</f>
        <v>0.63636363636363635</v>
      </c>
      <c r="AA271" s="22">
        <f t="shared" si="131"/>
        <v>0.54545454545454541</v>
      </c>
      <c r="AB271" s="22">
        <f t="shared" si="131"/>
        <v>0.27272727272727271</v>
      </c>
      <c r="AC271" s="22">
        <f t="shared" si="131"/>
        <v>0.45454545454545453</v>
      </c>
      <c r="AD271" s="22">
        <f t="shared" si="131"/>
        <v>0.27272727272727271</v>
      </c>
      <c r="AE271" s="22">
        <f t="shared" si="131"/>
        <v>0.18181818181818182</v>
      </c>
      <c r="AF271" s="22">
        <f t="shared" si="131"/>
        <v>0.54545454545454541</v>
      </c>
      <c r="AG271" s="22">
        <f t="shared" si="131"/>
        <v>0.36363636363636365</v>
      </c>
      <c r="AH271" s="22">
        <f t="shared" si="131"/>
        <v>0.18181818181818182</v>
      </c>
      <c r="AI271" s="22">
        <f t="shared" si="131"/>
        <v>0.45454545454545453</v>
      </c>
      <c r="AJ271" s="22">
        <f t="shared" si="131"/>
        <v>0.45454545454545453</v>
      </c>
      <c r="AK271" s="22">
        <f t="shared" si="131"/>
        <v>9.0909090909090912E-2</v>
      </c>
      <c r="AL271" s="22">
        <f t="shared" si="131"/>
        <v>0.45454545454545453</v>
      </c>
      <c r="AM271" s="22">
        <f t="shared" si="131"/>
        <v>0.27272727272727271</v>
      </c>
      <c r="AN271" s="22">
        <f t="shared" si="131"/>
        <v>0.18181818181818182</v>
      </c>
      <c r="AO271" s="22">
        <f t="shared" si="131"/>
        <v>0.54545454545454541</v>
      </c>
      <c r="AP271" s="22">
        <f t="shared" si="131"/>
        <v>0.18181818181818182</v>
      </c>
      <c r="AQ271" s="22">
        <f t="shared" si="131"/>
        <v>0</v>
      </c>
      <c r="AR271" s="22">
        <f t="shared" si="131"/>
        <v>0.45454545454545453</v>
      </c>
      <c r="AS271" s="22">
        <f t="shared" si="131"/>
        <v>0.27272727272727271</v>
      </c>
      <c r="AT271" s="22">
        <f t="shared" si="131"/>
        <v>0.18181818181818182</v>
      </c>
      <c r="AU271" s="22">
        <f t="shared" si="131"/>
        <v>0.45454545454545453</v>
      </c>
      <c r="AV271" s="22">
        <f t="shared" si="131"/>
        <v>0.45454545454545453</v>
      </c>
      <c r="AW271" s="22">
        <f t="shared" si="131"/>
        <v>0.18181818181818182</v>
      </c>
      <c r="AX271" s="22">
        <f t="shared" si="131"/>
        <v>0.45454545454545453</v>
      </c>
      <c r="AY271" s="22">
        <f t="shared" si="131"/>
        <v>0.36363636363636365</v>
      </c>
      <c r="AZ271" s="22">
        <f t="shared" si="131"/>
        <v>0.18181818181818182</v>
      </c>
      <c r="BA271" s="22">
        <f t="shared" si="131"/>
        <v>0.54545454545454541</v>
      </c>
      <c r="BB271" s="22">
        <f t="shared" si="131"/>
        <v>0.27272727272727271</v>
      </c>
      <c r="BC271" s="22">
        <f t="shared" si="131"/>
        <v>0.18181818181818182</v>
      </c>
      <c r="BD271" s="22">
        <f t="shared" si="131"/>
        <v>0.36363636363636365</v>
      </c>
      <c r="BE271" s="22">
        <f t="shared" si="131"/>
        <v>0.54545454545454541</v>
      </c>
      <c r="BF271" s="22">
        <f t="shared" si="131"/>
        <v>0.18181818181818182</v>
      </c>
      <c r="BG271" s="22">
        <f t="shared" si="131"/>
        <v>0.45454545454545453</v>
      </c>
      <c r="BH271" s="22">
        <f t="shared" si="131"/>
        <v>0.45454545454545453</v>
      </c>
      <c r="BI271" s="22">
        <f t="shared" si="131"/>
        <v>0.18181818181818182</v>
      </c>
    </row>
    <row r="272" spans="1:61" x14ac:dyDescent="0.25">
      <c r="A272" s="23" t="s">
        <v>7</v>
      </c>
      <c r="B272" s="22">
        <f>B267/COUNT(B229:B262)</f>
        <v>0.58823529411764708</v>
      </c>
      <c r="C272" s="22">
        <f t="shared" ref="C272:Y272" si="132">C267/COUNT(C229:C262)</f>
        <v>0.58823529411764708</v>
      </c>
      <c r="D272" s="22">
        <f t="shared" si="132"/>
        <v>0.35294117647058826</v>
      </c>
      <c r="E272" s="22">
        <f t="shared" si="132"/>
        <v>0.58823529411764708</v>
      </c>
      <c r="F272" s="22">
        <f t="shared" si="132"/>
        <v>0.47058823529411764</v>
      </c>
      <c r="G272" s="22">
        <f t="shared" si="132"/>
        <v>0.35294117647058826</v>
      </c>
      <c r="H272" s="22">
        <f t="shared" si="132"/>
        <v>0.67647058823529416</v>
      </c>
      <c r="I272" s="22">
        <f t="shared" si="132"/>
        <v>0.41176470588235292</v>
      </c>
      <c r="J272" s="22">
        <f t="shared" si="132"/>
        <v>0.3235294117647059</v>
      </c>
      <c r="K272" s="22">
        <f t="shared" si="132"/>
        <v>0.67647058823529416</v>
      </c>
      <c r="L272" s="22">
        <f t="shared" si="132"/>
        <v>0.29411764705882354</v>
      </c>
      <c r="M272" s="22">
        <f t="shared" si="132"/>
        <v>0.26470588235294118</v>
      </c>
      <c r="N272" s="22">
        <f t="shared" si="132"/>
        <v>0.52941176470588236</v>
      </c>
      <c r="O272" s="22">
        <f t="shared" si="132"/>
        <v>0.35294117647058826</v>
      </c>
      <c r="P272" s="22">
        <f t="shared" si="132"/>
        <v>0.20588235294117646</v>
      </c>
      <c r="Q272" s="22">
        <f t="shared" si="132"/>
        <v>0.61764705882352944</v>
      </c>
      <c r="R272" s="22">
        <f t="shared" si="132"/>
        <v>0.47058823529411764</v>
      </c>
      <c r="S272" s="22">
        <f t="shared" si="132"/>
        <v>0.38235294117647056</v>
      </c>
      <c r="T272" s="22">
        <f t="shared" si="132"/>
        <v>0.67647058823529416</v>
      </c>
      <c r="U272" s="22">
        <f t="shared" si="132"/>
        <v>0.44117647058823528</v>
      </c>
      <c r="V272" s="22">
        <f t="shared" si="132"/>
        <v>0.35294117647058826</v>
      </c>
      <c r="W272" s="22">
        <f t="shared" si="132"/>
        <v>0.44117647058823528</v>
      </c>
      <c r="X272" s="22">
        <f t="shared" si="132"/>
        <v>0.58823529411764708</v>
      </c>
      <c r="Y272" s="22">
        <f t="shared" si="132"/>
        <v>0.26470588235294118</v>
      </c>
      <c r="Z272" s="22">
        <f t="shared" ref="Z272:BI272" si="133">Z267/COUNT(Z229:Z262)</f>
        <v>0.70588235294117652</v>
      </c>
      <c r="AA272" s="22">
        <f t="shared" si="133"/>
        <v>0.44117647058823528</v>
      </c>
      <c r="AB272" s="22">
        <f t="shared" si="133"/>
        <v>0.29411764705882354</v>
      </c>
      <c r="AC272" s="22">
        <f t="shared" si="133"/>
        <v>0.58823529411764708</v>
      </c>
      <c r="AD272" s="22">
        <f t="shared" si="133"/>
        <v>0.52941176470588236</v>
      </c>
      <c r="AE272" s="22">
        <f t="shared" si="133"/>
        <v>0.35294117647058826</v>
      </c>
      <c r="AF272" s="22">
        <f t="shared" si="133"/>
        <v>0.70588235294117652</v>
      </c>
      <c r="AG272" s="22">
        <f t="shared" si="133"/>
        <v>0.58823529411764708</v>
      </c>
      <c r="AH272" s="22">
        <f t="shared" si="133"/>
        <v>0.41176470588235292</v>
      </c>
      <c r="AI272" s="22">
        <f t="shared" si="133"/>
        <v>0.6470588235294118</v>
      </c>
      <c r="AJ272" s="22">
        <f t="shared" si="133"/>
        <v>0.47058823529411764</v>
      </c>
      <c r="AK272" s="22">
        <f t="shared" si="133"/>
        <v>0.29411764705882354</v>
      </c>
      <c r="AL272" s="22">
        <f t="shared" si="133"/>
        <v>0.67647058823529416</v>
      </c>
      <c r="AM272" s="22">
        <f t="shared" si="133"/>
        <v>0.55882352941176472</v>
      </c>
      <c r="AN272" s="22">
        <f t="shared" si="133"/>
        <v>0.44117647058823528</v>
      </c>
      <c r="AO272" s="22">
        <f t="shared" si="133"/>
        <v>0.6470588235294118</v>
      </c>
      <c r="AP272" s="22">
        <f t="shared" si="133"/>
        <v>0.44117647058823528</v>
      </c>
      <c r="AQ272" s="22">
        <f t="shared" si="133"/>
        <v>0.23529411764705882</v>
      </c>
      <c r="AR272" s="22">
        <f t="shared" si="133"/>
        <v>0.5</v>
      </c>
      <c r="AS272" s="22">
        <f t="shared" si="133"/>
        <v>0.55882352941176472</v>
      </c>
      <c r="AT272" s="22">
        <f t="shared" si="133"/>
        <v>0.35294117647058826</v>
      </c>
      <c r="AU272" s="22">
        <f t="shared" si="133"/>
        <v>0.6470588235294118</v>
      </c>
      <c r="AV272" s="22">
        <f t="shared" si="133"/>
        <v>0.52941176470588236</v>
      </c>
      <c r="AW272" s="22">
        <f t="shared" si="133"/>
        <v>0.3235294117647059</v>
      </c>
      <c r="AX272" s="22">
        <f t="shared" si="133"/>
        <v>0.6470588235294118</v>
      </c>
      <c r="AY272" s="22">
        <f t="shared" si="133"/>
        <v>0.5</v>
      </c>
      <c r="AZ272" s="22">
        <f t="shared" si="133"/>
        <v>0.35294117647058826</v>
      </c>
      <c r="BA272" s="22">
        <f t="shared" si="133"/>
        <v>0.47058823529411764</v>
      </c>
      <c r="BB272" s="22">
        <f t="shared" si="133"/>
        <v>0.47058823529411764</v>
      </c>
      <c r="BC272" s="22">
        <f t="shared" si="133"/>
        <v>0.23529411764705882</v>
      </c>
      <c r="BD272" s="22">
        <f t="shared" si="133"/>
        <v>0.55882352941176472</v>
      </c>
      <c r="BE272" s="22">
        <f t="shared" si="133"/>
        <v>0.6470588235294118</v>
      </c>
      <c r="BF272" s="22">
        <f t="shared" si="133"/>
        <v>0.35294117647058826</v>
      </c>
      <c r="BG272" s="22">
        <f t="shared" si="133"/>
        <v>0.52941176470588236</v>
      </c>
      <c r="BH272" s="22">
        <f t="shared" si="133"/>
        <v>0.41176470588235292</v>
      </c>
      <c r="BI272" s="22">
        <f t="shared" si="133"/>
        <v>0.23529411764705882</v>
      </c>
    </row>
    <row r="274" spans="1:61" x14ac:dyDescent="0.25">
      <c r="A274" t="s">
        <v>9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1</v>
      </c>
      <c r="BH274">
        <v>0</v>
      </c>
      <c r="BI274">
        <v>0</v>
      </c>
    </row>
    <row r="275" spans="1:61" x14ac:dyDescent="0.25">
      <c r="A275" t="s">
        <v>10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</row>
    <row r="276" spans="1:61" x14ac:dyDescent="0.25">
      <c r="A276" t="s">
        <v>10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1</v>
      </c>
      <c r="AP276">
        <v>1</v>
      </c>
      <c r="AQ276">
        <v>1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1</v>
      </c>
      <c r="BH276">
        <v>0</v>
      </c>
      <c r="BI276">
        <v>0</v>
      </c>
    </row>
    <row r="277" spans="1:61" x14ac:dyDescent="0.25">
      <c r="A277" t="s">
        <v>10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1</v>
      </c>
      <c r="AX277">
        <v>0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0</v>
      </c>
      <c r="BF277">
        <v>0</v>
      </c>
      <c r="BG277">
        <v>1</v>
      </c>
      <c r="BH277">
        <v>0</v>
      </c>
      <c r="BI277">
        <v>0</v>
      </c>
    </row>
    <row r="278" spans="1:61" x14ac:dyDescent="0.25">
      <c r="A278" t="s">
        <v>9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0</v>
      </c>
      <c r="BG278">
        <v>1</v>
      </c>
      <c r="BH278">
        <v>1</v>
      </c>
      <c r="BI278">
        <v>1</v>
      </c>
    </row>
    <row r="279" spans="1:61" x14ac:dyDescent="0.25">
      <c r="A279" t="s">
        <v>11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0</v>
      </c>
      <c r="Z279">
        <v>1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0</v>
      </c>
      <c r="AP279">
        <v>1</v>
      </c>
      <c r="AQ279">
        <v>0</v>
      </c>
      <c r="AR279">
        <v>1</v>
      </c>
      <c r="AS279">
        <v>0</v>
      </c>
      <c r="AT279">
        <v>0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0</v>
      </c>
      <c r="BC279">
        <v>0</v>
      </c>
      <c r="BD279">
        <v>1</v>
      </c>
      <c r="BE279">
        <v>1</v>
      </c>
      <c r="BF279">
        <v>1</v>
      </c>
      <c r="BG279">
        <v>0</v>
      </c>
      <c r="BH279">
        <v>0</v>
      </c>
      <c r="BI279">
        <v>0</v>
      </c>
    </row>
    <row r="280" spans="1:61" x14ac:dyDescent="0.25">
      <c r="A280" t="s">
        <v>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</row>
    <row r="281" spans="1:61" x14ac:dyDescent="0.25">
      <c r="A281" t="s">
        <v>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1</v>
      </c>
      <c r="Y281">
        <v>0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0</v>
      </c>
      <c r="BC281">
        <v>0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</row>
    <row r="282" spans="1:61" x14ac:dyDescent="0.25">
      <c r="A282" t="s">
        <v>10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5">
      <c r="A283" t="s">
        <v>11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0</v>
      </c>
      <c r="BD283">
        <v>1</v>
      </c>
      <c r="BE283">
        <v>1</v>
      </c>
      <c r="BF283">
        <v>1</v>
      </c>
      <c r="BG283">
        <v>0</v>
      </c>
      <c r="BH283">
        <v>0</v>
      </c>
      <c r="BI283">
        <v>0</v>
      </c>
    </row>
    <row r="284" spans="1:61" x14ac:dyDescent="0.25">
      <c r="A284" t="s">
        <v>9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1</v>
      </c>
      <c r="AN284">
        <v>1</v>
      </c>
      <c r="AO284">
        <v>0</v>
      </c>
      <c r="AP284">
        <v>1</v>
      </c>
      <c r="AQ284">
        <v>0</v>
      </c>
      <c r="AR284">
        <v>1</v>
      </c>
      <c r="AS284">
        <v>1</v>
      </c>
      <c r="AT284">
        <v>1</v>
      </c>
      <c r="AU284">
        <v>0</v>
      </c>
      <c r="AV284">
        <v>1</v>
      </c>
      <c r="AW284">
        <v>0</v>
      </c>
      <c r="AX284">
        <v>1</v>
      </c>
      <c r="AY284">
        <v>1</v>
      </c>
      <c r="AZ284">
        <v>1</v>
      </c>
      <c r="BA284">
        <v>1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1</v>
      </c>
      <c r="BI284">
        <v>0</v>
      </c>
    </row>
    <row r="285" spans="1:61" x14ac:dyDescent="0.25">
      <c r="A285" t="s">
        <v>10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0</v>
      </c>
      <c r="AW285">
        <v>0</v>
      </c>
      <c r="AX285">
        <v>1</v>
      </c>
      <c r="AY285">
        <v>1</v>
      </c>
      <c r="AZ285">
        <v>1</v>
      </c>
      <c r="BA285">
        <v>1</v>
      </c>
      <c r="BB285">
        <v>0</v>
      </c>
      <c r="BC285">
        <v>0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</row>
    <row r="286" spans="1:61" x14ac:dyDescent="0.25">
      <c r="A286" t="s">
        <v>9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1</v>
      </c>
      <c r="BE286">
        <v>0</v>
      </c>
      <c r="BF286">
        <v>0</v>
      </c>
      <c r="BG286">
        <v>1</v>
      </c>
      <c r="BH286">
        <v>1</v>
      </c>
      <c r="BI286">
        <v>1</v>
      </c>
    </row>
    <row r="287" spans="1:61" x14ac:dyDescent="0.25">
      <c r="A287" t="s">
        <v>9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1</v>
      </c>
      <c r="AJ287">
        <v>0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</row>
    <row r="288" spans="1:61" x14ac:dyDescent="0.25">
      <c r="A288" t="s">
        <v>11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1</v>
      </c>
      <c r="R288">
        <v>1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</v>
      </c>
      <c r="AY288">
        <v>1</v>
      </c>
      <c r="AZ288">
        <v>1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1</v>
      </c>
      <c r="BH288">
        <v>0</v>
      </c>
      <c r="BI288">
        <v>0</v>
      </c>
    </row>
    <row r="289" spans="1:61" x14ac:dyDescent="0.25">
      <c r="A289" t="s">
        <v>11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5">
      <c r="A290" t="s">
        <v>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</row>
    <row r="291" spans="1:61" x14ac:dyDescent="0.25">
      <c r="A291" t="s">
        <v>10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1</v>
      </c>
      <c r="BH291">
        <v>1</v>
      </c>
      <c r="BI291">
        <v>1</v>
      </c>
    </row>
    <row r="292" spans="1:61" x14ac:dyDescent="0.25">
      <c r="A292" t="s">
        <v>11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1</v>
      </c>
      <c r="AB292">
        <v>0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0</v>
      </c>
      <c r="AN292">
        <v>0</v>
      </c>
      <c r="AO292">
        <v>1</v>
      </c>
      <c r="AP292">
        <v>1</v>
      </c>
      <c r="AQ292">
        <v>1</v>
      </c>
      <c r="AR292">
        <v>0</v>
      </c>
      <c r="AS292">
        <v>1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1</v>
      </c>
      <c r="BC292">
        <v>0</v>
      </c>
      <c r="BD292">
        <v>1</v>
      </c>
      <c r="BE292">
        <v>0</v>
      </c>
      <c r="BF292">
        <v>0</v>
      </c>
      <c r="BG292">
        <v>1</v>
      </c>
      <c r="BH292">
        <v>0</v>
      </c>
      <c r="BI292">
        <v>0</v>
      </c>
    </row>
    <row r="293" spans="1:61" x14ac:dyDescent="0.25">
      <c r="A293" t="s">
        <v>11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1</v>
      </c>
      <c r="AA293">
        <v>1</v>
      </c>
      <c r="AB293">
        <v>1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1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</row>
    <row r="294" spans="1:61" x14ac:dyDescent="0.25">
      <c r="A294" t="s">
        <v>11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1</v>
      </c>
      <c r="AJ294">
        <v>1</v>
      </c>
      <c r="AK294">
        <v>1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1</v>
      </c>
      <c r="BH294">
        <v>0</v>
      </c>
      <c r="BI294">
        <v>0</v>
      </c>
    </row>
    <row r="295" spans="1:61" x14ac:dyDescent="0.25">
      <c r="A295" t="s">
        <v>11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0</v>
      </c>
      <c r="AI295">
        <v>1</v>
      </c>
      <c r="AJ295">
        <v>1</v>
      </c>
      <c r="AK295">
        <v>1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1</v>
      </c>
      <c r="AV295">
        <v>1</v>
      </c>
      <c r="AW295">
        <v>1</v>
      </c>
      <c r="AX295">
        <v>1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1</v>
      </c>
      <c r="BH295">
        <v>1</v>
      </c>
      <c r="BI295">
        <v>1</v>
      </c>
    </row>
    <row r="296" spans="1:61" x14ac:dyDescent="0.25">
      <c r="A296" t="s">
        <v>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0</v>
      </c>
      <c r="BH296">
        <v>1</v>
      </c>
      <c r="BI296">
        <v>0</v>
      </c>
    </row>
    <row r="297" spans="1:61" x14ac:dyDescent="0.25">
      <c r="A297" t="s">
        <v>10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1</v>
      </c>
      <c r="BF297">
        <v>1</v>
      </c>
      <c r="BG297">
        <v>1</v>
      </c>
      <c r="BH297">
        <v>0</v>
      </c>
      <c r="BI297">
        <v>0</v>
      </c>
    </row>
    <row r="298" spans="1:61" x14ac:dyDescent="0.25">
      <c r="A298" t="s">
        <v>10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0</v>
      </c>
      <c r="BB298">
        <v>1</v>
      </c>
      <c r="BC298">
        <v>0</v>
      </c>
      <c r="BD298">
        <v>0</v>
      </c>
      <c r="BE298">
        <v>1</v>
      </c>
      <c r="BF298">
        <v>0</v>
      </c>
      <c r="BG298">
        <v>1</v>
      </c>
      <c r="BH298">
        <v>1</v>
      </c>
      <c r="BI298">
        <v>1</v>
      </c>
    </row>
    <row r="299" spans="1:61" x14ac:dyDescent="0.25">
      <c r="A299" t="s">
        <v>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25">
      <c r="A300" t="s">
        <v>10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1</v>
      </c>
      <c r="BC300">
        <v>0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</row>
    <row r="301" spans="1:61" x14ac:dyDescent="0.25">
      <c r="A301" t="s">
        <v>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1</v>
      </c>
      <c r="BI301">
        <v>1</v>
      </c>
    </row>
    <row r="302" spans="1:61" x14ac:dyDescent="0.25">
      <c r="A302" t="s">
        <v>9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0</v>
      </c>
      <c r="BG302">
        <v>1</v>
      </c>
      <c r="BH302">
        <v>1</v>
      </c>
      <c r="BI302">
        <v>1</v>
      </c>
    </row>
    <row r="303" spans="1:61" x14ac:dyDescent="0.25">
      <c r="A303" t="s">
        <v>10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0</v>
      </c>
      <c r="BF303">
        <v>0</v>
      </c>
      <c r="BG303">
        <v>1</v>
      </c>
      <c r="BH303">
        <v>1</v>
      </c>
      <c r="BI303">
        <v>1</v>
      </c>
    </row>
    <row r="304" spans="1:61" x14ac:dyDescent="0.25">
      <c r="A304" t="s">
        <v>10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1</v>
      </c>
      <c r="AD304">
        <v>1</v>
      </c>
      <c r="AE304">
        <v>1</v>
      </c>
      <c r="AF304">
        <v>1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</row>
    <row r="305" spans="1:61" x14ac:dyDescent="0.25">
      <c r="A305" t="s">
        <v>11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0</v>
      </c>
      <c r="BE305">
        <v>0</v>
      </c>
      <c r="BF305">
        <v>0</v>
      </c>
      <c r="BG305">
        <v>1</v>
      </c>
      <c r="BH305">
        <v>1</v>
      </c>
      <c r="BI305">
        <v>1</v>
      </c>
    </row>
    <row r="306" spans="1:61" x14ac:dyDescent="0.25">
      <c r="A306" t="s">
        <v>10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1</v>
      </c>
      <c r="BE306">
        <v>0</v>
      </c>
      <c r="BF306">
        <v>0</v>
      </c>
      <c r="BG306">
        <v>1</v>
      </c>
      <c r="BH306">
        <v>1</v>
      </c>
      <c r="BI306">
        <v>1</v>
      </c>
    </row>
    <row r="307" spans="1:61" x14ac:dyDescent="0.25">
      <c r="A307" t="s">
        <v>11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1</v>
      </c>
      <c r="BH307">
        <v>0</v>
      </c>
      <c r="BI307">
        <v>0</v>
      </c>
    </row>
    <row r="308" spans="1:61" x14ac:dyDescent="0.25">
      <c r="A308" t="s">
        <v>9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1</v>
      </c>
      <c r="AK308">
        <v>0</v>
      </c>
      <c r="AL308">
        <v>1</v>
      </c>
      <c r="AM308">
        <v>1</v>
      </c>
      <c r="AN308">
        <v>1</v>
      </c>
      <c r="AO308">
        <v>0</v>
      </c>
      <c r="AP308">
        <v>1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1</v>
      </c>
      <c r="BE308">
        <v>1</v>
      </c>
      <c r="BF308">
        <v>1</v>
      </c>
      <c r="BG308">
        <v>1</v>
      </c>
      <c r="BH308">
        <v>0</v>
      </c>
      <c r="BI308">
        <v>0</v>
      </c>
    </row>
    <row r="309" spans="1:61" x14ac:dyDescent="0.25">
      <c r="A309" s="14"/>
      <c r="B309" s="15" t="s">
        <v>5</v>
      </c>
      <c r="C309" s="16" t="s">
        <v>6</v>
      </c>
      <c r="D309" s="16" t="s">
        <v>7</v>
      </c>
      <c r="E309" s="16" t="s">
        <v>5</v>
      </c>
      <c r="F309" s="16" t="s">
        <v>6</v>
      </c>
      <c r="G309" s="16" t="s">
        <v>7</v>
      </c>
      <c r="H309" s="16" t="s">
        <v>5</v>
      </c>
      <c r="I309" s="16" t="s">
        <v>6</v>
      </c>
      <c r="J309" s="16" t="s">
        <v>7</v>
      </c>
      <c r="K309" s="16" t="s">
        <v>5</v>
      </c>
      <c r="L309" s="16" t="s">
        <v>6</v>
      </c>
      <c r="M309" s="16" t="s">
        <v>7</v>
      </c>
      <c r="N309" s="16" t="s">
        <v>5</v>
      </c>
      <c r="O309" s="16" t="s">
        <v>6</v>
      </c>
      <c r="P309" s="17" t="s">
        <v>7</v>
      </c>
      <c r="Q309" s="16" t="s">
        <v>5</v>
      </c>
      <c r="R309" s="16" t="s">
        <v>6</v>
      </c>
      <c r="S309" s="17" t="s">
        <v>7</v>
      </c>
      <c r="T309" s="16" t="s">
        <v>5</v>
      </c>
      <c r="U309" s="16" t="s">
        <v>6</v>
      </c>
      <c r="V309" s="17" t="s">
        <v>7</v>
      </c>
      <c r="W309" s="16" t="s">
        <v>5</v>
      </c>
      <c r="X309" s="16" t="s">
        <v>6</v>
      </c>
      <c r="Y309" s="17" t="s">
        <v>7</v>
      </c>
      <c r="Z309" s="16" t="s">
        <v>5</v>
      </c>
      <c r="AA309" s="16" t="s">
        <v>6</v>
      </c>
      <c r="AB309" s="17" t="s">
        <v>7</v>
      </c>
      <c r="AC309" s="16" t="s">
        <v>5</v>
      </c>
      <c r="AD309" s="16" t="s">
        <v>6</v>
      </c>
      <c r="AE309" s="17" t="s">
        <v>7</v>
      </c>
      <c r="AF309" s="16" t="s">
        <v>5</v>
      </c>
      <c r="AG309" s="16" t="s">
        <v>6</v>
      </c>
      <c r="AH309" s="17" t="s">
        <v>7</v>
      </c>
      <c r="AI309" s="16" t="s">
        <v>5</v>
      </c>
      <c r="AJ309" s="16" t="s">
        <v>6</v>
      </c>
      <c r="AK309" s="17" t="s">
        <v>7</v>
      </c>
      <c r="AL309" s="16" t="s">
        <v>5</v>
      </c>
      <c r="AM309" s="16" t="s">
        <v>6</v>
      </c>
      <c r="AN309" s="17" t="s">
        <v>7</v>
      </c>
      <c r="AO309" s="16" t="s">
        <v>5</v>
      </c>
      <c r="AP309" s="16" t="s">
        <v>6</v>
      </c>
      <c r="AQ309" s="17" t="s">
        <v>7</v>
      </c>
      <c r="AR309" s="16" t="s">
        <v>5</v>
      </c>
      <c r="AS309" s="16" t="s">
        <v>6</v>
      </c>
      <c r="AT309" s="17" t="s">
        <v>7</v>
      </c>
      <c r="AU309" s="16" t="s">
        <v>5</v>
      </c>
      <c r="AV309" s="16" t="s">
        <v>6</v>
      </c>
      <c r="AW309" s="17" t="s">
        <v>7</v>
      </c>
      <c r="AX309" s="16" t="s">
        <v>5</v>
      </c>
      <c r="AY309" s="16" t="s">
        <v>6</v>
      </c>
      <c r="AZ309" s="17" t="s">
        <v>7</v>
      </c>
      <c r="BA309" s="16" t="s">
        <v>5</v>
      </c>
      <c r="BB309" s="16" t="s">
        <v>6</v>
      </c>
      <c r="BC309" s="17" t="s">
        <v>7</v>
      </c>
      <c r="BD309" s="16" t="s">
        <v>5</v>
      </c>
      <c r="BE309" s="16" t="s">
        <v>6</v>
      </c>
      <c r="BF309" s="17" t="s">
        <v>7</v>
      </c>
      <c r="BG309" s="16" t="s">
        <v>5</v>
      </c>
      <c r="BH309" s="16" t="s">
        <v>6</v>
      </c>
      <c r="BI309" s="17" t="s">
        <v>7</v>
      </c>
    </row>
    <row r="310" spans="1:61" x14ac:dyDescent="0.25">
      <c r="A310" s="18" t="s">
        <v>12</v>
      </c>
      <c r="B310" s="19">
        <f>SUMIF($A$274:$A$308, "*Control*", B274:B308)</f>
        <v>7</v>
      </c>
      <c r="C310" s="19">
        <f t="shared" ref="C310:Y310" si="134">SUMIF($A$274:$A$308, "*Control*", C274:C308)</f>
        <v>7</v>
      </c>
      <c r="D310" s="19">
        <f t="shared" si="134"/>
        <v>4</v>
      </c>
      <c r="E310" s="19">
        <f t="shared" si="134"/>
        <v>9</v>
      </c>
      <c r="F310" s="19">
        <f t="shared" si="134"/>
        <v>6</v>
      </c>
      <c r="G310" s="19">
        <f t="shared" si="134"/>
        <v>5</v>
      </c>
      <c r="H310" s="19">
        <f t="shared" si="134"/>
        <v>3</v>
      </c>
      <c r="I310" s="19">
        <f t="shared" si="134"/>
        <v>7</v>
      </c>
      <c r="J310" s="19">
        <f t="shared" si="134"/>
        <v>1</v>
      </c>
      <c r="K310" s="19">
        <f t="shared" si="134"/>
        <v>6</v>
      </c>
      <c r="L310" s="19">
        <f t="shared" si="134"/>
        <v>4</v>
      </c>
      <c r="M310" s="19">
        <f t="shared" si="134"/>
        <v>1</v>
      </c>
      <c r="N310" s="19">
        <f t="shared" si="134"/>
        <v>9</v>
      </c>
      <c r="O310" s="19">
        <f t="shared" si="134"/>
        <v>5</v>
      </c>
      <c r="P310" s="19">
        <f t="shared" si="134"/>
        <v>4</v>
      </c>
      <c r="Q310" s="19">
        <f t="shared" si="134"/>
        <v>8</v>
      </c>
      <c r="R310" s="19">
        <f t="shared" si="134"/>
        <v>7</v>
      </c>
      <c r="S310" s="19">
        <f t="shared" si="134"/>
        <v>6</v>
      </c>
      <c r="T310" s="19">
        <f t="shared" si="134"/>
        <v>9</v>
      </c>
      <c r="U310" s="19">
        <f t="shared" si="134"/>
        <v>8</v>
      </c>
      <c r="V310" s="19">
        <f t="shared" si="134"/>
        <v>6</v>
      </c>
      <c r="W310" s="19">
        <f t="shared" si="134"/>
        <v>8</v>
      </c>
      <c r="X310" s="19">
        <f t="shared" si="134"/>
        <v>7</v>
      </c>
      <c r="Y310" s="19">
        <f t="shared" si="134"/>
        <v>5</v>
      </c>
      <c r="Z310" s="19">
        <f t="shared" ref="Z310:BI310" si="135">SUMIF($A$274:$A$308, "*Control*", Z274:Z308)</f>
        <v>9</v>
      </c>
      <c r="AA310" s="19">
        <f t="shared" si="135"/>
        <v>5</v>
      </c>
      <c r="AB310" s="19">
        <f t="shared" si="135"/>
        <v>3</v>
      </c>
      <c r="AC310" s="19">
        <f t="shared" si="135"/>
        <v>4</v>
      </c>
      <c r="AD310" s="19">
        <f t="shared" si="135"/>
        <v>3</v>
      </c>
      <c r="AE310" s="19">
        <f t="shared" si="135"/>
        <v>2</v>
      </c>
      <c r="AF310" s="19">
        <f t="shared" si="135"/>
        <v>5</v>
      </c>
      <c r="AG310" s="19">
        <f t="shared" si="135"/>
        <v>4</v>
      </c>
      <c r="AH310" s="19">
        <f t="shared" si="135"/>
        <v>1</v>
      </c>
      <c r="AI310" s="19">
        <f t="shared" si="135"/>
        <v>6</v>
      </c>
      <c r="AJ310" s="19">
        <f t="shared" si="135"/>
        <v>5</v>
      </c>
      <c r="AK310" s="19">
        <f t="shared" si="135"/>
        <v>3</v>
      </c>
      <c r="AL310" s="19">
        <f t="shared" si="135"/>
        <v>11</v>
      </c>
      <c r="AM310" s="19">
        <f t="shared" si="135"/>
        <v>8</v>
      </c>
      <c r="AN310" s="19">
        <f t="shared" si="135"/>
        <v>8</v>
      </c>
      <c r="AO310" s="19">
        <f t="shared" si="135"/>
        <v>6</v>
      </c>
      <c r="AP310" s="19">
        <f t="shared" si="135"/>
        <v>6</v>
      </c>
      <c r="AQ310" s="19">
        <f t="shared" si="135"/>
        <v>2</v>
      </c>
      <c r="AR310" s="19">
        <f t="shared" si="135"/>
        <v>9</v>
      </c>
      <c r="AS310" s="19">
        <f t="shared" si="135"/>
        <v>6</v>
      </c>
      <c r="AT310" s="19">
        <f t="shared" si="135"/>
        <v>5</v>
      </c>
      <c r="AU310" s="19">
        <f t="shared" si="135"/>
        <v>8</v>
      </c>
      <c r="AV310" s="19">
        <f t="shared" si="135"/>
        <v>6</v>
      </c>
      <c r="AW310" s="19">
        <f t="shared" si="135"/>
        <v>4</v>
      </c>
      <c r="AX310" s="19">
        <f t="shared" si="135"/>
        <v>9</v>
      </c>
      <c r="AY310" s="19">
        <f t="shared" si="135"/>
        <v>7</v>
      </c>
      <c r="AZ310" s="19">
        <f t="shared" si="135"/>
        <v>6</v>
      </c>
      <c r="BA310" s="19">
        <f t="shared" si="135"/>
        <v>6</v>
      </c>
      <c r="BB310" s="19">
        <f t="shared" si="135"/>
        <v>5</v>
      </c>
      <c r="BC310" s="19">
        <f t="shared" si="135"/>
        <v>4</v>
      </c>
      <c r="BD310" s="19">
        <f t="shared" si="135"/>
        <v>9</v>
      </c>
      <c r="BE310" s="19">
        <f t="shared" si="135"/>
        <v>6</v>
      </c>
      <c r="BF310" s="19">
        <f t="shared" si="135"/>
        <v>5</v>
      </c>
      <c r="BG310" s="19">
        <f t="shared" si="135"/>
        <v>10</v>
      </c>
      <c r="BH310" s="19">
        <f t="shared" si="135"/>
        <v>9</v>
      </c>
      <c r="BI310" s="19">
        <f t="shared" si="135"/>
        <v>7</v>
      </c>
    </row>
    <row r="311" spans="1:61" x14ac:dyDescent="0.25">
      <c r="A311" s="20" t="s">
        <v>11</v>
      </c>
      <c r="B311" s="19">
        <f>SUMIF($A$274:$A$308, "*Blur*", B274:B308)</f>
        <v>6</v>
      </c>
      <c r="C311" s="19">
        <f t="shared" ref="C311:Y311" si="136">SUMIF($A$274:$A$308, "*Blur*", C274:C308)</f>
        <v>5</v>
      </c>
      <c r="D311" s="19">
        <f t="shared" si="136"/>
        <v>2</v>
      </c>
      <c r="E311" s="19">
        <f t="shared" si="136"/>
        <v>8</v>
      </c>
      <c r="F311" s="19">
        <f t="shared" si="136"/>
        <v>6</v>
      </c>
      <c r="G311" s="19">
        <f t="shared" si="136"/>
        <v>4</v>
      </c>
      <c r="H311" s="19">
        <f t="shared" si="136"/>
        <v>6</v>
      </c>
      <c r="I311" s="19">
        <f t="shared" si="136"/>
        <v>6</v>
      </c>
      <c r="J311" s="19">
        <f t="shared" si="136"/>
        <v>4</v>
      </c>
      <c r="K311" s="19">
        <f t="shared" si="136"/>
        <v>7</v>
      </c>
      <c r="L311" s="19">
        <f t="shared" si="136"/>
        <v>4</v>
      </c>
      <c r="M311" s="19">
        <f t="shared" si="136"/>
        <v>2</v>
      </c>
      <c r="N311" s="19">
        <f t="shared" si="136"/>
        <v>10</v>
      </c>
      <c r="O311" s="19">
        <f t="shared" si="136"/>
        <v>6</v>
      </c>
      <c r="P311" s="19">
        <f t="shared" si="136"/>
        <v>6</v>
      </c>
      <c r="Q311" s="19">
        <f t="shared" si="136"/>
        <v>8</v>
      </c>
      <c r="R311" s="19">
        <f t="shared" si="136"/>
        <v>5</v>
      </c>
      <c r="S311" s="19">
        <f t="shared" si="136"/>
        <v>3</v>
      </c>
      <c r="T311" s="19">
        <f t="shared" si="136"/>
        <v>9</v>
      </c>
      <c r="U311" s="19">
        <f t="shared" si="136"/>
        <v>4</v>
      </c>
      <c r="V311" s="19">
        <f t="shared" si="136"/>
        <v>4</v>
      </c>
      <c r="W311" s="19">
        <f t="shared" si="136"/>
        <v>6</v>
      </c>
      <c r="X311" s="19">
        <f t="shared" si="136"/>
        <v>5</v>
      </c>
      <c r="Y311" s="19">
        <f t="shared" si="136"/>
        <v>2</v>
      </c>
      <c r="Z311" s="19">
        <f t="shared" ref="Z311:BI311" si="137">SUMIF($A$274:$A$308, "*Blur*", Z274:Z308)</f>
        <v>10</v>
      </c>
      <c r="AA311" s="19">
        <f t="shared" si="137"/>
        <v>7</v>
      </c>
      <c r="AB311" s="19">
        <f t="shared" si="137"/>
        <v>6</v>
      </c>
      <c r="AC311" s="19">
        <f t="shared" si="137"/>
        <v>6</v>
      </c>
      <c r="AD311" s="19">
        <f t="shared" si="137"/>
        <v>6</v>
      </c>
      <c r="AE311" s="19">
        <f t="shared" si="137"/>
        <v>4</v>
      </c>
      <c r="AF311" s="19">
        <f t="shared" si="137"/>
        <v>9</v>
      </c>
      <c r="AG311" s="19">
        <f t="shared" si="137"/>
        <v>4</v>
      </c>
      <c r="AH311" s="19">
        <f t="shared" si="137"/>
        <v>4</v>
      </c>
      <c r="AI311" s="19">
        <f t="shared" si="137"/>
        <v>8</v>
      </c>
      <c r="AJ311" s="19">
        <f t="shared" si="137"/>
        <v>9</v>
      </c>
      <c r="AK311" s="19">
        <f t="shared" si="137"/>
        <v>7</v>
      </c>
      <c r="AL311" s="19">
        <f t="shared" si="137"/>
        <v>9</v>
      </c>
      <c r="AM311" s="19">
        <f t="shared" si="137"/>
        <v>4</v>
      </c>
      <c r="AN311" s="19">
        <f t="shared" si="137"/>
        <v>4</v>
      </c>
      <c r="AO311" s="19">
        <f t="shared" si="137"/>
        <v>6</v>
      </c>
      <c r="AP311" s="19">
        <f t="shared" si="137"/>
        <v>4</v>
      </c>
      <c r="AQ311" s="19">
        <f t="shared" si="137"/>
        <v>2</v>
      </c>
      <c r="AR311" s="19">
        <f t="shared" si="137"/>
        <v>6</v>
      </c>
      <c r="AS311" s="19">
        <f t="shared" si="137"/>
        <v>3</v>
      </c>
      <c r="AT311" s="19">
        <f t="shared" si="137"/>
        <v>0</v>
      </c>
      <c r="AU311" s="19">
        <f t="shared" si="137"/>
        <v>7</v>
      </c>
      <c r="AV311" s="19">
        <f t="shared" si="137"/>
        <v>5</v>
      </c>
      <c r="AW311" s="19">
        <f t="shared" si="137"/>
        <v>3</v>
      </c>
      <c r="AX311" s="19">
        <f t="shared" si="137"/>
        <v>11</v>
      </c>
      <c r="AY311" s="19">
        <f t="shared" si="137"/>
        <v>6</v>
      </c>
      <c r="AZ311" s="19">
        <f t="shared" si="137"/>
        <v>6</v>
      </c>
      <c r="BA311" s="19">
        <f t="shared" si="137"/>
        <v>8</v>
      </c>
      <c r="BB311" s="19">
        <f t="shared" si="137"/>
        <v>4</v>
      </c>
      <c r="BC311" s="19">
        <f t="shared" si="137"/>
        <v>1</v>
      </c>
      <c r="BD311" s="19">
        <f t="shared" si="137"/>
        <v>9</v>
      </c>
      <c r="BE311" s="19">
        <f t="shared" si="137"/>
        <v>3</v>
      </c>
      <c r="BF311" s="19">
        <f t="shared" si="137"/>
        <v>2</v>
      </c>
      <c r="BG311" s="19">
        <f t="shared" si="137"/>
        <v>6</v>
      </c>
      <c r="BH311" s="19">
        <f t="shared" si="137"/>
        <v>2</v>
      </c>
      <c r="BI311" s="19">
        <f t="shared" si="137"/>
        <v>2</v>
      </c>
    </row>
    <row r="312" spans="1:61" x14ac:dyDescent="0.25">
      <c r="A312" s="20" t="s">
        <v>10</v>
      </c>
      <c r="B312" s="19">
        <f>SUMIF($A$274:$A$308, "*Occlusion*", B274:B308)</f>
        <v>8</v>
      </c>
      <c r="C312" s="19">
        <f t="shared" ref="C312:Y312" si="138">SUMIF($A$274:$A$308, "*Occlusion*", C274:C308)</f>
        <v>8</v>
      </c>
      <c r="D312" s="19">
        <f t="shared" si="138"/>
        <v>5</v>
      </c>
      <c r="E312" s="19">
        <f t="shared" si="138"/>
        <v>9</v>
      </c>
      <c r="F312" s="19">
        <f t="shared" si="138"/>
        <v>5</v>
      </c>
      <c r="G312" s="19">
        <f t="shared" si="138"/>
        <v>3</v>
      </c>
      <c r="H312" s="19">
        <f t="shared" si="138"/>
        <v>6</v>
      </c>
      <c r="I312" s="19">
        <f t="shared" si="138"/>
        <v>6</v>
      </c>
      <c r="J312" s="19">
        <f t="shared" si="138"/>
        <v>3</v>
      </c>
      <c r="K312" s="19">
        <f t="shared" si="138"/>
        <v>8</v>
      </c>
      <c r="L312" s="19">
        <f t="shared" si="138"/>
        <v>6</v>
      </c>
      <c r="M312" s="19">
        <f t="shared" si="138"/>
        <v>5</v>
      </c>
      <c r="N312" s="19">
        <f t="shared" si="138"/>
        <v>8</v>
      </c>
      <c r="O312" s="19">
        <f t="shared" si="138"/>
        <v>8</v>
      </c>
      <c r="P312" s="19">
        <f t="shared" si="138"/>
        <v>6</v>
      </c>
      <c r="Q312" s="19">
        <f t="shared" si="138"/>
        <v>8</v>
      </c>
      <c r="R312" s="19">
        <f t="shared" si="138"/>
        <v>6</v>
      </c>
      <c r="S312" s="19">
        <f t="shared" si="138"/>
        <v>4</v>
      </c>
      <c r="T312" s="19">
        <f t="shared" si="138"/>
        <v>8</v>
      </c>
      <c r="U312" s="19">
        <f t="shared" si="138"/>
        <v>5</v>
      </c>
      <c r="V312" s="19">
        <f t="shared" si="138"/>
        <v>3</v>
      </c>
      <c r="W312" s="19">
        <f t="shared" si="138"/>
        <v>4</v>
      </c>
      <c r="X312" s="19">
        <f t="shared" si="138"/>
        <v>6</v>
      </c>
      <c r="Y312" s="19">
        <f t="shared" si="138"/>
        <v>3</v>
      </c>
      <c r="Z312" s="19">
        <f t="shared" ref="Z312:BI312" si="139">SUMIF($A$274:$A$308, "*Occlusion*", Z274:Z308)</f>
        <v>9</v>
      </c>
      <c r="AA312" s="19">
        <f t="shared" si="139"/>
        <v>5</v>
      </c>
      <c r="AB312" s="19">
        <f t="shared" si="139"/>
        <v>5</v>
      </c>
      <c r="AC312" s="19">
        <f t="shared" si="139"/>
        <v>8</v>
      </c>
      <c r="AD312" s="19">
        <f t="shared" si="139"/>
        <v>6</v>
      </c>
      <c r="AE312" s="19">
        <f t="shared" si="139"/>
        <v>5</v>
      </c>
      <c r="AF312" s="19">
        <f t="shared" si="139"/>
        <v>7</v>
      </c>
      <c r="AG312" s="19">
        <f t="shared" si="139"/>
        <v>8</v>
      </c>
      <c r="AH312" s="19">
        <f t="shared" si="139"/>
        <v>4</v>
      </c>
      <c r="AI312" s="19">
        <f t="shared" si="139"/>
        <v>7</v>
      </c>
      <c r="AJ312" s="19">
        <f t="shared" si="139"/>
        <v>5</v>
      </c>
      <c r="AK312" s="19">
        <f t="shared" si="139"/>
        <v>2</v>
      </c>
      <c r="AL312" s="19">
        <f t="shared" si="139"/>
        <v>7</v>
      </c>
      <c r="AM312" s="19">
        <f t="shared" si="139"/>
        <v>4</v>
      </c>
      <c r="AN312" s="19">
        <f t="shared" si="139"/>
        <v>3</v>
      </c>
      <c r="AO312" s="19">
        <f t="shared" si="139"/>
        <v>7</v>
      </c>
      <c r="AP312" s="19">
        <f t="shared" si="139"/>
        <v>7</v>
      </c>
      <c r="AQ312" s="19">
        <f t="shared" si="139"/>
        <v>5</v>
      </c>
      <c r="AR312" s="19">
        <f t="shared" si="139"/>
        <v>8</v>
      </c>
      <c r="AS312" s="19">
        <f t="shared" si="139"/>
        <v>6</v>
      </c>
      <c r="AT312" s="19">
        <f t="shared" si="139"/>
        <v>5</v>
      </c>
      <c r="AU312" s="19">
        <f t="shared" si="139"/>
        <v>8</v>
      </c>
      <c r="AV312" s="19">
        <f t="shared" si="139"/>
        <v>3</v>
      </c>
      <c r="AW312" s="19">
        <f t="shared" si="139"/>
        <v>2</v>
      </c>
      <c r="AX312" s="19">
        <f t="shared" si="139"/>
        <v>8</v>
      </c>
      <c r="AY312" s="19">
        <f t="shared" si="139"/>
        <v>8</v>
      </c>
      <c r="AZ312" s="19">
        <f t="shared" si="139"/>
        <v>5</v>
      </c>
      <c r="BA312" s="19">
        <f t="shared" si="139"/>
        <v>6</v>
      </c>
      <c r="BB312" s="19">
        <f t="shared" si="139"/>
        <v>6</v>
      </c>
      <c r="BC312" s="19">
        <f t="shared" si="139"/>
        <v>2</v>
      </c>
      <c r="BD312" s="19">
        <f t="shared" si="139"/>
        <v>8</v>
      </c>
      <c r="BE312" s="19">
        <f t="shared" si="139"/>
        <v>6</v>
      </c>
      <c r="BF312" s="19">
        <f t="shared" si="139"/>
        <v>4</v>
      </c>
      <c r="BG312" s="19">
        <f t="shared" si="139"/>
        <v>10</v>
      </c>
      <c r="BH312" s="19">
        <f t="shared" si="139"/>
        <v>8</v>
      </c>
      <c r="BI312" s="19">
        <f t="shared" si="139"/>
        <v>7</v>
      </c>
    </row>
    <row r="313" spans="1:61" x14ac:dyDescent="0.25">
      <c r="A313" s="20" t="s">
        <v>7</v>
      </c>
      <c r="B313" s="21">
        <f>SUM(B275:B308)</f>
        <v>20</v>
      </c>
      <c r="C313" s="21">
        <f t="shared" ref="C313:Y313" si="140">SUM(C275:C308)</f>
        <v>19</v>
      </c>
      <c r="D313" s="21">
        <f t="shared" si="140"/>
        <v>10</v>
      </c>
      <c r="E313" s="21">
        <f t="shared" si="140"/>
        <v>25</v>
      </c>
      <c r="F313" s="21">
        <f t="shared" si="140"/>
        <v>16</v>
      </c>
      <c r="G313" s="21">
        <f t="shared" si="140"/>
        <v>11</v>
      </c>
      <c r="H313" s="21">
        <f t="shared" si="140"/>
        <v>15</v>
      </c>
      <c r="I313" s="21">
        <f t="shared" si="140"/>
        <v>19</v>
      </c>
      <c r="J313" s="21">
        <f t="shared" si="140"/>
        <v>8</v>
      </c>
      <c r="K313" s="21">
        <f t="shared" si="140"/>
        <v>21</v>
      </c>
      <c r="L313" s="21">
        <f t="shared" si="140"/>
        <v>13</v>
      </c>
      <c r="M313" s="21">
        <f t="shared" si="140"/>
        <v>8</v>
      </c>
      <c r="N313" s="21">
        <f t="shared" si="140"/>
        <v>26</v>
      </c>
      <c r="O313" s="21">
        <f t="shared" si="140"/>
        <v>18</v>
      </c>
      <c r="P313" s="21">
        <f t="shared" si="140"/>
        <v>15</v>
      </c>
      <c r="Q313" s="21">
        <f t="shared" si="140"/>
        <v>23</v>
      </c>
      <c r="R313" s="21">
        <f t="shared" si="140"/>
        <v>18</v>
      </c>
      <c r="S313" s="21">
        <f t="shared" si="140"/>
        <v>13</v>
      </c>
      <c r="T313" s="21">
        <f t="shared" si="140"/>
        <v>25</v>
      </c>
      <c r="U313" s="21">
        <f t="shared" si="140"/>
        <v>17</v>
      </c>
      <c r="V313" s="21">
        <f t="shared" si="140"/>
        <v>13</v>
      </c>
      <c r="W313" s="21">
        <f t="shared" si="140"/>
        <v>17</v>
      </c>
      <c r="X313" s="21">
        <f t="shared" si="140"/>
        <v>18</v>
      </c>
      <c r="Y313" s="21">
        <f t="shared" si="140"/>
        <v>10</v>
      </c>
      <c r="Z313" s="21">
        <f t="shared" ref="Z313:BI313" si="141">SUM(Z275:Z308)</f>
        <v>27</v>
      </c>
      <c r="AA313" s="21">
        <f t="shared" si="141"/>
        <v>17</v>
      </c>
      <c r="AB313" s="21">
        <f t="shared" si="141"/>
        <v>14</v>
      </c>
      <c r="AC313" s="21">
        <f t="shared" si="141"/>
        <v>18</v>
      </c>
      <c r="AD313" s="21">
        <f t="shared" si="141"/>
        <v>15</v>
      </c>
      <c r="AE313" s="21">
        <f t="shared" si="141"/>
        <v>11</v>
      </c>
      <c r="AF313" s="21">
        <f t="shared" si="141"/>
        <v>21</v>
      </c>
      <c r="AG313" s="21">
        <f t="shared" si="141"/>
        <v>16</v>
      </c>
      <c r="AH313" s="21">
        <f t="shared" si="141"/>
        <v>9</v>
      </c>
      <c r="AI313" s="21">
        <f t="shared" si="141"/>
        <v>21</v>
      </c>
      <c r="AJ313" s="21">
        <f t="shared" si="141"/>
        <v>19</v>
      </c>
      <c r="AK313" s="21">
        <f t="shared" si="141"/>
        <v>12</v>
      </c>
      <c r="AL313" s="21">
        <f t="shared" si="141"/>
        <v>27</v>
      </c>
      <c r="AM313" s="21">
        <f t="shared" si="141"/>
        <v>16</v>
      </c>
      <c r="AN313" s="21">
        <f t="shared" si="141"/>
        <v>15</v>
      </c>
      <c r="AO313" s="21">
        <f t="shared" si="141"/>
        <v>19</v>
      </c>
      <c r="AP313" s="21">
        <f t="shared" si="141"/>
        <v>16</v>
      </c>
      <c r="AQ313" s="21">
        <f t="shared" si="141"/>
        <v>9</v>
      </c>
      <c r="AR313" s="21">
        <f t="shared" si="141"/>
        <v>22</v>
      </c>
      <c r="AS313" s="21">
        <f t="shared" si="141"/>
        <v>15</v>
      </c>
      <c r="AT313" s="21">
        <f t="shared" si="141"/>
        <v>10</v>
      </c>
      <c r="AU313" s="21">
        <f t="shared" si="141"/>
        <v>23</v>
      </c>
      <c r="AV313" s="21">
        <f t="shared" si="141"/>
        <v>14</v>
      </c>
      <c r="AW313" s="21">
        <f t="shared" si="141"/>
        <v>9</v>
      </c>
      <c r="AX313" s="21">
        <f t="shared" si="141"/>
        <v>28</v>
      </c>
      <c r="AY313" s="21">
        <f t="shared" si="141"/>
        <v>20</v>
      </c>
      <c r="AZ313" s="21">
        <f t="shared" si="141"/>
        <v>17</v>
      </c>
      <c r="BA313" s="21">
        <f t="shared" si="141"/>
        <v>20</v>
      </c>
      <c r="BB313" s="21">
        <f t="shared" si="141"/>
        <v>15</v>
      </c>
      <c r="BC313" s="21">
        <f t="shared" si="141"/>
        <v>7</v>
      </c>
      <c r="BD313" s="21">
        <f t="shared" si="141"/>
        <v>25</v>
      </c>
      <c r="BE313" s="21">
        <f t="shared" si="141"/>
        <v>15</v>
      </c>
      <c r="BF313" s="21">
        <f t="shared" si="141"/>
        <v>11</v>
      </c>
      <c r="BG313" s="21">
        <f t="shared" si="141"/>
        <v>25</v>
      </c>
      <c r="BH313" s="21">
        <f t="shared" si="141"/>
        <v>19</v>
      </c>
      <c r="BI313" s="21">
        <f t="shared" si="141"/>
        <v>16</v>
      </c>
    </row>
    <row r="314" spans="1:61" x14ac:dyDescent="0.2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</row>
    <row r="315" spans="1:61" x14ac:dyDescent="0.25">
      <c r="A315" s="20" t="s">
        <v>12</v>
      </c>
      <c r="B315" s="22">
        <f>B310/COUNTIF($A$274:$A$308, "*Control*")</f>
        <v>0.58333333333333337</v>
      </c>
      <c r="C315" s="22">
        <f t="shared" ref="C315:Y315" si="142">C310/COUNTIF($A$274:$A$308, "*Control*")</f>
        <v>0.58333333333333337</v>
      </c>
      <c r="D315" s="22">
        <f t="shared" si="142"/>
        <v>0.33333333333333331</v>
      </c>
      <c r="E315" s="22">
        <f t="shared" si="142"/>
        <v>0.75</v>
      </c>
      <c r="F315" s="22">
        <f t="shared" si="142"/>
        <v>0.5</v>
      </c>
      <c r="G315" s="22">
        <f t="shared" si="142"/>
        <v>0.41666666666666669</v>
      </c>
      <c r="H315" s="22">
        <f t="shared" si="142"/>
        <v>0.25</v>
      </c>
      <c r="I315" s="22">
        <f t="shared" si="142"/>
        <v>0.58333333333333337</v>
      </c>
      <c r="J315" s="22">
        <f t="shared" si="142"/>
        <v>8.3333333333333329E-2</v>
      </c>
      <c r="K315" s="22">
        <f t="shared" si="142"/>
        <v>0.5</v>
      </c>
      <c r="L315" s="22">
        <f t="shared" si="142"/>
        <v>0.33333333333333331</v>
      </c>
      <c r="M315" s="22">
        <f t="shared" si="142"/>
        <v>8.3333333333333329E-2</v>
      </c>
      <c r="N315" s="22">
        <f t="shared" si="142"/>
        <v>0.75</v>
      </c>
      <c r="O315" s="22">
        <f t="shared" si="142"/>
        <v>0.41666666666666669</v>
      </c>
      <c r="P315" s="22">
        <f t="shared" si="142"/>
        <v>0.33333333333333331</v>
      </c>
      <c r="Q315" s="22">
        <f t="shared" si="142"/>
        <v>0.66666666666666663</v>
      </c>
      <c r="R315" s="22">
        <f t="shared" si="142"/>
        <v>0.58333333333333337</v>
      </c>
      <c r="S315" s="22">
        <f t="shared" si="142"/>
        <v>0.5</v>
      </c>
      <c r="T315" s="22">
        <f t="shared" si="142"/>
        <v>0.75</v>
      </c>
      <c r="U315" s="22">
        <f t="shared" si="142"/>
        <v>0.66666666666666663</v>
      </c>
      <c r="V315" s="22">
        <f t="shared" si="142"/>
        <v>0.5</v>
      </c>
      <c r="W315" s="22">
        <f t="shared" si="142"/>
        <v>0.66666666666666663</v>
      </c>
      <c r="X315" s="22">
        <f t="shared" si="142"/>
        <v>0.58333333333333337</v>
      </c>
      <c r="Y315" s="22">
        <f t="shared" si="142"/>
        <v>0.41666666666666669</v>
      </c>
      <c r="Z315" s="22">
        <f t="shared" ref="Z315:BI315" si="143">Z310/COUNTIF($A$274:$A$308, "*Control*")</f>
        <v>0.75</v>
      </c>
      <c r="AA315" s="22">
        <f t="shared" si="143"/>
        <v>0.41666666666666669</v>
      </c>
      <c r="AB315" s="22">
        <f t="shared" si="143"/>
        <v>0.25</v>
      </c>
      <c r="AC315" s="22">
        <f t="shared" si="143"/>
        <v>0.33333333333333331</v>
      </c>
      <c r="AD315" s="22">
        <f t="shared" si="143"/>
        <v>0.25</v>
      </c>
      <c r="AE315" s="22">
        <f t="shared" si="143"/>
        <v>0.16666666666666666</v>
      </c>
      <c r="AF315" s="22">
        <f t="shared" si="143"/>
        <v>0.41666666666666669</v>
      </c>
      <c r="AG315" s="22">
        <f t="shared" si="143"/>
        <v>0.33333333333333331</v>
      </c>
      <c r="AH315" s="22">
        <f t="shared" si="143"/>
        <v>8.3333333333333329E-2</v>
      </c>
      <c r="AI315" s="22">
        <f t="shared" si="143"/>
        <v>0.5</v>
      </c>
      <c r="AJ315" s="22">
        <f t="shared" si="143"/>
        <v>0.41666666666666669</v>
      </c>
      <c r="AK315" s="22">
        <f t="shared" si="143"/>
        <v>0.25</v>
      </c>
      <c r="AL315" s="22">
        <f t="shared" si="143"/>
        <v>0.91666666666666663</v>
      </c>
      <c r="AM315" s="22">
        <f t="shared" si="143"/>
        <v>0.66666666666666663</v>
      </c>
      <c r="AN315" s="22">
        <f t="shared" si="143"/>
        <v>0.66666666666666663</v>
      </c>
      <c r="AO315" s="22">
        <f t="shared" si="143"/>
        <v>0.5</v>
      </c>
      <c r="AP315" s="22">
        <f t="shared" si="143"/>
        <v>0.5</v>
      </c>
      <c r="AQ315" s="22">
        <f t="shared" si="143"/>
        <v>0.16666666666666666</v>
      </c>
      <c r="AR315" s="22">
        <f t="shared" si="143"/>
        <v>0.75</v>
      </c>
      <c r="AS315" s="22">
        <f t="shared" si="143"/>
        <v>0.5</v>
      </c>
      <c r="AT315" s="22">
        <f t="shared" si="143"/>
        <v>0.41666666666666669</v>
      </c>
      <c r="AU315" s="22">
        <f t="shared" si="143"/>
        <v>0.66666666666666663</v>
      </c>
      <c r="AV315" s="22">
        <f t="shared" si="143"/>
        <v>0.5</v>
      </c>
      <c r="AW315" s="22">
        <f t="shared" si="143"/>
        <v>0.33333333333333331</v>
      </c>
      <c r="AX315" s="22">
        <f t="shared" si="143"/>
        <v>0.75</v>
      </c>
      <c r="AY315" s="22">
        <f t="shared" si="143"/>
        <v>0.58333333333333337</v>
      </c>
      <c r="AZ315" s="22">
        <f t="shared" si="143"/>
        <v>0.5</v>
      </c>
      <c r="BA315" s="22">
        <f t="shared" si="143"/>
        <v>0.5</v>
      </c>
      <c r="BB315" s="22">
        <f t="shared" si="143"/>
        <v>0.41666666666666669</v>
      </c>
      <c r="BC315" s="22">
        <f t="shared" si="143"/>
        <v>0.33333333333333331</v>
      </c>
      <c r="BD315" s="22">
        <f t="shared" si="143"/>
        <v>0.75</v>
      </c>
      <c r="BE315" s="22">
        <f t="shared" si="143"/>
        <v>0.5</v>
      </c>
      <c r="BF315" s="22">
        <f t="shared" si="143"/>
        <v>0.41666666666666669</v>
      </c>
      <c r="BG315" s="22">
        <f t="shared" si="143"/>
        <v>0.83333333333333337</v>
      </c>
      <c r="BH315" s="22">
        <f t="shared" si="143"/>
        <v>0.75</v>
      </c>
      <c r="BI315" s="22">
        <f t="shared" si="143"/>
        <v>0.58333333333333337</v>
      </c>
    </row>
    <row r="316" spans="1:61" x14ac:dyDescent="0.25">
      <c r="A316" s="20" t="s">
        <v>11</v>
      </c>
      <c r="B316" s="22">
        <f>B311/COUNTIF($A$274:$A$308, "*Blur*")</f>
        <v>0.54545454545454541</v>
      </c>
      <c r="C316" s="22">
        <f t="shared" ref="C316:Y316" si="144">C311/COUNTIF($A$274:$A$308, "*Blur*")</f>
        <v>0.45454545454545453</v>
      </c>
      <c r="D316" s="22">
        <f t="shared" si="144"/>
        <v>0.18181818181818182</v>
      </c>
      <c r="E316" s="22">
        <f t="shared" si="144"/>
        <v>0.72727272727272729</v>
      </c>
      <c r="F316" s="22">
        <f t="shared" si="144"/>
        <v>0.54545454545454541</v>
      </c>
      <c r="G316" s="22">
        <f t="shared" si="144"/>
        <v>0.36363636363636365</v>
      </c>
      <c r="H316" s="22">
        <f t="shared" si="144"/>
        <v>0.54545454545454541</v>
      </c>
      <c r="I316" s="22">
        <f t="shared" si="144"/>
        <v>0.54545454545454541</v>
      </c>
      <c r="J316" s="22">
        <f t="shared" si="144"/>
        <v>0.36363636363636365</v>
      </c>
      <c r="K316" s="22">
        <f t="shared" si="144"/>
        <v>0.63636363636363635</v>
      </c>
      <c r="L316" s="22">
        <f t="shared" si="144"/>
        <v>0.36363636363636365</v>
      </c>
      <c r="M316" s="22">
        <f t="shared" si="144"/>
        <v>0.18181818181818182</v>
      </c>
      <c r="N316" s="22">
        <f t="shared" si="144"/>
        <v>0.90909090909090906</v>
      </c>
      <c r="O316" s="22">
        <f t="shared" si="144"/>
        <v>0.54545454545454541</v>
      </c>
      <c r="P316" s="22">
        <f t="shared" si="144"/>
        <v>0.54545454545454541</v>
      </c>
      <c r="Q316" s="22">
        <f t="shared" si="144"/>
        <v>0.72727272727272729</v>
      </c>
      <c r="R316" s="22">
        <f t="shared" si="144"/>
        <v>0.45454545454545453</v>
      </c>
      <c r="S316" s="22">
        <f t="shared" si="144"/>
        <v>0.27272727272727271</v>
      </c>
      <c r="T316" s="22">
        <f t="shared" si="144"/>
        <v>0.81818181818181823</v>
      </c>
      <c r="U316" s="22">
        <f t="shared" si="144"/>
        <v>0.36363636363636365</v>
      </c>
      <c r="V316" s="22">
        <f t="shared" si="144"/>
        <v>0.36363636363636365</v>
      </c>
      <c r="W316" s="22">
        <f t="shared" si="144"/>
        <v>0.54545454545454541</v>
      </c>
      <c r="X316" s="22">
        <f t="shared" si="144"/>
        <v>0.45454545454545453</v>
      </c>
      <c r="Y316" s="22">
        <f t="shared" si="144"/>
        <v>0.18181818181818182</v>
      </c>
      <c r="Z316" s="22">
        <f t="shared" ref="Z316:BI316" si="145">Z311/COUNTIF($A$274:$A$308, "*Blur*")</f>
        <v>0.90909090909090906</v>
      </c>
      <c r="AA316" s="22">
        <f t="shared" si="145"/>
        <v>0.63636363636363635</v>
      </c>
      <c r="AB316" s="22">
        <f t="shared" si="145"/>
        <v>0.54545454545454541</v>
      </c>
      <c r="AC316" s="22">
        <f t="shared" si="145"/>
        <v>0.54545454545454541</v>
      </c>
      <c r="AD316" s="22">
        <f t="shared" si="145"/>
        <v>0.54545454545454541</v>
      </c>
      <c r="AE316" s="22">
        <f t="shared" si="145"/>
        <v>0.36363636363636365</v>
      </c>
      <c r="AF316" s="22">
        <f t="shared" si="145"/>
        <v>0.81818181818181823</v>
      </c>
      <c r="AG316" s="22">
        <f t="shared" si="145"/>
        <v>0.36363636363636365</v>
      </c>
      <c r="AH316" s="22">
        <f t="shared" si="145"/>
        <v>0.36363636363636365</v>
      </c>
      <c r="AI316" s="22">
        <f t="shared" si="145"/>
        <v>0.72727272727272729</v>
      </c>
      <c r="AJ316" s="22">
        <f t="shared" si="145"/>
        <v>0.81818181818181823</v>
      </c>
      <c r="AK316" s="22">
        <f t="shared" si="145"/>
        <v>0.63636363636363635</v>
      </c>
      <c r="AL316" s="22">
        <f t="shared" si="145"/>
        <v>0.81818181818181823</v>
      </c>
      <c r="AM316" s="22">
        <f t="shared" si="145"/>
        <v>0.36363636363636365</v>
      </c>
      <c r="AN316" s="22">
        <f t="shared" si="145"/>
        <v>0.36363636363636365</v>
      </c>
      <c r="AO316" s="22">
        <f t="shared" si="145"/>
        <v>0.54545454545454541</v>
      </c>
      <c r="AP316" s="22">
        <f t="shared" si="145"/>
        <v>0.36363636363636365</v>
      </c>
      <c r="AQ316" s="22">
        <f t="shared" si="145"/>
        <v>0.18181818181818182</v>
      </c>
      <c r="AR316" s="22">
        <f t="shared" si="145"/>
        <v>0.54545454545454541</v>
      </c>
      <c r="AS316" s="22">
        <f t="shared" si="145"/>
        <v>0.27272727272727271</v>
      </c>
      <c r="AT316" s="22">
        <f t="shared" si="145"/>
        <v>0</v>
      </c>
      <c r="AU316" s="22">
        <f t="shared" si="145"/>
        <v>0.63636363636363635</v>
      </c>
      <c r="AV316" s="22">
        <f t="shared" si="145"/>
        <v>0.45454545454545453</v>
      </c>
      <c r="AW316" s="22">
        <f t="shared" si="145"/>
        <v>0.27272727272727271</v>
      </c>
      <c r="AX316" s="22">
        <f t="shared" si="145"/>
        <v>1</v>
      </c>
      <c r="AY316" s="22">
        <f t="shared" si="145"/>
        <v>0.54545454545454541</v>
      </c>
      <c r="AZ316" s="22">
        <f t="shared" si="145"/>
        <v>0.54545454545454541</v>
      </c>
      <c r="BA316" s="22">
        <f t="shared" si="145"/>
        <v>0.72727272727272729</v>
      </c>
      <c r="BB316" s="22">
        <f t="shared" si="145"/>
        <v>0.36363636363636365</v>
      </c>
      <c r="BC316" s="22">
        <f t="shared" si="145"/>
        <v>9.0909090909090912E-2</v>
      </c>
      <c r="BD316" s="22">
        <f t="shared" si="145"/>
        <v>0.81818181818181823</v>
      </c>
      <c r="BE316" s="22">
        <f t="shared" si="145"/>
        <v>0.27272727272727271</v>
      </c>
      <c r="BF316" s="22">
        <f t="shared" si="145"/>
        <v>0.18181818181818182</v>
      </c>
      <c r="BG316" s="22">
        <f t="shared" si="145"/>
        <v>0.54545454545454541</v>
      </c>
      <c r="BH316" s="22">
        <f t="shared" si="145"/>
        <v>0.18181818181818182</v>
      </c>
      <c r="BI316" s="22">
        <f t="shared" si="145"/>
        <v>0.18181818181818182</v>
      </c>
    </row>
    <row r="317" spans="1:61" x14ac:dyDescent="0.25">
      <c r="A317" s="20" t="s">
        <v>10</v>
      </c>
      <c r="B317" s="22">
        <f>B312/COUNTIF($A$274:$A$308, "*Occlusion*")</f>
        <v>0.66666666666666663</v>
      </c>
      <c r="C317" s="22">
        <f t="shared" ref="C317:Y317" si="146">C312/COUNTIF($A$274:$A$308, "*Occlusion*")</f>
        <v>0.66666666666666663</v>
      </c>
      <c r="D317" s="22">
        <f t="shared" si="146"/>
        <v>0.41666666666666669</v>
      </c>
      <c r="E317" s="22">
        <f t="shared" si="146"/>
        <v>0.75</v>
      </c>
      <c r="F317" s="22">
        <f t="shared" si="146"/>
        <v>0.41666666666666669</v>
      </c>
      <c r="G317" s="22">
        <f t="shared" si="146"/>
        <v>0.25</v>
      </c>
      <c r="H317" s="22">
        <f t="shared" si="146"/>
        <v>0.5</v>
      </c>
      <c r="I317" s="22">
        <f t="shared" si="146"/>
        <v>0.5</v>
      </c>
      <c r="J317" s="22">
        <f t="shared" si="146"/>
        <v>0.25</v>
      </c>
      <c r="K317" s="22">
        <f t="shared" si="146"/>
        <v>0.66666666666666663</v>
      </c>
      <c r="L317" s="22">
        <f t="shared" si="146"/>
        <v>0.5</v>
      </c>
      <c r="M317" s="22">
        <f t="shared" si="146"/>
        <v>0.41666666666666669</v>
      </c>
      <c r="N317" s="22">
        <f t="shared" si="146"/>
        <v>0.66666666666666663</v>
      </c>
      <c r="O317" s="22">
        <f t="shared" si="146"/>
        <v>0.66666666666666663</v>
      </c>
      <c r="P317" s="22">
        <f t="shared" si="146"/>
        <v>0.5</v>
      </c>
      <c r="Q317" s="22">
        <f t="shared" si="146"/>
        <v>0.66666666666666663</v>
      </c>
      <c r="R317" s="22">
        <f t="shared" si="146"/>
        <v>0.5</v>
      </c>
      <c r="S317" s="22">
        <f t="shared" si="146"/>
        <v>0.33333333333333331</v>
      </c>
      <c r="T317" s="22">
        <f t="shared" si="146"/>
        <v>0.66666666666666663</v>
      </c>
      <c r="U317" s="22">
        <f t="shared" si="146"/>
        <v>0.41666666666666669</v>
      </c>
      <c r="V317" s="22">
        <f t="shared" si="146"/>
        <v>0.25</v>
      </c>
      <c r="W317" s="22">
        <f t="shared" si="146"/>
        <v>0.33333333333333331</v>
      </c>
      <c r="X317" s="22">
        <f t="shared" si="146"/>
        <v>0.5</v>
      </c>
      <c r="Y317" s="22">
        <f t="shared" si="146"/>
        <v>0.25</v>
      </c>
      <c r="Z317" s="22">
        <f t="shared" ref="Z317:BI317" si="147">Z312/COUNTIF($A$274:$A$308, "*Occlusion*")</f>
        <v>0.75</v>
      </c>
      <c r="AA317" s="22">
        <f t="shared" si="147"/>
        <v>0.41666666666666669</v>
      </c>
      <c r="AB317" s="22">
        <f t="shared" si="147"/>
        <v>0.41666666666666669</v>
      </c>
      <c r="AC317" s="22">
        <f t="shared" si="147"/>
        <v>0.66666666666666663</v>
      </c>
      <c r="AD317" s="22">
        <f t="shared" si="147"/>
        <v>0.5</v>
      </c>
      <c r="AE317" s="22">
        <f t="shared" si="147"/>
        <v>0.41666666666666669</v>
      </c>
      <c r="AF317" s="22">
        <f t="shared" si="147"/>
        <v>0.58333333333333337</v>
      </c>
      <c r="AG317" s="22">
        <f t="shared" si="147"/>
        <v>0.66666666666666663</v>
      </c>
      <c r="AH317" s="22">
        <f t="shared" si="147"/>
        <v>0.33333333333333331</v>
      </c>
      <c r="AI317" s="22">
        <f t="shared" si="147"/>
        <v>0.58333333333333337</v>
      </c>
      <c r="AJ317" s="22">
        <f t="shared" si="147"/>
        <v>0.41666666666666669</v>
      </c>
      <c r="AK317" s="22">
        <f t="shared" si="147"/>
        <v>0.16666666666666666</v>
      </c>
      <c r="AL317" s="22">
        <f t="shared" si="147"/>
        <v>0.58333333333333337</v>
      </c>
      <c r="AM317" s="22">
        <f t="shared" si="147"/>
        <v>0.33333333333333331</v>
      </c>
      <c r="AN317" s="22">
        <f t="shared" si="147"/>
        <v>0.25</v>
      </c>
      <c r="AO317" s="22">
        <f t="shared" si="147"/>
        <v>0.58333333333333337</v>
      </c>
      <c r="AP317" s="22">
        <f t="shared" si="147"/>
        <v>0.58333333333333337</v>
      </c>
      <c r="AQ317" s="22">
        <f t="shared" si="147"/>
        <v>0.41666666666666669</v>
      </c>
      <c r="AR317" s="22">
        <f t="shared" si="147"/>
        <v>0.66666666666666663</v>
      </c>
      <c r="AS317" s="22">
        <f t="shared" si="147"/>
        <v>0.5</v>
      </c>
      <c r="AT317" s="22">
        <f t="shared" si="147"/>
        <v>0.41666666666666669</v>
      </c>
      <c r="AU317" s="22">
        <f t="shared" si="147"/>
        <v>0.66666666666666663</v>
      </c>
      <c r="AV317" s="22">
        <f t="shared" si="147"/>
        <v>0.25</v>
      </c>
      <c r="AW317" s="22">
        <f t="shared" si="147"/>
        <v>0.16666666666666666</v>
      </c>
      <c r="AX317" s="22">
        <f t="shared" si="147"/>
        <v>0.66666666666666663</v>
      </c>
      <c r="AY317" s="22">
        <f t="shared" si="147"/>
        <v>0.66666666666666663</v>
      </c>
      <c r="AZ317" s="22">
        <f t="shared" si="147"/>
        <v>0.41666666666666669</v>
      </c>
      <c r="BA317" s="22">
        <f t="shared" si="147"/>
        <v>0.5</v>
      </c>
      <c r="BB317" s="22">
        <f t="shared" si="147"/>
        <v>0.5</v>
      </c>
      <c r="BC317" s="22">
        <f t="shared" si="147"/>
        <v>0.16666666666666666</v>
      </c>
      <c r="BD317" s="22">
        <f t="shared" si="147"/>
        <v>0.66666666666666663</v>
      </c>
      <c r="BE317" s="22">
        <f t="shared" si="147"/>
        <v>0.5</v>
      </c>
      <c r="BF317" s="22">
        <f t="shared" si="147"/>
        <v>0.33333333333333331</v>
      </c>
      <c r="BG317" s="22">
        <f t="shared" si="147"/>
        <v>0.83333333333333337</v>
      </c>
      <c r="BH317" s="22">
        <f t="shared" si="147"/>
        <v>0.66666666666666663</v>
      </c>
      <c r="BI317" s="22">
        <f t="shared" si="147"/>
        <v>0.58333333333333337</v>
      </c>
    </row>
    <row r="318" spans="1:61" x14ac:dyDescent="0.25">
      <c r="A318" s="23" t="s">
        <v>7</v>
      </c>
      <c r="B318" s="22">
        <f>B313/COUNT(B275:B308)</f>
        <v>0.58823529411764708</v>
      </c>
      <c r="C318" s="22">
        <f t="shared" ref="C318:Y318" si="148">C313/COUNT(C275:C308)</f>
        <v>0.55882352941176472</v>
      </c>
      <c r="D318" s="22">
        <f t="shared" si="148"/>
        <v>0.29411764705882354</v>
      </c>
      <c r="E318" s="22">
        <f t="shared" si="148"/>
        <v>0.73529411764705888</v>
      </c>
      <c r="F318" s="22">
        <f t="shared" si="148"/>
        <v>0.47058823529411764</v>
      </c>
      <c r="G318" s="22">
        <f t="shared" si="148"/>
        <v>0.3235294117647059</v>
      </c>
      <c r="H318" s="22">
        <f t="shared" si="148"/>
        <v>0.44117647058823528</v>
      </c>
      <c r="I318" s="22">
        <f t="shared" si="148"/>
        <v>0.55882352941176472</v>
      </c>
      <c r="J318" s="22">
        <f t="shared" si="148"/>
        <v>0.23529411764705882</v>
      </c>
      <c r="K318" s="22">
        <f t="shared" si="148"/>
        <v>0.61764705882352944</v>
      </c>
      <c r="L318" s="22">
        <f t="shared" si="148"/>
        <v>0.38235294117647056</v>
      </c>
      <c r="M318" s="22">
        <f t="shared" si="148"/>
        <v>0.23529411764705882</v>
      </c>
      <c r="N318" s="22">
        <f t="shared" si="148"/>
        <v>0.76470588235294112</v>
      </c>
      <c r="O318" s="22">
        <f t="shared" si="148"/>
        <v>0.52941176470588236</v>
      </c>
      <c r="P318" s="22">
        <f t="shared" si="148"/>
        <v>0.44117647058823528</v>
      </c>
      <c r="Q318" s="22">
        <f t="shared" si="148"/>
        <v>0.67647058823529416</v>
      </c>
      <c r="R318" s="22">
        <f t="shared" si="148"/>
        <v>0.52941176470588236</v>
      </c>
      <c r="S318" s="22">
        <f t="shared" si="148"/>
        <v>0.38235294117647056</v>
      </c>
      <c r="T318" s="22">
        <f t="shared" si="148"/>
        <v>0.73529411764705888</v>
      </c>
      <c r="U318" s="22">
        <f t="shared" si="148"/>
        <v>0.5</v>
      </c>
      <c r="V318" s="22">
        <f t="shared" si="148"/>
        <v>0.38235294117647056</v>
      </c>
      <c r="W318" s="22">
        <f t="shared" si="148"/>
        <v>0.5</v>
      </c>
      <c r="X318" s="22">
        <f t="shared" si="148"/>
        <v>0.52941176470588236</v>
      </c>
      <c r="Y318" s="22">
        <f t="shared" si="148"/>
        <v>0.29411764705882354</v>
      </c>
      <c r="Z318" s="22">
        <f t="shared" ref="Z318:BI318" si="149">Z313/COUNT(Z275:Z308)</f>
        <v>0.79411764705882348</v>
      </c>
      <c r="AA318" s="22">
        <f t="shared" si="149"/>
        <v>0.5</v>
      </c>
      <c r="AB318" s="22">
        <f t="shared" si="149"/>
        <v>0.41176470588235292</v>
      </c>
      <c r="AC318" s="22">
        <f t="shared" si="149"/>
        <v>0.52941176470588236</v>
      </c>
      <c r="AD318" s="22">
        <f t="shared" si="149"/>
        <v>0.44117647058823528</v>
      </c>
      <c r="AE318" s="22">
        <f t="shared" si="149"/>
        <v>0.3235294117647059</v>
      </c>
      <c r="AF318" s="22">
        <f t="shared" si="149"/>
        <v>0.61764705882352944</v>
      </c>
      <c r="AG318" s="22">
        <f t="shared" si="149"/>
        <v>0.47058823529411764</v>
      </c>
      <c r="AH318" s="22">
        <f t="shared" si="149"/>
        <v>0.26470588235294118</v>
      </c>
      <c r="AI318" s="22">
        <f t="shared" si="149"/>
        <v>0.61764705882352944</v>
      </c>
      <c r="AJ318" s="22">
        <f t="shared" si="149"/>
        <v>0.55882352941176472</v>
      </c>
      <c r="AK318" s="22">
        <f t="shared" si="149"/>
        <v>0.35294117647058826</v>
      </c>
      <c r="AL318" s="22">
        <f t="shared" si="149"/>
        <v>0.79411764705882348</v>
      </c>
      <c r="AM318" s="22">
        <f t="shared" si="149"/>
        <v>0.47058823529411764</v>
      </c>
      <c r="AN318" s="22">
        <f t="shared" si="149"/>
        <v>0.44117647058823528</v>
      </c>
      <c r="AO318" s="22">
        <f t="shared" si="149"/>
        <v>0.55882352941176472</v>
      </c>
      <c r="AP318" s="22">
        <f t="shared" si="149"/>
        <v>0.47058823529411764</v>
      </c>
      <c r="AQ318" s="22">
        <f t="shared" si="149"/>
        <v>0.26470588235294118</v>
      </c>
      <c r="AR318" s="22">
        <f t="shared" si="149"/>
        <v>0.6470588235294118</v>
      </c>
      <c r="AS318" s="22">
        <f t="shared" si="149"/>
        <v>0.44117647058823528</v>
      </c>
      <c r="AT318" s="22">
        <f t="shared" si="149"/>
        <v>0.29411764705882354</v>
      </c>
      <c r="AU318" s="22">
        <f t="shared" si="149"/>
        <v>0.67647058823529416</v>
      </c>
      <c r="AV318" s="22">
        <f t="shared" si="149"/>
        <v>0.41176470588235292</v>
      </c>
      <c r="AW318" s="22">
        <f t="shared" si="149"/>
        <v>0.26470588235294118</v>
      </c>
      <c r="AX318" s="22">
        <f t="shared" si="149"/>
        <v>0.82352941176470584</v>
      </c>
      <c r="AY318" s="22">
        <f t="shared" si="149"/>
        <v>0.58823529411764708</v>
      </c>
      <c r="AZ318" s="22">
        <f t="shared" si="149"/>
        <v>0.5</v>
      </c>
      <c r="BA318" s="22">
        <f t="shared" si="149"/>
        <v>0.58823529411764708</v>
      </c>
      <c r="BB318" s="22">
        <f t="shared" si="149"/>
        <v>0.44117647058823528</v>
      </c>
      <c r="BC318" s="22">
        <f t="shared" si="149"/>
        <v>0.20588235294117646</v>
      </c>
      <c r="BD318" s="22">
        <f t="shared" si="149"/>
        <v>0.73529411764705888</v>
      </c>
      <c r="BE318" s="22">
        <f t="shared" si="149"/>
        <v>0.44117647058823528</v>
      </c>
      <c r="BF318" s="22">
        <f t="shared" si="149"/>
        <v>0.3235294117647059</v>
      </c>
      <c r="BG318" s="22">
        <f t="shared" si="149"/>
        <v>0.73529411764705888</v>
      </c>
      <c r="BH318" s="22">
        <f t="shared" si="149"/>
        <v>0.55882352941176472</v>
      </c>
      <c r="BI318" s="22">
        <f t="shared" si="149"/>
        <v>0.47058823529411764</v>
      </c>
    </row>
    <row r="320" spans="1:61" x14ac:dyDescent="0.25">
      <c r="A320" t="s">
        <v>9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1</v>
      </c>
      <c r="AJ320">
        <v>1</v>
      </c>
      <c r="AK320">
        <v>1</v>
      </c>
      <c r="AL320">
        <v>1</v>
      </c>
      <c r="AM320">
        <v>0</v>
      </c>
      <c r="AN320">
        <v>0</v>
      </c>
      <c r="AO320">
        <v>1</v>
      </c>
      <c r="AP320">
        <v>1</v>
      </c>
      <c r="AQ320">
        <v>1</v>
      </c>
      <c r="AR320">
        <v>1</v>
      </c>
      <c r="AS320">
        <v>0</v>
      </c>
      <c r="AT320">
        <v>0</v>
      </c>
      <c r="AU320">
        <v>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</row>
    <row r="321" spans="1:61" x14ac:dyDescent="0.25">
      <c r="A321" t="s">
        <v>10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1</v>
      </c>
      <c r="AL321">
        <v>1</v>
      </c>
      <c r="AM321">
        <v>0</v>
      </c>
      <c r="AN321">
        <v>0</v>
      </c>
      <c r="AO321">
        <v>1</v>
      </c>
      <c r="AP321">
        <v>1</v>
      </c>
      <c r="AQ321">
        <v>1</v>
      </c>
      <c r="AR321">
        <v>1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1</v>
      </c>
      <c r="BH321">
        <v>0</v>
      </c>
      <c r="BI321">
        <v>0</v>
      </c>
    </row>
    <row r="322" spans="1:61" x14ac:dyDescent="0.25">
      <c r="A322" t="s">
        <v>10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0</v>
      </c>
      <c r="AH322">
        <v>0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0</v>
      </c>
      <c r="BI322">
        <v>0</v>
      </c>
    </row>
    <row r="323" spans="1:61" x14ac:dyDescent="0.25">
      <c r="A323" t="s">
        <v>10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1</v>
      </c>
      <c r="V323">
        <v>1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1</v>
      </c>
      <c r="AP323">
        <v>1</v>
      </c>
      <c r="AQ323">
        <v>1</v>
      </c>
      <c r="AR323">
        <v>0</v>
      </c>
      <c r="AS323">
        <v>1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0</v>
      </c>
    </row>
    <row r="324" spans="1:61" x14ac:dyDescent="0.25">
      <c r="A324" t="s">
        <v>9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1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</v>
      </c>
      <c r="AN324">
        <v>1</v>
      </c>
      <c r="AO324">
        <v>0</v>
      </c>
      <c r="AP324">
        <v>1</v>
      </c>
      <c r="AQ324">
        <v>0</v>
      </c>
      <c r="AR324">
        <v>1</v>
      </c>
      <c r="AS324">
        <v>1</v>
      </c>
      <c r="AT324">
        <v>1</v>
      </c>
      <c r="AU324">
        <v>0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  <c r="BD324">
        <v>1</v>
      </c>
      <c r="BE324">
        <v>1</v>
      </c>
      <c r="BF324">
        <v>1</v>
      </c>
      <c r="BG324">
        <v>0</v>
      </c>
      <c r="BH324">
        <v>0</v>
      </c>
      <c r="BI324">
        <v>0</v>
      </c>
    </row>
    <row r="325" spans="1:61" x14ac:dyDescent="0.25">
      <c r="A325" t="s">
        <v>11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1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1</v>
      </c>
      <c r="BI325">
        <v>0</v>
      </c>
    </row>
    <row r="326" spans="1:61" x14ac:dyDescent="0.25">
      <c r="A326" t="s">
        <v>9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1</v>
      </c>
      <c r="AH326">
        <v>0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0</v>
      </c>
      <c r="AP326">
        <v>0</v>
      </c>
      <c r="AQ326">
        <v>0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0</v>
      </c>
      <c r="AZ326">
        <v>0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0</v>
      </c>
      <c r="BH326">
        <v>0</v>
      </c>
      <c r="BI326">
        <v>0</v>
      </c>
    </row>
    <row r="327" spans="1:61" x14ac:dyDescent="0.25">
      <c r="A327" t="s">
        <v>9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1</v>
      </c>
      <c r="BB327">
        <v>1</v>
      </c>
      <c r="BC327">
        <v>1</v>
      </c>
      <c r="BD327">
        <v>0</v>
      </c>
      <c r="BE327">
        <v>1</v>
      </c>
      <c r="BF327">
        <v>0</v>
      </c>
      <c r="BG327">
        <v>0</v>
      </c>
      <c r="BH327">
        <v>1</v>
      </c>
      <c r="BI327">
        <v>0</v>
      </c>
    </row>
    <row r="328" spans="1:61" x14ac:dyDescent="0.25">
      <c r="A328" t="s">
        <v>10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</row>
    <row r="329" spans="1:61" x14ac:dyDescent="0.25">
      <c r="A329" t="s">
        <v>11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1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1</v>
      </c>
      <c r="AZ329">
        <v>1</v>
      </c>
      <c r="BA329">
        <v>1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1</v>
      </c>
      <c r="BH329">
        <v>0</v>
      </c>
      <c r="BI329">
        <v>0</v>
      </c>
    </row>
    <row r="330" spans="1:61" x14ac:dyDescent="0.25">
      <c r="A330" t="s">
        <v>9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1</v>
      </c>
      <c r="AB330">
        <v>1</v>
      </c>
      <c r="AC330">
        <v>1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1</v>
      </c>
      <c r="BE330">
        <v>0</v>
      </c>
      <c r="BF330">
        <v>0</v>
      </c>
      <c r="BG330">
        <v>1</v>
      </c>
      <c r="BH330">
        <v>1</v>
      </c>
      <c r="BI330">
        <v>1</v>
      </c>
    </row>
    <row r="331" spans="1:61" x14ac:dyDescent="0.25">
      <c r="A331" t="s">
        <v>10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</v>
      </c>
      <c r="BH331">
        <v>1</v>
      </c>
      <c r="BI331">
        <v>1</v>
      </c>
    </row>
    <row r="332" spans="1:61" x14ac:dyDescent="0.25">
      <c r="A332" t="s">
        <v>9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1</v>
      </c>
      <c r="U332">
        <v>1</v>
      </c>
      <c r="V332">
        <v>1</v>
      </c>
      <c r="W332">
        <v>0</v>
      </c>
      <c r="X332">
        <v>1</v>
      </c>
      <c r="Y332">
        <v>0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1</v>
      </c>
      <c r="AP332">
        <v>1</v>
      </c>
      <c r="AQ332">
        <v>1</v>
      </c>
      <c r="AR332">
        <v>0</v>
      </c>
      <c r="AS332">
        <v>1</v>
      </c>
      <c r="AT332">
        <v>0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0</v>
      </c>
      <c r="BB332">
        <v>0</v>
      </c>
      <c r="BC332">
        <v>0</v>
      </c>
      <c r="BD332">
        <v>1</v>
      </c>
      <c r="BE332">
        <v>1</v>
      </c>
      <c r="BF332">
        <v>1</v>
      </c>
      <c r="BG332">
        <v>1</v>
      </c>
      <c r="BH332">
        <v>0</v>
      </c>
      <c r="BI332">
        <v>0</v>
      </c>
    </row>
    <row r="333" spans="1:61" x14ac:dyDescent="0.25">
      <c r="A333" t="s">
        <v>9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1</v>
      </c>
      <c r="AE333">
        <v>1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1</v>
      </c>
      <c r="BC333">
        <v>0</v>
      </c>
      <c r="BD333">
        <v>1</v>
      </c>
      <c r="BE333">
        <v>1</v>
      </c>
      <c r="BF333">
        <v>1</v>
      </c>
      <c r="BG333">
        <v>1</v>
      </c>
      <c r="BH333">
        <v>0</v>
      </c>
      <c r="BI333">
        <v>0</v>
      </c>
    </row>
    <row r="334" spans="1:61" x14ac:dyDescent="0.25">
      <c r="A334" t="s">
        <v>11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1</v>
      </c>
      <c r="AX334">
        <v>0</v>
      </c>
      <c r="AY334">
        <v>1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1</v>
      </c>
      <c r="BF334">
        <v>0</v>
      </c>
      <c r="BG334">
        <v>1</v>
      </c>
      <c r="BH334">
        <v>0</v>
      </c>
      <c r="BI334">
        <v>0</v>
      </c>
    </row>
    <row r="335" spans="1:61" x14ac:dyDescent="0.25">
      <c r="A335" t="s">
        <v>11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0</v>
      </c>
      <c r="X335">
        <v>0</v>
      </c>
      <c r="Y335">
        <v>0</v>
      </c>
      <c r="Z335">
        <v>1</v>
      </c>
      <c r="AA335">
        <v>1</v>
      </c>
      <c r="AB335">
        <v>1</v>
      </c>
      <c r="AC335">
        <v>1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1</v>
      </c>
      <c r="AK335">
        <v>1</v>
      </c>
      <c r="AL335">
        <v>1</v>
      </c>
      <c r="AM335">
        <v>0</v>
      </c>
      <c r="AN335">
        <v>0</v>
      </c>
      <c r="AO335">
        <v>1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0</v>
      </c>
      <c r="BC335">
        <v>0</v>
      </c>
      <c r="BD335">
        <v>1</v>
      </c>
      <c r="BE335">
        <v>0</v>
      </c>
      <c r="BF335">
        <v>0</v>
      </c>
      <c r="BG335">
        <v>0</v>
      </c>
      <c r="BH335">
        <v>1</v>
      </c>
      <c r="BI335">
        <v>0</v>
      </c>
    </row>
    <row r="336" spans="1:61" x14ac:dyDescent="0.25">
      <c r="A336" t="s">
        <v>9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1</v>
      </c>
      <c r="AV336">
        <v>1</v>
      </c>
      <c r="AW336">
        <v>1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1</v>
      </c>
      <c r="BH336">
        <v>1</v>
      </c>
      <c r="BI336">
        <v>1</v>
      </c>
    </row>
    <row r="337" spans="1:61" x14ac:dyDescent="0.25">
      <c r="A337" t="s">
        <v>10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0</v>
      </c>
      <c r="BG337">
        <v>0</v>
      </c>
      <c r="BH337">
        <v>0</v>
      </c>
      <c r="BI337">
        <v>0</v>
      </c>
    </row>
    <row r="338" spans="1:61" x14ac:dyDescent="0.25">
      <c r="A338" t="s">
        <v>11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0</v>
      </c>
      <c r="AD338">
        <v>1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1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0</v>
      </c>
      <c r="BH338">
        <v>0</v>
      </c>
      <c r="BI338">
        <v>0</v>
      </c>
    </row>
    <row r="339" spans="1:61" x14ac:dyDescent="0.25">
      <c r="A339" t="s">
        <v>11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0</v>
      </c>
      <c r="AD339">
        <v>1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1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1</v>
      </c>
      <c r="AS339">
        <v>1</v>
      </c>
      <c r="AT339">
        <v>1</v>
      </c>
      <c r="AU339">
        <v>0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0</v>
      </c>
      <c r="BD339">
        <v>1</v>
      </c>
      <c r="BE339">
        <v>1</v>
      </c>
      <c r="BF339">
        <v>1</v>
      </c>
      <c r="BG339">
        <v>1</v>
      </c>
      <c r="BH339">
        <v>0</v>
      </c>
      <c r="BI339">
        <v>0</v>
      </c>
    </row>
    <row r="340" spans="1:61" x14ac:dyDescent="0.25">
      <c r="A340" t="s">
        <v>11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0</v>
      </c>
      <c r="AH340">
        <v>0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0</v>
      </c>
      <c r="BF340">
        <v>0</v>
      </c>
      <c r="BG340">
        <v>1</v>
      </c>
      <c r="BH340">
        <v>0</v>
      </c>
      <c r="BI340">
        <v>0</v>
      </c>
    </row>
    <row r="341" spans="1:61" x14ac:dyDescent="0.25">
      <c r="A341" t="s">
        <v>11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0</v>
      </c>
      <c r="AH341">
        <v>0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</row>
    <row r="342" spans="1:61" x14ac:dyDescent="0.25">
      <c r="A342" t="s">
        <v>9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1</v>
      </c>
      <c r="U342">
        <v>1</v>
      </c>
      <c r="V342">
        <v>1</v>
      </c>
      <c r="W342">
        <v>1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0</v>
      </c>
      <c r="BH342">
        <v>0</v>
      </c>
      <c r="BI342">
        <v>0</v>
      </c>
    </row>
    <row r="343" spans="1:61" x14ac:dyDescent="0.25">
      <c r="A343" t="s">
        <v>10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1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1</v>
      </c>
      <c r="BE343">
        <v>1</v>
      </c>
      <c r="BF343">
        <v>1</v>
      </c>
      <c r="BG343">
        <v>1</v>
      </c>
      <c r="BH343">
        <v>0</v>
      </c>
      <c r="BI343">
        <v>0</v>
      </c>
    </row>
    <row r="344" spans="1:61" x14ac:dyDescent="0.25">
      <c r="A344" t="s">
        <v>11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0</v>
      </c>
      <c r="Y344">
        <v>0</v>
      </c>
      <c r="Z344">
        <v>1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0</v>
      </c>
      <c r="AP344">
        <v>1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1</v>
      </c>
      <c r="BE344">
        <v>1</v>
      </c>
      <c r="BF344">
        <v>1</v>
      </c>
      <c r="BG344">
        <v>1</v>
      </c>
      <c r="BH344">
        <v>0</v>
      </c>
      <c r="BI344">
        <v>0</v>
      </c>
    </row>
    <row r="345" spans="1:61" x14ac:dyDescent="0.25">
      <c r="A345" t="s">
        <v>10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1</v>
      </c>
      <c r="X345">
        <v>0</v>
      </c>
      <c r="Y345">
        <v>0</v>
      </c>
      <c r="Z345">
        <v>1</v>
      </c>
      <c r="AA345">
        <v>1</v>
      </c>
      <c r="AB345">
        <v>1</v>
      </c>
      <c r="AC345">
        <v>0</v>
      </c>
      <c r="AD345">
        <v>1</v>
      </c>
      <c r="AE345">
        <v>0</v>
      </c>
      <c r="AF345">
        <v>1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0</v>
      </c>
      <c r="AZ345">
        <v>0</v>
      </c>
      <c r="BA345">
        <v>1</v>
      </c>
      <c r="BB345">
        <v>1</v>
      </c>
      <c r="BC345">
        <v>1</v>
      </c>
      <c r="BD345">
        <v>0</v>
      </c>
      <c r="BE345">
        <v>1</v>
      </c>
      <c r="BF345">
        <v>0</v>
      </c>
      <c r="BG345">
        <v>1</v>
      </c>
      <c r="BH345">
        <v>0</v>
      </c>
      <c r="BI345">
        <v>0</v>
      </c>
    </row>
    <row r="346" spans="1:61" x14ac:dyDescent="0.25">
      <c r="A346" t="s">
        <v>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1</v>
      </c>
      <c r="AZ346">
        <v>1</v>
      </c>
      <c r="BA346">
        <v>1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1</v>
      </c>
      <c r="BH346">
        <v>1</v>
      </c>
      <c r="BI346">
        <v>1</v>
      </c>
    </row>
    <row r="347" spans="1:61" x14ac:dyDescent="0.25">
      <c r="A347" t="s">
        <v>9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1</v>
      </c>
      <c r="BC347">
        <v>0</v>
      </c>
      <c r="BD347">
        <v>1</v>
      </c>
      <c r="BE347">
        <v>0</v>
      </c>
      <c r="BF347">
        <v>0</v>
      </c>
      <c r="BG347">
        <v>1</v>
      </c>
      <c r="BH347">
        <v>0</v>
      </c>
      <c r="BI347">
        <v>0</v>
      </c>
    </row>
    <row r="348" spans="1:61" x14ac:dyDescent="0.25">
      <c r="A348" t="s">
        <v>10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1</v>
      </c>
      <c r="R348">
        <v>1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0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1</v>
      </c>
      <c r="BC348">
        <v>0</v>
      </c>
      <c r="BD348">
        <v>1</v>
      </c>
      <c r="BE348">
        <v>0</v>
      </c>
      <c r="BF348">
        <v>0</v>
      </c>
      <c r="BG348">
        <v>1</v>
      </c>
      <c r="BH348">
        <v>1</v>
      </c>
      <c r="BI348">
        <v>1</v>
      </c>
    </row>
    <row r="349" spans="1:61" x14ac:dyDescent="0.25">
      <c r="A349" t="s">
        <v>10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1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</v>
      </c>
      <c r="AY349">
        <v>1</v>
      </c>
      <c r="AZ349">
        <v>1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</row>
    <row r="350" spans="1:61" x14ac:dyDescent="0.25">
      <c r="A350" t="s">
        <v>11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1</v>
      </c>
      <c r="AJ350">
        <v>1</v>
      </c>
      <c r="AK350">
        <v>1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1</v>
      </c>
      <c r="AR350">
        <v>0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1</v>
      </c>
      <c r="AZ350">
        <v>1</v>
      </c>
      <c r="BA350">
        <v>0</v>
      </c>
      <c r="BB350">
        <v>1</v>
      </c>
      <c r="BC350">
        <v>0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</row>
    <row r="351" spans="1:61" x14ac:dyDescent="0.25">
      <c r="A351" t="s">
        <v>10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0</v>
      </c>
      <c r="S351">
        <v>0</v>
      </c>
      <c r="T351">
        <v>1</v>
      </c>
      <c r="U351">
        <v>1</v>
      </c>
      <c r="V351">
        <v>1</v>
      </c>
      <c r="W351">
        <v>0</v>
      </c>
      <c r="X351">
        <v>0</v>
      </c>
      <c r="Y351">
        <v>0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1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1</v>
      </c>
      <c r="AS351">
        <v>1</v>
      </c>
      <c r="AT351">
        <v>1</v>
      </c>
      <c r="AU351">
        <v>1</v>
      </c>
      <c r="AV351">
        <v>0</v>
      </c>
      <c r="AW351">
        <v>0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0</v>
      </c>
      <c r="BF351">
        <v>0</v>
      </c>
      <c r="BG351">
        <v>1</v>
      </c>
      <c r="BH351">
        <v>1</v>
      </c>
      <c r="BI351">
        <v>1</v>
      </c>
    </row>
    <row r="352" spans="1:61" x14ac:dyDescent="0.25">
      <c r="A352" t="s">
        <v>11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1</v>
      </c>
      <c r="U352">
        <v>1</v>
      </c>
      <c r="V352">
        <v>1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0</v>
      </c>
      <c r="AM352">
        <v>1</v>
      </c>
      <c r="AN352">
        <v>0</v>
      </c>
      <c r="AO352">
        <v>1</v>
      </c>
      <c r="AP352">
        <v>1</v>
      </c>
      <c r="AQ352">
        <v>1</v>
      </c>
      <c r="AR352">
        <v>0</v>
      </c>
      <c r="AS352">
        <v>1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1</v>
      </c>
      <c r="AZ352">
        <v>1</v>
      </c>
      <c r="BA352">
        <v>0</v>
      </c>
      <c r="BB352">
        <v>1</v>
      </c>
      <c r="BC352">
        <v>0</v>
      </c>
      <c r="BD352">
        <v>1</v>
      </c>
      <c r="BE352">
        <v>1</v>
      </c>
      <c r="BF352">
        <v>1</v>
      </c>
      <c r="BG352">
        <v>1</v>
      </c>
      <c r="BH352">
        <v>0</v>
      </c>
      <c r="BI352">
        <v>0</v>
      </c>
    </row>
    <row r="353" spans="1:61" x14ac:dyDescent="0.25">
      <c r="A353" t="s">
        <v>9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1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0</v>
      </c>
    </row>
    <row r="354" spans="1:61" x14ac:dyDescent="0.25">
      <c r="A354" s="14"/>
      <c r="B354" s="15" t="s">
        <v>5</v>
      </c>
      <c r="C354" s="16" t="s">
        <v>6</v>
      </c>
      <c r="D354" s="16" t="s">
        <v>7</v>
      </c>
      <c r="E354" s="16" t="s">
        <v>5</v>
      </c>
      <c r="F354" s="16" t="s">
        <v>6</v>
      </c>
      <c r="G354" s="16" t="s">
        <v>7</v>
      </c>
      <c r="H354" s="16" t="s">
        <v>5</v>
      </c>
      <c r="I354" s="16" t="s">
        <v>6</v>
      </c>
      <c r="J354" s="16" t="s">
        <v>7</v>
      </c>
      <c r="K354" s="16" t="s">
        <v>5</v>
      </c>
      <c r="L354" s="16" t="s">
        <v>6</v>
      </c>
      <c r="M354" s="16" t="s">
        <v>7</v>
      </c>
      <c r="N354" s="16" t="s">
        <v>5</v>
      </c>
      <c r="O354" s="16" t="s">
        <v>6</v>
      </c>
      <c r="P354" s="17" t="s">
        <v>7</v>
      </c>
      <c r="Q354" s="16" t="s">
        <v>5</v>
      </c>
      <c r="R354" s="16" t="s">
        <v>6</v>
      </c>
      <c r="S354" s="17" t="s">
        <v>7</v>
      </c>
      <c r="T354" s="16" t="s">
        <v>5</v>
      </c>
      <c r="U354" s="16" t="s">
        <v>6</v>
      </c>
      <c r="V354" s="17" t="s">
        <v>7</v>
      </c>
      <c r="W354" s="16" t="s">
        <v>5</v>
      </c>
      <c r="X354" s="16" t="s">
        <v>6</v>
      </c>
      <c r="Y354" s="17" t="s">
        <v>7</v>
      </c>
      <c r="Z354" s="16" t="s">
        <v>5</v>
      </c>
      <c r="AA354" s="16" t="s">
        <v>6</v>
      </c>
      <c r="AB354" s="17" t="s">
        <v>7</v>
      </c>
      <c r="AC354" s="16" t="s">
        <v>5</v>
      </c>
      <c r="AD354" s="16" t="s">
        <v>6</v>
      </c>
      <c r="AE354" s="17" t="s">
        <v>7</v>
      </c>
      <c r="AF354" s="16" t="s">
        <v>5</v>
      </c>
      <c r="AG354" s="16" t="s">
        <v>6</v>
      </c>
      <c r="AH354" s="17" t="s">
        <v>7</v>
      </c>
      <c r="AI354" s="16" t="s">
        <v>5</v>
      </c>
      <c r="AJ354" s="16" t="s">
        <v>6</v>
      </c>
      <c r="AK354" s="17" t="s">
        <v>7</v>
      </c>
      <c r="AL354" s="16" t="s">
        <v>5</v>
      </c>
      <c r="AM354" s="16" t="s">
        <v>6</v>
      </c>
      <c r="AN354" s="17" t="s">
        <v>7</v>
      </c>
      <c r="AO354" s="16" t="s">
        <v>5</v>
      </c>
      <c r="AP354" s="16" t="s">
        <v>6</v>
      </c>
      <c r="AQ354" s="17" t="s">
        <v>7</v>
      </c>
      <c r="AR354" s="16" t="s">
        <v>5</v>
      </c>
      <c r="AS354" s="16" t="s">
        <v>6</v>
      </c>
      <c r="AT354" s="17" t="s">
        <v>7</v>
      </c>
      <c r="AU354" s="16" t="s">
        <v>5</v>
      </c>
      <c r="AV354" s="16" t="s">
        <v>6</v>
      </c>
      <c r="AW354" s="17" t="s">
        <v>7</v>
      </c>
      <c r="AX354" s="16" t="s">
        <v>5</v>
      </c>
      <c r="AY354" s="16" t="s">
        <v>6</v>
      </c>
      <c r="AZ354" s="17" t="s">
        <v>7</v>
      </c>
      <c r="BA354" s="16" t="s">
        <v>5</v>
      </c>
      <c r="BB354" s="16" t="s">
        <v>6</v>
      </c>
      <c r="BC354" s="17" t="s">
        <v>7</v>
      </c>
      <c r="BD354" s="16" t="s">
        <v>5</v>
      </c>
      <c r="BE354" s="16" t="s">
        <v>6</v>
      </c>
      <c r="BF354" s="17" t="s">
        <v>7</v>
      </c>
      <c r="BG354" s="16" t="s">
        <v>5</v>
      </c>
      <c r="BH354" s="16" t="s">
        <v>6</v>
      </c>
      <c r="BI354" s="17" t="s">
        <v>7</v>
      </c>
    </row>
    <row r="355" spans="1:61" x14ac:dyDescent="0.25">
      <c r="A355" s="18" t="s">
        <v>12</v>
      </c>
      <c r="B355" s="19">
        <f>SUMIF($A$319:$A$353, "*Control*", B319:B353)</f>
        <v>3</v>
      </c>
      <c r="C355" s="19">
        <f t="shared" ref="C355:Y355" si="150">SUMIF($A$319:$A$353, "*Control*", C319:C353)</f>
        <v>7</v>
      </c>
      <c r="D355" s="19">
        <f t="shared" si="150"/>
        <v>3</v>
      </c>
      <c r="E355" s="19">
        <f t="shared" si="150"/>
        <v>8</v>
      </c>
      <c r="F355" s="19">
        <f t="shared" si="150"/>
        <v>9</v>
      </c>
      <c r="G355" s="19">
        <f t="shared" si="150"/>
        <v>6</v>
      </c>
      <c r="H355" s="19">
        <f t="shared" si="150"/>
        <v>6</v>
      </c>
      <c r="I355" s="19">
        <f t="shared" si="150"/>
        <v>6</v>
      </c>
      <c r="J355" s="19">
        <f t="shared" si="150"/>
        <v>3</v>
      </c>
      <c r="K355" s="19">
        <f t="shared" si="150"/>
        <v>8</v>
      </c>
      <c r="L355" s="19">
        <f t="shared" si="150"/>
        <v>6</v>
      </c>
      <c r="M355" s="19">
        <f t="shared" si="150"/>
        <v>4</v>
      </c>
      <c r="N355" s="19">
        <f t="shared" si="150"/>
        <v>8</v>
      </c>
      <c r="O355" s="19">
        <f t="shared" si="150"/>
        <v>7</v>
      </c>
      <c r="P355" s="19">
        <f t="shared" si="150"/>
        <v>6</v>
      </c>
      <c r="Q355" s="19">
        <f t="shared" si="150"/>
        <v>7</v>
      </c>
      <c r="R355" s="19">
        <f t="shared" si="150"/>
        <v>6</v>
      </c>
      <c r="S355" s="19">
        <f t="shared" si="150"/>
        <v>4</v>
      </c>
      <c r="T355" s="19">
        <f t="shared" si="150"/>
        <v>7</v>
      </c>
      <c r="U355" s="19">
        <f t="shared" si="150"/>
        <v>6</v>
      </c>
      <c r="V355" s="19">
        <f t="shared" si="150"/>
        <v>4</v>
      </c>
      <c r="W355" s="19">
        <f t="shared" si="150"/>
        <v>6</v>
      </c>
      <c r="X355" s="19">
        <f t="shared" si="150"/>
        <v>6</v>
      </c>
      <c r="Y355" s="19">
        <f t="shared" si="150"/>
        <v>2</v>
      </c>
      <c r="Z355" s="19">
        <f t="shared" ref="Z355:BI355" si="151">SUMIF($A$319:$A$353, "*Control*", Z319:Z353)</f>
        <v>9</v>
      </c>
      <c r="AA355" s="19">
        <f t="shared" si="151"/>
        <v>4</v>
      </c>
      <c r="AB355" s="19">
        <f t="shared" si="151"/>
        <v>3</v>
      </c>
      <c r="AC355" s="19">
        <f t="shared" si="151"/>
        <v>6</v>
      </c>
      <c r="AD355" s="19">
        <f t="shared" si="151"/>
        <v>6</v>
      </c>
      <c r="AE355" s="19">
        <f t="shared" si="151"/>
        <v>2</v>
      </c>
      <c r="AF355" s="19">
        <f t="shared" si="151"/>
        <v>7</v>
      </c>
      <c r="AG355" s="19">
        <f t="shared" si="151"/>
        <v>6</v>
      </c>
      <c r="AH355" s="19">
        <f t="shared" si="151"/>
        <v>3</v>
      </c>
      <c r="AI355" s="19">
        <f t="shared" si="151"/>
        <v>8</v>
      </c>
      <c r="AJ355" s="19">
        <f t="shared" si="151"/>
        <v>4</v>
      </c>
      <c r="AK355" s="19">
        <f t="shared" si="151"/>
        <v>3</v>
      </c>
      <c r="AL355" s="19">
        <f t="shared" si="151"/>
        <v>10</v>
      </c>
      <c r="AM355" s="19">
        <f t="shared" si="151"/>
        <v>6</v>
      </c>
      <c r="AN355" s="19">
        <f t="shared" si="151"/>
        <v>4</v>
      </c>
      <c r="AO355" s="19">
        <f t="shared" si="151"/>
        <v>6</v>
      </c>
      <c r="AP355" s="19">
        <f t="shared" si="151"/>
        <v>8</v>
      </c>
      <c r="AQ355" s="19">
        <f t="shared" si="151"/>
        <v>4</v>
      </c>
      <c r="AR355" s="19">
        <f t="shared" si="151"/>
        <v>9</v>
      </c>
      <c r="AS355" s="19">
        <f t="shared" si="151"/>
        <v>7</v>
      </c>
      <c r="AT355" s="19">
        <f t="shared" si="151"/>
        <v>5</v>
      </c>
      <c r="AU355" s="19">
        <f t="shared" si="151"/>
        <v>8</v>
      </c>
      <c r="AV355" s="19">
        <f t="shared" si="151"/>
        <v>7</v>
      </c>
      <c r="AW355" s="19">
        <f t="shared" si="151"/>
        <v>5</v>
      </c>
      <c r="AX355" s="19">
        <f t="shared" si="151"/>
        <v>6</v>
      </c>
      <c r="AY355" s="19">
        <f t="shared" si="151"/>
        <v>7</v>
      </c>
      <c r="AZ355" s="19">
        <f t="shared" si="151"/>
        <v>2</v>
      </c>
      <c r="BA355" s="19">
        <f t="shared" si="151"/>
        <v>7</v>
      </c>
      <c r="BB355" s="19">
        <f t="shared" si="151"/>
        <v>6</v>
      </c>
      <c r="BC355" s="19">
        <f t="shared" si="151"/>
        <v>3</v>
      </c>
      <c r="BD355" s="19">
        <f t="shared" si="151"/>
        <v>10</v>
      </c>
      <c r="BE355" s="19">
        <f t="shared" si="151"/>
        <v>7</v>
      </c>
      <c r="BF355" s="19">
        <f t="shared" si="151"/>
        <v>6</v>
      </c>
      <c r="BG355" s="19">
        <f t="shared" si="151"/>
        <v>7</v>
      </c>
      <c r="BH355" s="19">
        <f t="shared" si="151"/>
        <v>6</v>
      </c>
      <c r="BI355" s="19">
        <f t="shared" si="151"/>
        <v>4</v>
      </c>
    </row>
    <row r="356" spans="1:61" x14ac:dyDescent="0.25">
      <c r="A356" s="20" t="s">
        <v>11</v>
      </c>
      <c r="B356" s="19">
        <f>SUMIF($A$319:$A$353, "*Blur*", B319:B353)</f>
        <v>6</v>
      </c>
      <c r="C356" s="19">
        <f t="shared" ref="C356:Y356" si="152">SUMIF($A$319:$A$353, "*Blur*", C319:C353)</f>
        <v>6</v>
      </c>
      <c r="D356" s="19">
        <f t="shared" si="152"/>
        <v>4</v>
      </c>
      <c r="E356" s="19">
        <f t="shared" si="152"/>
        <v>7</v>
      </c>
      <c r="F356" s="19">
        <f t="shared" si="152"/>
        <v>6</v>
      </c>
      <c r="G356" s="19">
        <f t="shared" si="152"/>
        <v>4</v>
      </c>
      <c r="H356" s="19">
        <f t="shared" si="152"/>
        <v>10</v>
      </c>
      <c r="I356" s="19">
        <f t="shared" si="152"/>
        <v>8</v>
      </c>
      <c r="J356" s="19">
        <f t="shared" si="152"/>
        <v>8</v>
      </c>
      <c r="K356" s="19">
        <f t="shared" si="152"/>
        <v>6</v>
      </c>
      <c r="L356" s="19">
        <f t="shared" si="152"/>
        <v>3</v>
      </c>
      <c r="M356" s="19">
        <f t="shared" si="152"/>
        <v>2</v>
      </c>
      <c r="N356" s="19">
        <f t="shared" si="152"/>
        <v>8</v>
      </c>
      <c r="O356" s="19">
        <f t="shared" si="152"/>
        <v>5</v>
      </c>
      <c r="P356" s="19">
        <f t="shared" si="152"/>
        <v>4</v>
      </c>
      <c r="Q356" s="19">
        <f t="shared" si="152"/>
        <v>8</v>
      </c>
      <c r="R356" s="19">
        <f t="shared" si="152"/>
        <v>7</v>
      </c>
      <c r="S356" s="19">
        <f t="shared" si="152"/>
        <v>5</v>
      </c>
      <c r="T356" s="19">
        <f t="shared" si="152"/>
        <v>7</v>
      </c>
      <c r="U356" s="19">
        <f t="shared" si="152"/>
        <v>7</v>
      </c>
      <c r="V356" s="19">
        <f t="shared" si="152"/>
        <v>5</v>
      </c>
      <c r="W356" s="19">
        <f t="shared" si="152"/>
        <v>4</v>
      </c>
      <c r="X356" s="19">
        <f t="shared" si="152"/>
        <v>5</v>
      </c>
      <c r="Y356" s="19">
        <f t="shared" si="152"/>
        <v>3</v>
      </c>
      <c r="Z356" s="19">
        <f t="shared" ref="Z356:BI356" si="153">SUMIF($A$319:$A$353, "*Blur*", Z319:Z353)</f>
        <v>7</v>
      </c>
      <c r="AA356" s="19">
        <f t="shared" si="153"/>
        <v>7</v>
      </c>
      <c r="AB356" s="19">
        <f t="shared" si="153"/>
        <v>7</v>
      </c>
      <c r="AC356" s="19">
        <f t="shared" si="153"/>
        <v>8</v>
      </c>
      <c r="AD356" s="19">
        <f t="shared" si="153"/>
        <v>5</v>
      </c>
      <c r="AE356" s="19">
        <f t="shared" si="153"/>
        <v>3</v>
      </c>
      <c r="AF356" s="19">
        <f t="shared" si="153"/>
        <v>9</v>
      </c>
      <c r="AG356" s="19">
        <f t="shared" si="153"/>
        <v>3</v>
      </c>
      <c r="AH356" s="19">
        <f t="shared" si="153"/>
        <v>1</v>
      </c>
      <c r="AI356" s="19">
        <f t="shared" si="153"/>
        <v>8</v>
      </c>
      <c r="AJ356" s="19">
        <f t="shared" si="153"/>
        <v>7</v>
      </c>
      <c r="AK356" s="19">
        <f t="shared" si="153"/>
        <v>6</v>
      </c>
      <c r="AL356" s="19">
        <f t="shared" si="153"/>
        <v>8</v>
      </c>
      <c r="AM356" s="19">
        <f t="shared" si="153"/>
        <v>8</v>
      </c>
      <c r="AN356" s="19">
        <f t="shared" si="153"/>
        <v>5</v>
      </c>
      <c r="AO356" s="19">
        <f t="shared" si="153"/>
        <v>8</v>
      </c>
      <c r="AP356" s="19">
        <f t="shared" si="153"/>
        <v>6</v>
      </c>
      <c r="AQ356" s="19">
        <f t="shared" si="153"/>
        <v>5</v>
      </c>
      <c r="AR356" s="19">
        <f t="shared" si="153"/>
        <v>5</v>
      </c>
      <c r="AS356" s="19">
        <f t="shared" si="153"/>
        <v>5</v>
      </c>
      <c r="AT356" s="19">
        <f t="shared" si="153"/>
        <v>3</v>
      </c>
      <c r="AU356" s="19">
        <f t="shared" si="153"/>
        <v>7</v>
      </c>
      <c r="AV356" s="19">
        <f t="shared" si="153"/>
        <v>5</v>
      </c>
      <c r="AW356" s="19">
        <f t="shared" si="153"/>
        <v>4</v>
      </c>
      <c r="AX356" s="19">
        <f t="shared" si="153"/>
        <v>6</v>
      </c>
      <c r="AY356" s="19">
        <f t="shared" si="153"/>
        <v>9</v>
      </c>
      <c r="AZ356" s="19">
        <f t="shared" si="153"/>
        <v>6</v>
      </c>
      <c r="BA356" s="19">
        <f t="shared" si="153"/>
        <v>8</v>
      </c>
      <c r="BB356" s="19">
        <f t="shared" si="153"/>
        <v>6</v>
      </c>
      <c r="BC356" s="19">
        <f t="shared" si="153"/>
        <v>3</v>
      </c>
      <c r="BD356" s="19">
        <f t="shared" si="153"/>
        <v>9</v>
      </c>
      <c r="BE356" s="19">
        <f t="shared" si="153"/>
        <v>8</v>
      </c>
      <c r="BF356" s="19">
        <f t="shared" si="153"/>
        <v>6</v>
      </c>
      <c r="BG356" s="19">
        <f t="shared" si="153"/>
        <v>8</v>
      </c>
      <c r="BH356" s="19">
        <f t="shared" si="153"/>
        <v>4</v>
      </c>
      <c r="BI356" s="19">
        <f t="shared" si="153"/>
        <v>2</v>
      </c>
    </row>
    <row r="357" spans="1:61" x14ac:dyDescent="0.25">
      <c r="A357" s="20" t="s">
        <v>10</v>
      </c>
      <c r="B357" s="19">
        <f>SUMIF($A$319:$A$353, "*Occlusion*", B319:B353)</f>
        <v>3</v>
      </c>
      <c r="C357" s="19">
        <f t="shared" ref="C357:Y357" si="154">SUMIF($A$319:$A$353, "*Occlusion*", C319:C353)</f>
        <v>7</v>
      </c>
      <c r="D357" s="19">
        <f t="shared" si="154"/>
        <v>2</v>
      </c>
      <c r="E357" s="19">
        <f t="shared" si="154"/>
        <v>7</v>
      </c>
      <c r="F357" s="19">
        <f t="shared" si="154"/>
        <v>4</v>
      </c>
      <c r="G357" s="19">
        <f t="shared" si="154"/>
        <v>3</v>
      </c>
      <c r="H357" s="19">
        <f t="shared" si="154"/>
        <v>6</v>
      </c>
      <c r="I357" s="19">
        <f t="shared" si="154"/>
        <v>5</v>
      </c>
      <c r="J357" s="19">
        <f t="shared" si="154"/>
        <v>3</v>
      </c>
      <c r="K357" s="19">
        <f t="shared" si="154"/>
        <v>7</v>
      </c>
      <c r="L357" s="19">
        <f t="shared" si="154"/>
        <v>8</v>
      </c>
      <c r="M357" s="19">
        <f t="shared" si="154"/>
        <v>4</v>
      </c>
      <c r="N357" s="19">
        <f t="shared" si="154"/>
        <v>6</v>
      </c>
      <c r="O357" s="19">
        <f t="shared" si="154"/>
        <v>6</v>
      </c>
      <c r="P357" s="19">
        <f t="shared" si="154"/>
        <v>3</v>
      </c>
      <c r="Q357" s="19">
        <f t="shared" si="154"/>
        <v>6</v>
      </c>
      <c r="R357" s="19">
        <f t="shared" si="154"/>
        <v>5</v>
      </c>
      <c r="S357" s="19">
        <f t="shared" si="154"/>
        <v>3</v>
      </c>
      <c r="T357" s="19">
        <f t="shared" si="154"/>
        <v>7</v>
      </c>
      <c r="U357" s="19">
        <f t="shared" si="154"/>
        <v>5</v>
      </c>
      <c r="V357" s="19">
        <f t="shared" si="154"/>
        <v>3</v>
      </c>
      <c r="W357" s="19">
        <f t="shared" si="154"/>
        <v>7</v>
      </c>
      <c r="X357" s="19">
        <f t="shared" si="154"/>
        <v>3</v>
      </c>
      <c r="Y357" s="19">
        <f t="shared" si="154"/>
        <v>2</v>
      </c>
      <c r="Z357" s="19">
        <f t="shared" ref="Z357:BI357" si="155">SUMIF($A$319:$A$353, "*Occlusion*", Z319:Z353)</f>
        <v>9</v>
      </c>
      <c r="AA357" s="19">
        <f t="shared" si="155"/>
        <v>8</v>
      </c>
      <c r="AB357" s="19">
        <f t="shared" si="155"/>
        <v>6</v>
      </c>
      <c r="AC357" s="19">
        <f t="shared" si="155"/>
        <v>5</v>
      </c>
      <c r="AD357" s="19">
        <f t="shared" si="155"/>
        <v>6</v>
      </c>
      <c r="AE357" s="19">
        <f t="shared" si="155"/>
        <v>3</v>
      </c>
      <c r="AF357" s="19">
        <f t="shared" si="155"/>
        <v>6</v>
      </c>
      <c r="AG357" s="19">
        <f t="shared" si="155"/>
        <v>4</v>
      </c>
      <c r="AH357" s="19">
        <f t="shared" si="155"/>
        <v>3</v>
      </c>
      <c r="AI357" s="19">
        <f t="shared" si="155"/>
        <v>8</v>
      </c>
      <c r="AJ357" s="19">
        <f t="shared" si="155"/>
        <v>4</v>
      </c>
      <c r="AK357" s="19">
        <f t="shared" si="155"/>
        <v>3</v>
      </c>
      <c r="AL357" s="19">
        <f t="shared" si="155"/>
        <v>5</v>
      </c>
      <c r="AM357" s="19">
        <f t="shared" si="155"/>
        <v>7</v>
      </c>
      <c r="AN357" s="19">
        <f t="shared" si="155"/>
        <v>3</v>
      </c>
      <c r="AO357" s="19">
        <f t="shared" si="155"/>
        <v>9</v>
      </c>
      <c r="AP357" s="19">
        <f t="shared" si="155"/>
        <v>8</v>
      </c>
      <c r="AQ357" s="19">
        <f t="shared" si="155"/>
        <v>6</v>
      </c>
      <c r="AR357" s="19">
        <f t="shared" si="155"/>
        <v>8</v>
      </c>
      <c r="AS357" s="19">
        <f t="shared" si="155"/>
        <v>8</v>
      </c>
      <c r="AT357" s="19">
        <f t="shared" si="155"/>
        <v>5</v>
      </c>
      <c r="AU357" s="19">
        <f t="shared" si="155"/>
        <v>5</v>
      </c>
      <c r="AV357" s="19">
        <f t="shared" si="155"/>
        <v>7</v>
      </c>
      <c r="AW357" s="19">
        <f t="shared" si="155"/>
        <v>2</v>
      </c>
      <c r="AX357" s="19">
        <f t="shared" si="155"/>
        <v>8</v>
      </c>
      <c r="AY357" s="19">
        <f t="shared" si="155"/>
        <v>6</v>
      </c>
      <c r="AZ357" s="19">
        <f t="shared" si="155"/>
        <v>3</v>
      </c>
      <c r="BA357" s="19">
        <f t="shared" si="155"/>
        <v>4</v>
      </c>
      <c r="BB357" s="19">
        <f t="shared" si="155"/>
        <v>6</v>
      </c>
      <c r="BC357" s="19">
        <f t="shared" si="155"/>
        <v>3</v>
      </c>
      <c r="BD357" s="19">
        <f t="shared" si="155"/>
        <v>5</v>
      </c>
      <c r="BE357" s="19">
        <f t="shared" si="155"/>
        <v>4</v>
      </c>
      <c r="BF357" s="19">
        <f t="shared" si="155"/>
        <v>2</v>
      </c>
      <c r="BG357" s="19">
        <f t="shared" si="155"/>
        <v>8</v>
      </c>
      <c r="BH357" s="19">
        <f t="shared" si="155"/>
        <v>5</v>
      </c>
      <c r="BI357" s="19">
        <f t="shared" si="155"/>
        <v>3</v>
      </c>
    </row>
    <row r="358" spans="1:61" x14ac:dyDescent="0.25">
      <c r="A358" s="20" t="s">
        <v>7</v>
      </c>
      <c r="B358" s="21">
        <f>SUM(B320:B353)</f>
        <v>12</v>
      </c>
      <c r="C358" s="21">
        <f t="shared" ref="C358:Y358" si="156">SUM(C320:C353)</f>
        <v>20</v>
      </c>
      <c r="D358" s="21">
        <f t="shared" si="156"/>
        <v>9</v>
      </c>
      <c r="E358" s="21">
        <f t="shared" si="156"/>
        <v>22</v>
      </c>
      <c r="F358" s="21">
        <f t="shared" si="156"/>
        <v>19</v>
      </c>
      <c r="G358" s="21">
        <f t="shared" si="156"/>
        <v>13</v>
      </c>
      <c r="H358" s="21">
        <f t="shared" si="156"/>
        <v>22</v>
      </c>
      <c r="I358" s="21">
        <f t="shared" si="156"/>
        <v>19</v>
      </c>
      <c r="J358" s="21">
        <f t="shared" si="156"/>
        <v>14</v>
      </c>
      <c r="K358" s="21">
        <f t="shared" si="156"/>
        <v>21</v>
      </c>
      <c r="L358" s="21">
        <f t="shared" si="156"/>
        <v>17</v>
      </c>
      <c r="M358" s="21">
        <f t="shared" si="156"/>
        <v>10</v>
      </c>
      <c r="N358" s="21">
        <f t="shared" si="156"/>
        <v>22</v>
      </c>
      <c r="O358" s="21">
        <f t="shared" si="156"/>
        <v>18</v>
      </c>
      <c r="P358" s="21">
        <f t="shared" si="156"/>
        <v>13</v>
      </c>
      <c r="Q358" s="21">
        <f t="shared" si="156"/>
        <v>21</v>
      </c>
      <c r="R358" s="21">
        <f t="shared" si="156"/>
        <v>18</v>
      </c>
      <c r="S358" s="21">
        <f t="shared" si="156"/>
        <v>12</v>
      </c>
      <c r="T358" s="21">
        <f t="shared" si="156"/>
        <v>21</v>
      </c>
      <c r="U358" s="21">
        <f t="shared" si="156"/>
        <v>18</v>
      </c>
      <c r="V358" s="21">
        <f t="shared" si="156"/>
        <v>12</v>
      </c>
      <c r="W358" s="21">
        <f t="shared" si="156"/>
        <v>17</v>
      </c>
      <c r="X358" s="21">
        <f t="shared" si="156"/>
        <v>14</v>
      </c>
      <c r="Y358" s="21">
        <f t="shared" si="156"/>
        <v>7</v>
      </c>
      <c r="Z358" s="21">
        <f t="shared" ref="Z358:BI358" si="157">SUM(Z320:Z353)</f>
        <v>25</v>
      </c>
      <c r="AA358" s="21">
        <f t="shared" si="157"/>
        <v>19</v>
      </c>
      <c r="AB358" s="21">
        <f t="shared" si="157"/>
        <v>16</v>
      </c>
      <c r="AC358" s="21">
        <f t="shared" si="157"/>
        <v>19</v>
      </c>
      <c r="AD358" s="21">
        <f t="shared" si="157"/>
        <v>17</v>
      </c>
      <c r="AE358" s="21">
        <f t="shared" si="157"/>
        <v>8</v>
      </c>
      <c r="AF358" s="21">
        <f t="shared" si="157"/>
        <v>22</v>
      </c>
      <c r="AG358" s="21">
        <f t="shared" si="157"/>
        <v>13</v>
      </c>
      <c r="AH358" s="21">
        <f t="shared" si="157"/>
        <v>7</v>
      </c>
      <c r="AI358" s="21">
        <f t="shared" si="157"/>
        <v>24</v>
      </c>
      <c r="AJ358" s="21">
        <f t="shared" si="157"/>
        <v>15</v>
      </c>
      <c r="AK358" s="21">
        <f t="shared" si="157"/>
        <v>12</v>
      </c>
      <c r="AL358" s="21">
        <f t="shared" si="157"/>
        <v>23</v>
      </c>
      <c r="AM358" s="21">
        <f t="shared" si="157"/>
        <v>21</v>
      </c>
      <c r="AN358" s="21">
        <f t="shared" si="157"/>
        <v>12</v>
      </c>
      <c r="AO358" s="21">
        <f t="shared" si="157"/>
        <v>23</v>
      </c>
      <c r="AP358" s="21">
        <f t="shared" si="157"/>
        <v>22</v>
      </c>
      <c r="AQ358" s="21">
        <f t="shared" si="157"/>
        <v>15</v>
      </c>
      <c r="AR358" s="21">
        <f t="shared" si="157"/>
        <v>22</v>
      </c>
      <c r="AS358" s="21">
        <f t="shared" si="157"/>
        <v>20</v>
      </c>
      <c r="AT358" s="21">
        <f t="shared" si="157"/>
        <v>13</v>
      </c>
      <c r="AU358" s="21">
        <f t="shared" si="157"/>
        <v>20</v>
      </c>
      <c r="AV358" s="21">
        <f t="shared" si="157"/>
        <v>19</v>
      </c>
      <c r="AW358" s="21">
        <f t="shared" si="157"/>
        <v>11</v>
      </c>
      <c r="AX358" s="21">
        <f t="shared" si="157"/>
        <v>20</v>
      </c>
      <c r="AY358" s="21">
        <f t="shared" si="157"/>
        <v>22</v>
      </c>
      <c r="AZ358" s="21">
        <f t="shared" si="157"/>
        <v>11</v>
      </c>
      <c r="BA358" s="21">
        <f t="shared" si="157"/>
        <v>19</v>
      </c>
      <c r="BB358" s="21">
        <f t="shared" si="157"/>
        <v>18</v>
      </c>
      <c r="BC358" s="21">
        <f t="shared" si="157"/>
        <v>9</v>
      </c>
      <c r="BD358" s="21">
        <f t="shared" si="157"/>
        <v>24</v>
      </c>
      <c r="BE358" s="21">
        <f t="shared" si="157"/>
        <v>19</v>
      </c>
      <c r="BF358" s="21">
        <f t="shared" si="157"/>
        <v>14</v>
      </c>
      <c r="BG358" s="21">
        <f t="shared" si="157"/>
        <v>23</v>
      </c>
      <c r="BH358" s="21">
        <f t="shared" si="157"/>
        <v>15</v>
      </c>
      <c r="BI358" s="21">
        <f t="shared" si="157"/>
        <v>9</v>
      </c>
    </row>
    <row r="359" spans="1:61" x14ac:dyDescent="0.2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</row>
    <row r="360" spans="1:61" x14ac:dyDescent="0.25">
      <c r="A360" s="20" t="s">
        <v>12</v>
      </c>
      <c r="B360" s="22">
        <f>B355/COUNTIF($A$319:$A$353, "*Control*")</f>
        <v>0.25</v>
      </c>
      <c r="C360" s="22">
        <f t="shared" ref="C360:Y360" si="158">C355/COUNTIF($A$319:$A$353, "*Control*")</f>
        <v>0.58333333333333337</v>
      </c>
      <c r="D360" s="22">
        <f t="shared" si="158"/>
        <v>0.25</v>
      </c>
      <c r="E360" s="22">
        <f t="shared" si="158"/>
        <v>0.66666666666666663</v>
      </c>
      <c r="F360" s="22">
        <f t="shared" si="158"/>
        <v>0.75</v>
      </c>
      <c r="G360" s="22">
        <f t="shared" si="158"/>
        <v>0.5</v>
      </c>
      <c r="H360" s="22">
        <f t="shared" si="158"/>
        <v>0.5</v>
      </c>
      <c r="I360" s="22">
        <f t="shared" si="158"/>
        <v>0.5</v>
      </c>
      <c r="J360" s="22">
        <f t="shared" si="158"/>
        <v>0.25</v>
      </c>
      <c r="K360" s="22">
        <f t="shared" si="158"/>
        <v>0.66666666666666663</v>
      </c>
      <c r="L360" s="22">
        <f t="shared" si="158"/>
        <v>0.5</v>
      </c>
      <c r="M360" s="22">
        <f t="shared" si="158"/>
        <v>0.33333333333333331</v>
      </c>
      <c r="N360" s="22">
        <f t="shared" si="158"/>
        <v>0.66666666666666663</v>
      </c>
      <c r="O360" s="22">
        <f t="shared" si="158"/>
        <v>0.58333333333333337</v>
      </c>
      <c r="P360" s="22">
        <f t="shared" si="158"/>
        <v>0.5</v>
      </c>
      <c r="Q360" s="22">
        <f t="shared" si="158"/>
        <v>0.58333333333333337</v>
      </c>
      <c r="R360" s="22">
        <f t="shared" si="158"/>
        <v>0.5</v>
      </c>
      <c r="S360" s="22">
        <f t="shared" si="158"/>
        <v>0.33333333333333331</v>
      </c>
      <c r="T360" s="22">
        <f t="shared" si="158"/>
        <v>0.58333333333333337</v>
      </c>
      <c r="U360" s="22">
        <f t="shared" si="158"/>
        <v>0.5</v>
      </c>
      <c r="V360" s="22">
        <f t="shared" si="158"/>
        <v>0.33333333333333331</v>
      </c>
      <c r="W360" s="22">
        <f t="shared" si="158"/>
        <v>0.5</v>
      </c>
      <c r="X360" s="22">
        <f t="shared" si="158"/>
        <v>0.5</v>
      </c>
      <c r="Y360" s="22">
        <f t="shared" si="158"/>
        <v>0.16666666666666666</v>
      </c>
      <c r="Z360" s="22">
        <f t="shared" ref="Z360:BI360" si="159">Z355/COUNTIF($A$319:$A$353, "*Control*")</f>
        <v>0.75</v>
      </c>
      <c r="AA360" s="22">
        <f t="shared" si="159"/>
        <v>0.33333333333333331</v>
      </c>
      <c r="AB360" s="22">
        <f t="shared" si="159"/>
        <v>0.25</v>
      </c>
      <c r="AC360" s="22">
        <f t="shared" si="159"/>
        <v>0.5</v>
      </c>
      <c r="AD360" s="22">
        <f t="shared" si="159"/>
        <v>0.5</v>
      </c>
      <c r="AE360" s="22">
        <f t="shared" si="159"/>
        <v>0.16666666666666666</v>
      </c>
      <c r="AF360" s="22">
        <f t="shared" si="159"/>
        <v>0.58333333333333337</v>
      </c>
      <c r="AG360" s="22">
        <f t="shared" si="159"/>
        <v>0.5</v>
      </c>
      <c r="AH360" s="22">
        <f t="shared" si="159"/>
        <v>0.25</v>
      </c>
      <c r="AI360" s="22">
        <f t="shared" si="159"/>
        <v>0.66666666666666663</v>
      </c>
      <c r="AJ360" s="22">
        <f t="shared" si="159"/>
        <v>0.33333333333333331</v>
      </c>
      <c r="AK360" s="22">
        <f t="shared" si="159"/>
        <v>0.25</v>
      </c>
      <c r="AL360" s="22">
        <f t="shared" si="159"/>
        <v>0.83333333333333337</v>
      </c>
      <c r="AM360" s="22">
        <f t="shared" si="159"/>
        <v>0.5</v>
      </c>
      <c r="AN360" s="22">
        <f t="shared" si="159"/>
        <v>0.33333333333333331</v>
      </c>
      <c r="AO360" s="22">
        <f t="shared" si="159"/>
        <v>0.5</v>
      </c>
      <c r="AP360" s="22">
        <f t="shared" si="159"/>
        <v>0.66666666666666663</v>
      </c>
      <c r="AQ360" s="22">
        <f t="shared" si="159"/>
        <v>0.33333333333333331</v>
      </c>
      <c r="AR360" s="22">
        <f t="shared" si="159"/>
        <v>0.75</v>
      </c>
      <c r="AS360" s="22">
        <f t="shared" si="159"/>
        <v>0.58333333333333337</v>
      </c>
      <c r="AT360" s="22">
        <f t="shared" si="159"/>
        <v>0.41666666666666669</v>
      </c>
      <c r="AU360" s="22">
        <f t="shared" si="159"/>
        <v>0.66666666666666663</v>
      </c>
      <c r="AV360" s="22">
        <f t="shared" si="159"/>
        <v>0.58333333333333337</v>
      </c>
      <c r="AW360" s="22">
        <f t="shared" si="159"/>
        <v>0.41666666666666669</v>
      </c>
      <c r="AX360" s="22">
        <f t="shared" si="159"/>
        <v>0.5</v>
      </c>
      <c r="AY360" s="22">
        <f t="shared" si="159"/>
        <v>0.58333333333333337</v>
      </c>
      <c r="AZ360" s="22">
        <f t="shared" si="159"/>
        <v>0.16666666666666666</v>
      </c>
      <c r="BA360" s="22">
        <f t="shared" si="159"/>
        <v>0.58333333333333337</v>
      </c>
      <c r="BB360" s="22">
        <f t="shared" si="159"/>
        <v>0.5</v>
      </c>
      <c r="BC360" s="22">
        <f t="shared" si="159"/>
        <v>0.25</v>
      </c>
      <c r="BD360" s="22">
        <f t="shared" si="159"/>
        <v>0.83333333333333337</v>
      </c>
      <c r="BE360" s="22">
        <f t="shared" si="159"/>
        <v>0.58333333333333337</v>
      </c>
      <c r="BF360" s="22">
        <f t="shared" si="159"/>
        <v>0.5</v>
      </c>
      <c r="BG360" s="22">
        <f t="shared" si="159"/>
        <v>0.58333333333333337</v>
      </c>
      <c r="BH360" s="22">
        <f t="shared" si="159"/>
        <v>0.5</v>
      </c>
      <c r="BI360" s="22">
        <f t="shared" si="159"/>
        <v>0.33333333333333331</v>
      </c>
    </row>
    <row r="361" spans="1:61" x14ac:dyDescent="0.25">
      <c r="A361" s="20" t="s">
        <v>11</v>
      </c>
      <c r="B361" s="22">
        <f>B356/COUNTIF($A$319:$A$353, "*Blur*")</f>
        <v>0.54545454545454541</v>
      </c>
      <c r="C361" s="22">
        <f t="shared" ref="C361:Y361" si="160">C356/COUNTIF($A$319:$A$353, "*Blur*")</f>
        <v>0.54545454545454541</v>
      </c>
      <c r="D361" s="22">
        <f t="shared" si="160"/>
        <v>0.36363636363636365</v>
      </c>
      <c r="E361" s="22">
        <f t="shared" si="160"/>
        <v>0.63636363636363635</v>
      </c>
      <c r="F361" s="22">
        <f t="shared" si="160"/>
        <v>0.54545454545454541</v>
      </c>
      <c r="G361" s="22">
        <f t="shared" si="160"/>
        <v>0.36363636363636365</v>
      </c>
      <c r="H361" s="22">
        <f t="shared" si="160"/>
        <v>0.90909090909090906</v>
      </c>
      <c r="I361" s="22">
        <f t="shared" si="160"/>
        <v>0.72727272727272729</v>
      </c>
      <c r="J361" s="22">
        <f t="shared" si="160"/>
        <v>0.72727272727272729</v>
      </c>
      <c r="K361" s="22">
        <f t="shared" si="160"/>
        <v>0.54545454545454541</v>
      </c>
      <c r="L361" s="22">
        <f t="shared" si="160"/>
        <v>0.27272727272727271</v>
      </c>
      <c r="M361" s="22">
        <f t="shared" si="160"/>
        <v>0.18181818181818182</v>
      </c>
      <c r="N361" s="22">
        <f t="shared" si="160"/>
        <v>0.72727272727272729</v>
      </c>
      <c r="O361" s="22">
        <f t="shared" si="160"/>
        <v>0.45454545454545453</v>
      </c>
      <c r="P361" s="22">
        <f t="shared" si="160"/>
        <v>0.36363636363636365</v>
      </c>
      <c r="Q361" s="22">
        <f t="shared" si="160"/>
        <v>0.72727272727272729</v>
      </c>
      <c r="R361" s="22">
        <f t="shared" si="160"/>
        <v>0.63636363636363635</v>
      </c>
      <c r="S361" s="22">
        <f t="shared" si="160"/>
        <v>0.45454545454545453</v>
      </c>
      <c r="T361" s="22">
        <f t="shared" si="160"/>
        <v>0.63636363636363635</v>
      </c>
      <c r="U361" s="22">
        <f t="shared" si="160"/>
        <v>0.63636363636363635</v>
      </c>
      <c r="V361" s="22">
        <f t="shared" si="160"/>
        <v>0.45454545454545453</v>
      </c>
      <c r="W361" s="22">
        <f t="shared" si="160"/>
        <v>0.36363636363636365</v>
      </c>
      <c r="X361" s="22">
        <f t="shared" si="160"/>
        <v>0.45454545454545453</v>
      </c>
      <c r="Y361" s="22">
        <f t="shared" si="160"/>
        <v>0.27272727272727271</v>
      </c>
      <c r="Z361" s="22">
        <f t="shared" ref="Z361:BI361" si="161">Z356/COUNTIF($A$319:$A$353, "*Blur*")</f>
        <v>0.63636363636363635</v>
      </c>
      <c r="AA361" s="22">
        <f t="shared" si="161"/>
        <v>0.63636363636363635</v>
      </c>
      <c r="AB361" s="22">
        <f t="shared" si="161"/>
        <v>0.63636363636363635</v>
      </c>
      <c r="AC361" s="22">
        <f t="shared" si="161"/>
        <v>0.72727272727272729</v>
      </c>
      <c r="AD361" s="22">
        <f t="shared" si="161"/>
        <v>0.45454545454545453</v>
      </c>
      <c r="AE361" s="22">
        <f t="shared" si="161"/>
        <v>0.27272727272727271</v>
      </c>
      <c r="AF361" s="22">
        <f t="shared" si="161"/>
        <v>0.81818181818181823</v>
      </c>
      <c r="AG361" s="22">
        <f t="shared" si="161"/>
        <v>0.27272727272727271</v>
      </c>
      <c r="AH361" s="22">
        <f t="shared" si="161"/>
        <v>9.0909090909090912E-2</v>
      </c>
      <c r="AI361" s="22">
        <f t="shared" si="161"/>
        <v>0.72727272727272729</v>
      </c>
      <c r="AJ361" s="22">
        <f t="shared" si="161"/>
        <v>0.63636363636363635</v>
      </c>
      <c r="AK361" s="22">
        <f t="shared" si="161"/>
        <v>0.54545454545454541</v>
      </c>
      <c r="AL361" s="22">
        <f t="shared" si="161"/>
        <v>0.72727272727272729</v>
      </c>
      <c r="AM361" s="22">
        <f t="shared" si="161"/>
        <v>0.72727272727272729</v>
      </c>
      <c r="AN361" s="22">
        <f t="shared" si="161"/>
        <v>0.45454545454545453</v>
      </c>
      <c r="AO361" s="22">
        <f t="shared" si="161"/>
        <v>0.72727272727272729</v>
      </c>
      <c r="AP361" s="22">
        <f t="shared" si="161"/>
        <v>0.54545454545454541</v>
      </c>
      <c r="AQ361" s="22">
        <f t="shared" si="161"/>
        <v>0.45454545454545453</v>
      </c>
      <c r="AR361" s="22">
        <f t="shared" si="161"/>
        <v>0.45454545454545453</v>
      </c>
      <c r="AS361" s="22">
        <f t="shared" si="161"/>
        <v>0.45454545454545453</v>
      </c>
      <c r="AT361" s="22">
        <f t="shared" si="161"/>
        <v>0.27272727272727271</v>
      </c>
      <c r="AU361" s="22">
        <f t="shared" si="161"/>
        <v>0.63636363636363635</v>
      </c>
      <c r="AV361" s="22">
        <f t="shared" si="161"/>
        <v>0.45454545454545453</v>
      </c>
      <c r="AW361" s="22">
        <f t="shared" si="161"/>
        <v>0.36363636363636365</v>
      </c>
      <c r="AX361" s="22">
        <f t="shared" si="161"/>
        <v>0.54545454545454541</v>
      </c>
      <c r="AY361" s="22">
        <f t="shared" si="161"/>
        <v>0.81818181818181823</v>
      </c>
      <c r="AZ361" s="22">
        <f t="shared" si="161"/>
        <v>0.54545454545454541</v>
      </c>
      <c r="BA361" s="22">
        <f t="shared" si="161"/>
        <v>0.72727272727272729</v>
      </c>
      <c r="BB361" s="22">
        <f t="shared" si="161"/>
        <v>0.54545454545454541</v>
      </c>
      <c r="BC361" s="22">
        <f t="shared" si="161"/>
        <v>0.27272727272727271</v>
      </c>
      <c r="BD361" s="22">
        <f t="shared" si="161"/>
        <v>0.81818181818181823</v>
      </c>
      <c r="BE361" s="22">
        <f t="shared" si="161"/>
        <v>0.72727272727272729</v>
      </c>
      <c r="BF361" s="22">
        <f t="shared" si="161"/>
        <v>0.54545454545454541</v>
      </c>
      <c r="BG361" s="22">
        <f t="shared" si="161"/>
        <v>0.72727272727272729</v>
      </c>
      <c r="BH361" s="22">
        <f t="shared" si="161"/>
        <v>0.36363636363636365</v>
      </c>
      <c r="BI361" s="22">
        <f t="shared" si="161"/>
        <v>0.18181818181818182</v>
      </c>
    </row>
    <row r="362" spans="1:61" x14ac:dyDescent="0.25">
      <c r="A362" s="20" t="s">
        <v>10</v>
      </c>
      <c r="B362" s="22">
        <f>B357/COUNTIF($A$319:$A$353, "*Occlusion*")</f>
        <v>0.27272727272727271</v>
      </c>
      <c r="C362" s="22">
        <f t="shared" ref="C362:Y362" si="162">C357/COUNTIF($A$319:$A$353, "*Occlusion*")</f>
        <v>0.63636363636363635</v>
      </c>
      <c r="D362" s="22">
        <f t="shared" si="162"/>
        <v>0.18181818181818182</v>
      </c>
      <c r="E362" s="22">
        <f t="shared" si="162"/>
        <v>0.63636363636363635</v>
      </c>
      <c r="F362" s="22">
        <f t="shared" si="162"/>
        <v>0.36363636363636365</v>
      </c>
      <c r="G362" s="22">
        <f t="shared" si="162"/>
        <v>0.27272727272727271</v>
      </c>
      <c r="H362" s="22">
        <f t="shared" si="162"/>
        <v>0.54545454545454541</v>
      </c>
      <c r="I362" s="22">
        <f t="shared" si="162"/>
        <v>0.45454545454545453</v>
      </c>
      <c r="J362" s="22">
        <f t="shared" si="162"/>
        <v>0.27272727272727271</v>
      </c>
      <c r="K362" s="22">
        <f t="shared" si="162"/>
        <v>0.63636363636363635</v>
      </c>
      <c r="L362" s="22">
        <f t="shared" si="162"/>
        <v>0.72727272727272729</v>
      </c>
      <c r="M362" s="22">
        <f t="shared" si="162"/>
        <v>0.36363636363636365</v>
      </c>
      <c r="N362" s="22">
        <f t="shared" si="162"/>
        <v>0.54545454545454541</v>
      </c>
      <c r="O362" s="22">
        <f t="shared" si="162"/>
        <v>0.54545454545454541</v>
      </c>
      <c r="P362" s="22">
        <f t="shared" si="162"/>
        <v>0.27272727272727271</v>
      </c>
      <c r="Q362" s="22">
        <f t="shared" si="162"/>
        <v>0.54545454545454541</v>
      </c>
      <c r="R362" s="22">
        <f t="shared" si="162"/>
        <v>0.45454545454545453</v>
      </c>
      <c r="S362" s="22">
        <f t="shared" si="162"/>
        <v>0.27272727272727271</v>
      </c>
      <c r="T362" s="22">
        <f t="shared" si="162"/>
        <v>0.63636363636363635</v>
      </c>
      <c r="U362" s="22">
        <f t="shared" si="162"/>
        <v>0.45454545454545453</v>
      </c>
      <c r="V362" s="22">
        <f t="shared" si="162"/>
        <v>0.27272727272727271</v>
      </c>
      <c r="W362" s="22">
        <f t="shared" si="162"/>
        <v>0.63636363636363635</v>
      </c>
      <c r="X362" s="22">
        <f t="shared" si="162"/>
        <v>0.27272727272727271</v>
      </c>
      <c r="Y362" s="22">
        <f t="shared" si="162"/>
        <v>0.18181818181818182</v>
      </c>
      <c r="Z362" s="22">
        <f t="shared" ref="Z362:BI362" si="163">Z357/COUNTIF($A$319:$A$353, "*Occlusion*")</f>
        <v>0.81818181818181823</v>
      </c>
      <c r="AA362" s="22">
        <f t="shared" si="163"/>
        <v>0.72727272727272729</v>
      </c>
      <c r="AB362" s="22">
        <f t="shared" si="163"/>
        <v>0.54545454545454541</v>
      </c>
      <c r="AC362" s="22">
        <f t="shared" si="163"/>
        <v>0.45454545454545453</v>
      </c>
      <c r="AD362" s="22">
        <f t="shared" si="163"/>
        <v>0.54545454545454541</v>
      </c>
      <c r="AE362" s="22">
        <f t="shared" si="163"/>
        <v>0.27272727272727271</v>
      </c>
      <c r="AF362" s="22">
        <f t="shared" si="163"/>
        <v>0.54545454545454541</v>
      </c>
      <c r="AG362" s="22">
        <f t="shared" si="163"/>
        <v>0.36363636363636365</v>
      </c>
      <c r="AH362" s="22">
        <f t="shared" si="163"/>
        <v>0.27272727272727271</v>
      </c>
      <c r="AI362" s="22">
        <f t="shared" si="163"/>
        <v>0.72727272727272729</v>
      </c>
      <c r="AJ362" s="22">
        <f t="shared" si="163"/>
        <v>0.36363636363636365</v>
      </c>
      <c r="AK362" s="22">
        <f t="shared" si="163"/>
        <v>0.27272727272727271</v>
      </c>
      <c r="AL362" s="22">
        <f t="shared" si="163"/>
        <v>0.45454545454545453</v>
      </c>
      <c r="AM362" s="22">
        <f t="shared" si="163"/>
        <v>0.63636363636363635</v>
      </c>
      <c r="AN362" s="22">
        <f t="shared" si="163"/>
        <v>0.27272727272727271</v>
      </c>
      <c r="AO362" s="22">
        <f t="shared" si="163"/>
        <v>0.81818181818181823</v>
      </c>
      <c r="AP362" s="22">
        <f t="shared" si="163"/>
        <v>0.72727272727272729</v>
      </c>
      <c r="AQ362" s="22">
        <f t="shared" si="163"/>
        <v>0.54545454545454541</v>
      </c>
      <c r="AR362" s="22">
        <f t="shared" si="163"/>
        <v>0.72727272727272729</v>
      </c>
      <c r="AS362" s="22">
        <f t="shared" si="163"/>
        <v>0.72727272727272729</v>
      </c>
      <c r="AT362" s="22">
        <f t="shared" si="163"/>
        <v>0.45454545454545453</v>
      </c>
      <c r="AU362" s="22">
        <f t="shared" si="163"/>
        <v>0.45454545454545453</v>
      </c>
      <c r="AV362" s="22">
        <f t="shared" si="163"/>
        <v>0.63636363636363635</v>
      </c>
      <c r="AW362" s="22">
        <f t="shared" si="163"/>
        <v>0.18181818181818182</v>
      </c>
      <c r="AX362" s="22">
        <f t="shared" si="163"/>
        <v>0.72727272727272729</v>
      </c>
      <c r="AY362" s="22">
        <f t="shared" si="163"/>
        <v>0.54545454545454541</v>
      </c>
      <c r="AZ362" s="22">
        <f t="shared" si="163"/>
        <v>0.27272727272727271</v>
      </c>
      <c r="BA362" s="22">
        <f t="shared" si="163"/>
        <v>0.36363636363636365</v>
      </c>
      <c r="BB362" s="22">
        <f t="shared" si="163"/>
        <v>0.54545454545454541</v>
      </c>
      <c r="BC362" s="22">
        <f t="shared" si="163"/>
        <v>0.27272727272727271</v>
      </c>
      <c r="BD362" s="22">
        <f t="shared" si="163"/>
        <v>0.45454545454545453</v>
      </c>
      <c r="BE362" s="22">
        <f t="shared" si="163"/>
        <v>0.36363636363636365</v>
      </c>
      <c r="BF362" s="22">
        <f t="shared" si="163"/>
        <v>0.18181818181818182</v>
      </c>
      <c r="BG362" s="22">
        <f t="shared" si="163"/>
        <v>0.72727272727272729</v>
      </c>
      <c r="BH362" s="22">
        <f t="shared" si="163"/>
        <v>0.45454545454545453</v>
      </c>
      <c r="BI362" s="22">
        <f t="shared" si="163"/>
        <v>0.27272727272727271</v>
      </c>
    </row>
    <row r="363" spans="1:61" x14ac:dyDescent="0.25">
      <c r="A363" s="23" t="s">
        <v>7</v>
      </c>
      <c r="B363" s="22">
        <f>B358/COUNT(B320:B353)</f>
        <v>0.35294117647058826</v>
      </c>
      <c r="C363" s="22">
        <f t="shared" ref="C363:Y363" si="164">C358/COUNT(C320:C353)</f>
        <v>0.58823529411764708</v>
      </c>
      <c r="D363" s="22">
        <f t="shared" si="164"/>
        <v>0.26470588235294118</v>
      </c>
      <c r="E363" s="22">
        <f t="shared" si="164"/>
        <v>0.6470588235294118</v>
      </c>
      <c r="F363" s="22">
        <f t="shared" si="164"/>
        <v>0.55882352941176472</v>
      </c>
      <c r="G363" s="22">
        <f t="shared" si="164"/>
        <v>0.38235294117647056</v>
      </c>
      <c r="H363" s="22">
        <f t="shared" si="164"/>
        <v>0.6470588235294118</v>
      </c>
      <c r="I363" s="22">
        <f t="shared" si="164"/>
        <v>0.55882352941176472</v>
      </c>
      <c r="J363" s="22">
        <f t="shared" si="164"/>
        <v>0.41176470588235292</v>
      </c>
      <c r="K363" s="22">
        <f t="shared" si="164"/>
        <v>0.61764705882352944</v>
      </c>
      <c r="L363" s="22">
        <f t="shared" si="164"/>
        <v>0.5</v>
      </c>
      <c r="M363" s="22">
        <f t="shared" si="164"/>
        <v>0.29411764705882354</v>
      </c>
      <c r="N363" s="22">
        <f t="shared" si="164"/>
        <v>0.6470588235294118</v>
      </c>
      <c r="O363" s="22">
        <f t="shared" si="164"/>
        <v>0.52941176470588236</v>
      </c>
      <c r="P363" s="22">
        <f t="shared" si="164"/>
        <v>0.38235294117647056</v>
      </c>
      <c r="Q363" s="22">
        <f t="shared" si="164"/>
        <v>0.61764705882352944</v>
      </c>
      <c r="R363" s="22">
        <f t="shared" si="164"/>
        <v>0.52941176470588236</v>
      </c>
      <c r="S363" s="22">
        <f t="shared" si="164"/>
        <v>0.35294117647058826</v>
      </c>
      <c r="T363" s="22">
        <f t="shared" si="164"/>
        <v>0.61764705882352944</v>
      </c>
      <c r="U363" s="22">
        <f t="shared" si="164"/>
        <v>0.52941176470588236</v>
      </c>
      <c r="V363" s="22">
        <f t="shared" si="164"/>
        <v>0.35294117647058826</v>
      </c>
      <c r="W363" s="22">
        <f t="shared" si="164"/>
        <v>0.5</v>
      </c>
      <c r="X363" s="22">
        <f t="shared" si="164"/>
        <v>0.41176470588235292</v>
      </c>
      <c r="Y363" s="22">
        <f t="shared" si="164"/>
        <v>0.20588235294117646</v>
      </c>
      <c r="Z363" s="22">
        <f t="shared" ref="Z363:BI363" si="165">Z358/COUNT(Z320:Z353)</f>
        <v>0.73529411764705888</v>
      </c>
      <c r="AA363" s="22">
        <f t="shared" si="165"/>
        <v>0.55882352941176472</v>
      </c>
      <c r="AB363" s="22">
        <f t="shared" si="165"/>
        <v>0.47058823529411764</v>
      </c>
      <c r="AC363" s="22">
        <f t="shared" si="165"/>
        <v>0.55882352941176472</v>
      </c>
      <c r="AD363" s="22">
        <f t="shared" si="165"/>
        <v>0.5</v>
      </c>
      <c r="AE363" s="22">
        <f t="shared" si="165"/>
        <v>0.23529411764705882</v>
      </c>
      <c r="AF363" s="22">
        <f t="shared" si="165"/>
        <v>0.6470588235294118</v>
      </c>
      <c r="AG363" s="22">
        <f t="shared" si="165"/>
        <v>0.38235294117647056</v>
      </c>
      <c r="AH363" s="22">
        <f t="shared" si="165"/>
        <v>0.20588235294117646</v>
      </c>
      <c r="AI363" s="22">
        <f t="shared" si="165"/>
        <v>0.70588235294117652</v>
      </c>
      <c r="AJ363" s="22">
        <f t="shared" si="165"/>
        <v>0.44117647058823528</v>
      </c>
      <c r="AK363" s="22">
        <f t="shared" si="165"/>
        <v>0.35294117647058826</v>
      </c>
      <c r="AL363" s="22">
        <f t="shared" si="165"/>
        <v>0.67647058823529416</v>
      </c>
      <c r="AM363" s="22">
        <f t="shared" si="165"/>
        <v>0.61764705882352944</v>
      </c>
      <c r="AN363" s="22">
        <f t="shared" si="165"/>
        <v>0.35294117647058826</v>
      </c>
      <c r="AO363" s="22">
        <f t="shared" si="165"/>
        <v>0.67647058823529416</v>
      </c>
      <c r="AP363" s="22">
        <f t="shared" si="165"/>
        <v>0.6470588235294118</v>
      </c>
      <c r="AQ363" s="22">
        <f t="shared" si="165"/>
        <v>0.44117647058823528</v>
      </c>
      <c r="AR363" s="22">
        <f t="shared" si="165"/>
        <v>0.6470588235294118</v>
      </c>
      <c r="AS363" s="22">
        <f t="shared" si="165"/>
        <v>0.58823529411764708</v>
      </c>
      <c r="AT363" s="22">
        <f t="shared" si="165"/>
        <v>0.38235294117647056</v>
      </c>
      <c r="AU363" s="22">
        <f t="shared" si="165"/>
        <v>0.58823529411764708</v>
      </c>
      <c r="AV363" s="22">
        <f t="shared" si="165"/>
        <v>0.55882352941176472</v>
      </c>
      <c r="AW363" s="22">
        <f t="shared" si="165"/>
        <v>0.3235294117647059</v>
      </c>
      <c r="AX363" s="22">
        <f t="shared" si="165"/>
        <v>0.58823529411764708</v>
      </c>
      <c r="AY363" s="22">
        <f t="shared" si="165"/>
        <v>0.6470588235294118</v>
      </c>
      <c r="AZ363" s="22">
        <f t="shared" si="165"/>
        <v>0.3235294117647059</v>
      </c>
      <c r="BA363" s="22">
        <f t="shared" si="165"/>
        <v>0.55882352941176472</v>
      </c>
      <c r="BB363" s="22">
        <f t="shared" si="165"/>
        <v>0.52941176470588236</v>
      </c>
      <c r="BC363" s="22">
        <f t="shared" si="165"/>
        <v>0.26470588235294118</v>
      </c>
      <c r="BD363" s="22">
        <f t="shared" si="165"/>
        <v>0.70588235294117652</v>
      </c>
      <c r="BE363" s="22">
        <f t="shared" si="165"/>
        <v>0.55882352941176472</v>
      </c>
      <c r="BF363" s="22">
        <f t="shared" si="165"/>
        <v>0.41176470588235292</v>
      </c>
      <c r="BG363" s="22">
        <f t="shared" si="165"/>
        <v>0.67647058823529416</v>
      </c>
      <c r="BH363" s="22">
        <f t="shared" si="165"/>
        <v>0.44117647058823528</v>
      </c>
      <c r="BI363" s="22">
        <f t="shared" si="165"/>
        <v>0.26470588235294118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3"/>
  <sheetViews>
    <sheetView topLeftCell="H1" zoomScale="70" zoomScaleNormal="70" workbookViewId="0">
      <selection activeCell="AJ30" sqref="AJ30"/>
    </sheetView>
  </sheetViews>
  <sheetFormatPr defaultRowHeight="15" x14ac:dyDescent="0.25"/>
  <cols>
    <col min="1" max="1" width="9.7109375" bestFit="1" customWidth="1"/>
  </cols>
  <sheetData>
    <row r="1" spans="1:31" x14ac:dyDescent="0.25">
      <c r="A1" t="s">
        <v>8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13</v>
      </c>
      <c r="T1" t="s">
        <v>14</v>
      </c>
      <c r="W1" t="s">
        <v>15</v>
      </c>
    </row>
    <row r="2" spans="1:31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7</v>
      </c>
      <c r="Q2" t="s">
        <v>5</v>
      </c>
      <c r="R2" t="s">
        <v>6</v>
      </c>
      <c r="S2" t="s">
        <v>7</v>
      </c>
      <c r="T2" t="s">
        <v>5</v>
      </c>
      <c r="U2" t="s">
        <v>6</v>
      </c>
      <c r="V2" t="s">
        <v>7</v>
      </c>
      <c r="W2" t="s">
        <v>5</v>
      </c>
      <c r="X2" t="s">
        <v>6</v>
      </c>
      <c r="Y2" t="s">
        <v>7</v>
      </c>
    </row>
    <row r="3" spans="1:31" x14ac:dyDescent="0.25">
      <c r="A3" t="s">
        <v>9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AA3" t="s">
        <v>25</v>
      </c>
    </row>
    <row r="4" spans="1:31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AC4" s="15" t="s">
        <v>5</v>
      </c>
      <c r="AD4" s="16" t="s">
        <v>6</v>
      </c>
      <c r="AE4" s="16" t="s">
        <v>7</v>
      </c>
    </row>
    <row r="5" spans="1:31" x14ac:dyDescent="0.25">
      <c r="A5" t="s">
        <v>10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24</v>
      </c>
      <c r="AB5">
        <v>1</v>
      </c>
      <c r="AC5" s="13">
        <f>AVERAGE(K44,N44,Q44)</f>
        <v>0.69696969696969691</v>
      </c>
      <c r="AD5" s="13">
        <f t="shared" ref="AD5:AE5" si="0">AVERAGE(L44,O44,R44)</f>
        <v>0.51515151515151514</v>
      </c>
      <c r="AE5" s="13">
        <f t="shared" si="0"/>
        <v>0.36363636363636359</v>
      </c>
    </row>
    <row r="6" spans="1:31" x14ac:dyDescent="0.25">
      <c r="A6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AA6" t="s">
        <v>24</v>
      </c>
      <c r="AB6">
        <v>2</v>
      </c>
      <c r="AC6" s="13">
        <f>AVERAGE(K89,N89,Q89)</f>
        <v>0.8205128205128206</v>
      </c>
      <c r="AD6" s="13">
        <f t="shared" ref="AD6:AE6" si="1">AVERAGE(L89,O89,R89)</f>
        <v>0.53846153846153844</v>
      </c>
      <c r="AE6" s="13">
        <f t="shared" si="1"/>
        <v>0.48717948717948717</v>
      </c>
    </row>
    <row r="7" spans="1:31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t="s">
        <v>24</v>
      </c>
      <c r="AB7">
        <v>3</v>
      </c>
      <c r="AC7" s="13">
        <f>AVERAGE(K134,N134,Q134)</f>
        <v>0.83333333333333337</v>
      </c>
      <c r="AD7" s="13">
        <f t="shared" ref="AD7:AE7" si="2">AVERAGE(L134,O134,R134)</f>
        <v>0.39999999999999997</v>
      </c>
      <c r="AE7" s="13">
        <f t="shared" si="2"/>
        <v>0.26666666666666666</v>
      </c>
    </row>
    <row r="8" spans="1:31" x14ac:dyDescent="0.25">
      <c r="A8" t="s">
        <v>11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AA8" t="s">
        <v>24</v>
      </c>
      <c r="AB8">
        <v>4</v>
      </c>
      <c r="AC8" s="13">
        <f>AVERAGE(K178,N178,Q178)</f>
        <v>0.72727272727272718</v>
      </c>
      <c r="AD8" s="13">
        <f t="shared" ref="AD8:AE8" si="3">AVERAGE(L178,O178,R178)</f>
        <v>0.57575757575757569</v>
      </c>
      <c r="AE8" s="13">
        <f t="shared" si="3"/>
        <v>0.45454545454545453</v>
      </c>
    </row>
    <row r="9" spans="1:31" x14ac:dyDescent="0.25">
      <c r="A9" t="s">
        <v>9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AA9" t="s">
        <v>24</v>
      </c>
      <c r="AB9">
        <v>5</v>
      </c>
      <c r="AC9" s="13">
        <f>AVERAGE(K223,N223,Q223)</f>
        <v>0.78787878787878773</v>
      </c>
      <c r="AD9" s="13">
        <f t="shared" ref="AD9:AE9" si="4">AVERAGE(L223,O223,R223)</f>
        <v>0.54545454545454541</v>
      </c>
      <c r="AE9" s="13">
        <f t="shared" si="4"/>
        <v>0.42424242424242425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AA10" t="s">
        <v>24</v>
      </c>
      <c r="AB10">
        <v>6</v>
      </c>
      <c r="AC10" s="13">
        <f>AVERAGE(K269,N269,Q269)</f>
        <v>0.75</v>
      </c>
      <c r="AD10" s="13">
        <f t="shared" ref="AD10:AE10" si="5">AVERAGE(L269,O269,R269)</f>
        <v>0.36111111111111116</v>
      </c>
      <c r="AE10" s="13">
        <f t="shared" si="5"/>
        <v>0.33333333333333331</v>
      </c>
    </row>
    <row r="11" spans="1:31" x14ac:dyDescent="0.25">
      <c r="A11" t="s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AA11" t="s">
        <v>24</v>
      </c>
      <c r="AB11">
        <v>7</v>
      </c>
      <c r="AC11" s="13">
        <f>AVERAGE(K315,N315,Q315)</f>
        <v>0.63888888888888884</v>
      </c>
      <c r="AD11" s="13">
        <f t="shared" ref="AD11:AE11" si="6">AVERAGE(L315,O315,R315)</f>
        <v>0.44444444444444448</v>
      </c>
      <c r="AE11" s="13">
        <f t="shared" si="6"/>
        <v>0.30555555555555552</v>
      </c>
    </row>
    <row r="12" spans="1:31" x14ac:dyDescent="0.25">
      <c r="A12" t="s">
        <v>11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AA12" t="s">
        <v>24</v>
      </c>
      <c r="AB12">
        <v>8</v>
      </c>
      <c r="AC12" s="13">
        <f>AVERAGE(K360,N360,Q360)</f>
        <v>0.63888888888888884</v>
      </c>
      <c r="AD12" s="13">
        <f t="shared" ref="AD12:AE12" si="7">AVERAGE(L360,O360,R360)</f>
        <v>0.52777777777777779</v>
      </c>
      <c r="AE12" s="13">
        <f t="shared" si="7"/>
        <v>0.38888888888888884</v>
      </c>
    </row>
    <row r="13" spans="1:31" x14ac:dyDescent="0.25">
      <c r="A13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</row>
    <row r="14" spans="1:31" x14ac:dyDescent="0.25">
      <c r="A14" t="s">
        <v>10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</row>
    <row r="15" spans="1:31" x14ac:dyDescent="0.25">
      <c r="A15" t="s">
        <v>9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</row>
    <row r="16" spans="1:31" x14ac:dyDescent="0.25">
      <c r="A16" t="s">
        <v>9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</row>
    <row r="17" spans="1:31" x14ac:dyDescent="0.25">
      <c r="A17" t="s">
        <v>11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</row>
    <row r="18" spans="1:31" x14ac:dyDescent="0.25">
      <c r="A18" t="s">
        <v>11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</row>
    <row r="19" spans="1:31" x14ac:dyDescent="0.25">
      <c r="A19" t="s">
        <v>9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31" x14ac:dyDescent="0.25">
      <c r="A20" t="s">
        <v>10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>
        <v>0</v>
      </c>
    </row>
    <row r="21" spans="1:31" x14ac:dyDescent="0.25">
      <c r="A21" t="s">
        <v>11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</row>
    <row r="22" spans="1:31" x14ac:dyDescent="0.25">
      <c r="A22" t="s">
        <v>11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AA22" t="s">
        <v>25</v>
      </c>
    </row>
    <row r="23" spans="1:31" x14ac:dyDescent="0.25">
      <c r="A23" t="s">
        <v>11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AC23" s="15" t="s">
        <v>5</v>
      </c>
      <c r="AD23" s="16" t="s">
        <v>6</v>
      </c>
      <c r="AE23" s="16" t="s">
        <v>7</v>
      </c>
    </row>
    <row r="24" spans="1:31" x14ac:dyDescent="0.25">
      <c r="A24" t="s">
        <v>11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AA24" t="s">
        <v>24</v>
      </c>
      <c r="AB24">
        <v>1</v>
      </c>
      <c r="AC24" s="13">
        <f>AVERAGE(B44,E44,H44,T44,W44)</f>
        <v>0.6</v>
      </c>
      <c r="AD24" s="13">
        <f t="shared" ref="AD24:AE24" si="8">AVERAGE(C44,F44,I44,U44,X44)</f>
        <v>0.52727272727272723</v>
      </c>
      <c r="AE24" s="13">
        <f t="shared" si="8"/>
        <v>0.30909090909090908</v>
      </c>
    </row>
    <row r="25" spans="1:31" x14ac:dyDescent="0.25">
      <c r="A25" t="s">
        <v>10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AA25" t="s">
        <v>24</v>
      </c>
      <c r="AB25">
        <v>2</v>
      </c>
      <c r="AC25" s="13">
        <f>AVERAGE(B89,E89,H89,T89,W89)</f>
        <v>0.58461538461538465</v>
      </c>
      <c r="AD25" s="13">
        <f t="shared" ref="AD25:AE25" si="9">AVERAGE(C89,F89,I89,U89,X89)</f>
        <v>0.47692307692307689</v>
      </c>
      <c r="AE25" s="13">
        <f t="shared" si="9"/>
        <v>0.35384615384615392</v>
      </c>
    </row>
    <row r="26" spans="1:31" x14ac:dyDescent="0.25">
      <c r="A26" t="s">
        <v>10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AA26" t="s">
        <v>24</v>
      </c>
      <c r="AB26">
        <v>3</v>
      </c>
      <c r="AC26" s="13">
        <f>AVERAGE(B134,E134,H134,T134,W134)</f>
        <v>0.7</v>
      </c>
      <c r="AD26" s="13">
        <f t="shared" ref="AD26:AE26" si="10">AVERAGE(C134,F134,I134,U134,X134)</f>
        <v>0.54</v>
      </c>
      <c r="AE26" s="13">
        <f t="shared" si="10"/>
        <v>0.38</v>
      </c>
    </row>
    <row r="27" spans="1:31" x14ac:dyDescent="0.25">
      <c r="A27" t="s">
        <v>11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AA27" t="s">
        <v>24</v>
      </c>
      <c r="AB27">
        <v>4</v>
      </c>
      <c r="AC27" s="13">
        <f>AVERAGE(B178,E178,H178,T178,W178)</f>
        <v>0.50909090909090904</v>
      </c>
      <c r="AD27" s="13">
        <f t="shared" ref="AD27:AE27" si="11">AVERAGE(C178,F178,I178,U178,X178)</f>
        <v>0.5636363636363636</v>
      </c>
      <c r="AE27" s="13">
        <f t="shared" si="11"/>
        <v>0.29090909090909089</v>
      </c>
    </row>
    <row r="28" spans="1:31" x14ac:dyDescent="0.25">
      <c r="A28" t="s">
        <v>11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AA28" t="s">
        <v>24</v>
      </c>
      <c r="AB28">
        <v>5</v>
      </c>
      <c r="AC28" s="13">
        <f>AVERAGE(B223,E223,H223,T223,W223)</f>
        <v>0.54545454545454541</v>
      </c>
      <c r="AD28" s="13">
        <f t="shared" ref="AD28:AE28" si="12">AVERAGE(C223,F223,I223,U223,X223)</f>
        <v>0.45454545454545447</v>
      </c>
      <c r="AE28" s="13">
        <f t="shared" si="12"/>
        <v>0.30909090909090914</v>
      </c>
    </row>
    <row r="29" spans="1:31" x14ac:dyDescent="0.25">
      <c r="A29" t="s">
        <v>10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AA29" t="s">
        <v>24</v>
      </c>
      <c r="AB29">
        <v>6</v>
      </c>
      <c r="AC29" s="13">
        <f>AVERAGE(B269,E269,H269,T269,W269)</f>
        <v>0.53333333333333344</v>
      </c>
      <c r="AD29" s="13">
        <f t="shared" ref="AD29:AE29" si="13">AVERAGE(C269,F269,I269,U269,X269)</f>
        <v>0.46666666666666667</v>
      </c>
      <c r="AE29" s="13">
        <f t="shared" si="13"/>
        <v>0.33333333333333337</v>
      </c>
    </row>
    <row r="30" spans="1:31" x14ac:dyDescent="0.25">
      <c r="A30" t="s">
        <v>9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AA30" t="s">
        <v>24</v>
      </c>
      <c r="AB30">
        <v>7</v>
      </c>
      <c r="AC30" s="13">
        <f>AVERAGE(B315,E315,H315,T315,W315)</f>
        <v>0.6</v>
      </c>
      <c r="AD30" s="13">
        <f t="shared" ref="AD30:AE30" si="14">AVERAGE(C315,F315,I315,U315,X315)</f>
        <v>0.58333333333333337</v>
      </c>
      <c r="AE30" s="13">
        <f t="shared" si="14"/>
        <v>0.35000000000000003</v>
      </c>
    </row>
    <row r="31" spans="1:31" x14ac:dyDescent="0.25">
      <c r="A31" t="s">
        <v>9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AA31" t="s">
        <v>24</v>
      </c>
      <c r="AB31">
        <v>8</v>
      </c>
      <c r="AC31" s="13">
        <f>AVERAGE(B360,E360,H360,T360,W360)</f>
        <v>0.5</v>
      </c>
      <c r="AD31" s="13">
        <f t="shared" ref="AD31:AE31" si="15">AVERAGE(C360,F360,I360,U360,X360)</f>
        <v>0.56666666666666665</v>
      </c>
      <c r="AE31" s="13">
        <f t="shared" si="15"/>
        <v>0.3</v>
      </c>
    </row>
    <row r="32" spans="1:31" x14ac:dyDescent="0.25">
      <c r="A32" t="s">
        <v>10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</row>
    <row r="33" spans="1:25" x14ac:dyDescent="0.2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5">
      <c r="A34" t="s">
        <v>11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 t="s">
        <v>10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 t="s">
        <v>11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0</v>
      </c>
    </row>
    <row r="37" spans="1:25" x14ac:dyDescent="0.25">
      <c r="A37" t="s">
        <v>9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</row>
    <row r="38" spans="1:25" x14ac:dyDescent="0.25">
      <c r="A38" s="14"/>
      <c r="B38" s="15" t="s">
        <v>5</v>
      </c>
      <c r="C38" s="16" t="s">
        <v>6</v>
      </c>
      <c r="D38" s="16" t="s">
        <v>7</v>
      </c>
      <c r="E38" s="16" t="s">
        <v>5</v>
      </c>
      <c r="F38" s="16" t="s">
        <v>6</v>
      </c>
      <c r="G38" s="16" t="s">
        <v>7</v>
      </c>
      <c r="H38" s="16" t="s">
        <v>5</v>
      </c>
      <c r="I38" s="16" t="s">
        <v>6</v>
      </c>
      <c r="J38" s="16" t="s">
        <v>7</v>
      </c>
      <c r="K38" s="16" t="s">
        <v>5</v>
      </c>
      <c r="L38" s="16" t="s">
        <v>6</v>
      </c>
      <c r="M38" s="16" t="s">
        <v>7</v>
      </c>
      <c r="N38" s="16" t="s">
        <v>5</v>
      </c>
      <c r="O38" s="16" t="s">
        <v>6</v>
      </c>
      <c r="P38" s="17" t="s">
        <v>7</v>
      </c>
      <c r="Q38" s="16" t="s">
        <v>5</v>
      </c>
      <c r="R38" s="16" t="s">
        <v>6</v>
      </c>
      <c r="S38" s="17" t="s">
        <v>7</v>
      </c>
      <c r="T38" s="16" t="s">
        <v>5</v>
      </c>
      <c r="U38" s="16" t="s">
        <v>6</v>
      </c>
      <c r="V38" s="17" t="s">
        <v>7</v>
      </c>
      <c r="W38" s="16" t="s">
        <v>5</v>
      </c>
      <c r="X38" s="16" t="s">
        <v>6</v>
      </c>
      <c r="Y38" s="17" t="s">
        <v>7</v>
      </c>
    </row>
    <row r="39" spans="1:25" x14ac:dyDescent="0.25">
      <c r="A39" s="18" t="s">
        <v>12</v>
      </c>
      <c r="B39" s="19">
        <f>SUMIF($A$3:$A$37, "*Control*", B3:B37)</f>
        <v>6</v>
      </c>
      <c r="C39" s="19">
        <f>SUMIF($A$3:$A$37, "*Control*", C3:C37)</f>
        <v>2</v>
      </c>
      <c r="D39" s="19">
        <f t="shared" ref="D39:Y39" si="16">SUMIF($A$3:$A$37, "*Control*", D3:D37)</f>
        <v>2</v>
      </c>
      <c r="E39" s="19">
        <f t="shared" si="16"/>
        <v>8</v>
      </c>
      <c r="F39" s="19">
        <f t="shared" si="16"/>
        <v>7</v>
      </c>
      <c r="G39" s="19">
        <f t="shared" si="16"/>
        <v>5</v>
      </c>
      <c r="H39" s="19">
        <f t="shared" si="16"/>
        <v>8</v>
      </c>
      <c r="I39" s="19">
        <f t="shared" si="16"/>
        <v>7</v>
      </c>
      <c r="J39" s="19">
        <f t="shared" si="16"/>
        <v>5</v>
      </c>
      <c r="K39" s="19">
        <f t="shared" si="16"/>
        <v>9</v>
      </c>
      <c r="L39" s="19">
        <f t="shared" si="16"/>
        <v>6</v>
      </c>
      <c r="M39" s="19">
        <f t="shared" si="16"/>
        <v>5</v>
      </c>
      <c r="N39" s="19">
        <f t="shared" si="16"/>
        <v>6</v>
      </c>
      <c r="O39" s="19">
        <f t="shared" si="16"/>
        <v>5</v>
      </c>
      <c r="P39" s="19">
        <f t="shared" si="16"/>
        <v>3</v>
      </c>
      <c r="Q39" s="19">
        <f t="shared" si="16"/>
        <v>8</v>
      </c>
      <c r="R39" s="19">
        <f t="shared" si="16"/>
        <v>6</v>
      </c>
      <c r="S39" s="19">
        <f t="shared" si="16"/>
        <v>4</v>
      </c>
      <c r="T39" s="19">
        <f t="shared" si="16"/>
        <v>5</v>
      </c>
      <c r="U39" s="19">
        <f t="shared" si="16"/>
        <v>7</v>
      </c>
      <c r="V39" s="19">
        <f t="shared" si="16"/>
        <v>3</v>
      </c>
      <c r="W39" s="19">
        <f t="shared" si="16"/>
        <v>6</v>
      </c>
      <c r="X39" s="19">
        <f t="shared" si="16"/>
        <v>6</v>
      </c>
      <c r="Y39" s="19">
        <f t="shared" si="16"/>
        <v>2</v>
      </c>
    </row>
    <row r="40" spans="1:25" x14ac:dyDescent="0.25">
      <c r="A40" s="20" t="s">
        <v>11</v>
      </c>
      <c r="B40" s="19">
        <f>SUMIF($A$3:$A$37, "*Blur*", B3:B37)</f>
        <v>7</v>
      </c>
      <c r="C40" s="19">
        <f>SUMIF($A$3:$A$37, "*Blur*", C3:C37)</f>
        <v>7</v>
      </c>
      <c r="D40" s="19">
        <f>SUMIF($A$3:$A$37, "*Blur*", D3:D37)</f>
        <v>4</v>
      </c>
      <c r="E40" s="19">
        <f t="shared" ref="E40:Y40" si="17">SUMIF($A$3:$A$37, "*Blur*", E3:E37)</f>
        <v>7</v>
      </c>
      <c r="F40" s="19">
        <f t="shared" si="17"/>
        <v>7</v>
      </c>
      <c r="G40" s="19">
        <f t="shared" si="17"/>
        <v>4</v>
      </c>
      <c r="H40" s="19">
        <f t="shared" si="17"/>
        <v>7</v>
      </c>
      <c r="I40" s="19">
        <f t="shared" si="17"/>
        <v>7</v>
      </c>
      <c r="J40" s="19">
        <f t="shared" si="17"/>
        <v>5</v>
      </c>
      <c r="K40" s="19">
        <f t="shared" si="17"/>
        <v>3</v>
      </c>
      <c r="L40" s="19">
        <f t="shared" si="17"/>
        <v>6</v>
      </c>
      <c r="M40" s="19">
        <f t="shared" si="17"/>
        <v>1</v>
      </c>
      <c r="N40" s="19">
        <f t="shared" si="17"/>
        <v>6</v>
      </c>
      <c r="O40" s="19">
        <f t="shared" si="17"/>
        <v>6</v>
      </c>
      <c r="P40" s="19">
        <f t="shared" si="17"/>
        <v>4</v>
      </c>
      <c r="Q40" s="19">
        <f t="shared" si="17"/>
        <v>5</v>
      </c>
      <c r="R40" s="19">
        <f t="shared" si="17"/>
        <v>7</v>
      </c>
      <c r="S40" s="19">
        <f t="shared" si="17"/>
        <v>4</v>
      </c>
      <c r="T40" s="19">
        <f t="shared" si="17"/>
        <v>8</v>
      </c>
      <c r="U40" s="19">
        <f t="shared" si="17"/>
        <v>10</v>
      </c>
      <c r="V40" s="19">
        <f t="shared" si="17"/>
        <v>7</v>
      </c>
      <c r="W40" s="19">
        <f t="shared" si="17"/>
        <v>6</v>
      </c>
      <c r="X40" s="19">
        <f t="shared" si="17"/>
        <v>9</v>
      </c>
      <c r="Y40" s="19">
        <f t="shared" si="17"/>
        <v>3</v>
      </c>
    </row>
    <row r="41" spans="1:25" x14ac:dyDescent="0.25">
      <c r="A41" s="20" t="s">
        <v>10</v>
      </c>
      <c r="B41" s="19">
        <f>SUMIF($A$3:$A$37, "*Occlusion*", B3:B37)</f>
        <v>7</v>
      </c>
      <c r="C41" s="19">
        <f>SUMIF($A$3:$A$37, "*Occlusion*", C3:C37)</f>
        <v>5</v>
      </c>
      <c r="D41" s="19">
        <f>SUMIF($A$3:$A$37, "*Occlusion*", D3:D37)</f>
        <v>4</v>
      </c>
      <c r="E41" s="19">
        <f t="shared" ref="E41:Y41" si="18">SUMIF($A$3:$A$37, "*Occlusion*", E3:E37)</f>
        <v>5</v>
      </c>
      <c r="F41" s="19">
        <f t="shared" si="18"/>
        <v>5</v>
      </c>
      <c r="G41" s="19">
        <f t="shared" si="18"/>
        <v>1</v>
      </c>
      <c r="H41" s="19">
        <f t="shared" si="18"/>
        <v>9</v>
      </c>
      <c r="I41" s="19">
        <f t="shared" si="18"/>
        <v>10</v>
      </c>
      <c r="J41" s="19">
        <f t="shared" si="18"/>
        <v>7</v>
      </c>
      <c r="K41" s="19">
        <f t="shared" si="18"/>
        <v>5</v>
      </c>
      <c r="L41" s="19">
        <f t="shared" si="18"/>
        <v>2</v>
      </c>
      <c r="M41" s="19">
        <f t="shared" si="18"/>
        <v>0</v>
      </c>
      <c r="N41" s="19">
        <f t="shared" si="18"/>
        <v>4</v>
      </c>
      <c r="O41" s="19">
        <f t="shared" si="18"/>
        <v>4</v>
      </c>
      <c r="P41" s="19">
        <f t="shared" si="18"/>
        <v>1</v>
      </c>
      <c r="Q41" s="19">
        <f t="shared" si="18"/>
        <v>3</v>
      </c>
      <c r="R41" s="19">
        <f t="shared" si="18"/>
        <v>9</v>
      </c>
      <c r="S41" s="19">
        <f t="shared" si="18"/>
        <v>2</v>
      </c>
      <c r="T41" s="19">
        <f t="shared" si="18"/>
        <v>8</v>
      </c>
      <c r="U41" s="19">
        <f t="shared" si="18"/>
        <v>8</v>
      </c>
      <c r="V41" s="19">
        <f t="shared" si="18"/>
        <v>5</v>
      </c>
      <c r="W41" s="19">
        <f t="shared" si="18"/>
        <v>5</v>
      </c>
      <c r="X41" s="19">
        <f t="shared" si="18"/>
        <v>8</v>
      </c>
      <c r="Y41" s="19">
        <f t="shared" si="18"/>
        <v>3</v>
      </c>
    </row>
    <row r="42" spans="1:25" x14ac:dyDescent="0.25">
      <c r="A42" s="20" t="s">
        <v>7</v>
      </c>
      <c r="B42" s="21">
        <f>SUM(B3:B37)</f>
        <v>20</v>
      </c>
      <c r="C42" s="21">
        <f t="shared" ref="C42:Y42" si="19">SUM(C3:C37)</f>
        <v>14</v>
      </c>
      <c r="D42" s="21">
        <f t="shared" si="19"/>
        <v>10</v>
      </c>
      <c r="E42" s="21">
        <f t="shared" si="19"/>
        <v>20</v>
      </c>
      <c r="F42" s="21">
        <f t="shared" si="19"/>
        <v>19</v>
      </c>
      <c r="G42" s="21">
        <f t="shared" si="19"/>
        <v>10</v>
      </c>
      <c r="H42" s="21">
        <f t="shared" si="19"/>
        <v>24</v>
      </c>
      <c r="I42" s="21">
        <f t="shared" si="19"/>
        <v>24</v>
      </c>
      <c r="J42" s="21">
        <f t="shared" si="19"/>
        <v>17</v>
      </c>
      <c r="K42" s="21">
        <f t="shared" si="19"/>
        <v>17</v>
      </c>
      <c r="L42" s="21">
        <f t="shared" si="19"/>
        <v>14</v>
      </c>
      <c r="M42" s="21">
        <f t="shared" si="19"/>
        <v>6</v>
      </c>
      <c r="N42" s="21">
        <f t="shared" si="19"/>
        <v>16</v>
      </c>
      <c r="O42" s="21">
        <f t="shared" si="19"/>
        <v>15</v>
      </c>
      <c r="P42" s="21">
        <f t="shared" si="19"/>
        <v>8</v>
      </c>
      <c r="Q42" s="21">
        <f t="shared" si="19"/>
        <v>16</v>
      </c>
      <c r="R42" s="21">
        <f t="shared" si="19"/>
        <v>22</v>
      </c>
      <c r="S42" s="21">
        <f t="shared" si="19"/>
        <v>10</v>
      </c>
      <c r="T42" s="21">
        <f t="shared" si="19"/>
        <v>21</v>
      </c>
      <c r="U42" s="21">
        <f t="shared" si="19"/>
        <v>25</v>
      </c>
      <c r="V42" s="21">
        <f t="shared" si="19"/>
        <v>15</v>
      </c>
      <c r="W42" s="21">
        <f t="shared" si="19"/>
        <v>17</v>
      </c>
      <c r="X42" s="21">
        <f t="shared" si="19"/>
        <v>23</v>
      </c>
      <c r="Y42" s="21">
        <f t="shared" si="19"/>
        <v>8</v>
      </c>
    </row>
    <row r="43" spans="1:25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20" t="s">
        <v>12</v>
      </c>
      <c r="B44" s="22">
        <f>B39/COUNTIF($A$3:$A$37, "*Control*")</f>
        <v>0.54545454545454541</v>
      </c>
      <c r="C44" s="22">
        <f t="shared" ref="C44:Y44" si="20">C39/COUNTIF($A$3:$A$37, "*Control*")</f>
        <v>0.18181818181818182</v>
      </c>
      <c r="D44" s="22">
        <f t="shared" si="20"/>
        <v>0.18181818181818182</v>
      </c>
      <c r="E44" s="22">
        <f t="shared" si="20"/>
        <v>0.72727272727272729</v>
      </c>
      <c r="F44" s="22">
        <f t="shared" si="20"/>
        <v>0.63636363636363635</v>
      </c>
      <c r="G44" s="22">
        <f t="shared" si="20"/>
        <v>0.45454545454545453</v>
      </c>
      <c r="H44" s="22">
        <f t="shared" si="20"/>
        <v>0.72727272727272729</v>
      </c>
      <c r="I44" s="22">
        <f t="shared" si="20"/>
        <v>0.63636363636363635</v>
      </c>
      <c r="J44" s="22">
        <f t="shared" si="20"/>
        <v>0.45454545454545453</v>
      </c>
      <c r="K44" s="22">
        <f t="shared" si="20"/>
        <v>0.81818181818181823</v>
      </c>
      <c r="L44" s="22">
        <f t="shared" si="20"/>
        <v>0.54545454545454541</v>
      </c>
      <c r="M44" s="22">
        <f t="shared" si="20"/>
        <v>0.45454545454545453</v>
      </c>
      <c r="N44" s="22">
        <f t="shared" si="20"/>
        <v>0.54545454545454541</v>
      </c>
      <c r="O44" s="22">
        <f t="shared" si="20"/>
        <v>0.45454545454545453</v>
      </c>
      <c r="P44" s="22">
        <f t="shared" si="20"/>
        <v>0.27272727272727271</v>
      </c>
      <c r="Q44" s="22">
        <f t="shared" si="20"/>
        <v>0.72727272727272729</v>
      </c>
      <c r="R44" s="22">
        <f t="shared" si="20"/>
        <v>0.54545454545454541</v>
      </c>
      <c r="S44" s="22">
        <f t="shared" si="20"/>
        <v>0.36363636363636365</v>
      </c>
      <c r="T44" s="22">
        <f t="shared" si="20"/>
        <v>0.45454545454545453</v>
      </c>
      <c r="U44" s="22">
        <f t="shared" si="20"/>
        <v>0.63636363636363635</v>
      </c>
      <c r="V44" s="22">
        <f t="shared" si="20"/>
        <v>0.27272727272727271</v>
      </c>
      <c r="W44" s="22">
        <f t="shared" si="20"/>
        <v>0.54545454545454541</v>
      </c>
      <c r="X44" s="22">
        <f t="shared" si="20"/>
        <v>0.54545454545454541</v>
      </c>
      <c r="Y44" s="22">
        <f t="shared" si="20"/>
        <v>0.18181818181818182</v>
      </c>
    </row>
    <row r="45" spans="1:25" x14ac:dyDescent="0.25">
      <c r="A45" s="20" t="s">
        <v>11</v>
      </c>
      <c r="B45" s="22">
        <f>B40/COUNTIF($A$3:$A$37, "*Blur*")</f>
        <v>0.58333333333333337</v>
      </c>
      <c r="C45" s="22">
        <f t="shared" ref="C45:Y45" si="21">C40/COUNTIF($A$3:$A$37, "*Blur*")</f>
        <v>0.58333333333333337</v>
      </c>
      <c r="D45" s="22">
        <f t="shared" si="21"/>
        <v>0.33333333333333331</v>
      </c>
      <c r="E45" s="22">
        <f t="shared" si="21"/>
        <v>0.58333333333333337</v>
      </c>
      <c r="F45" s="22">
        <f t="shared" si="21"/>
        <v>0.58333333333333337</v>
      </c>
      <c r="G45" s="22">
        <f t="shared" si="21"/>
        <v>0.33333333333333331</v>
      </c>
      <c r="H45" s="22">
        <f t="shared" si="21"/>
        <v>0.58333333333333337</v>
      </c>
      <c r="I45" s="22">
        <f t="shared" si="21"/>
        <v>0.58333333333333337</v>
      </c>
      <c r="J45" s="22">
        <f t="shared" si="21"/>
        <v>0.41666666666666669</v>
      </c>
      <c r="K45" s="22">
        <f t="shared" si="21"/>
        <v>0.25</v>
      </c>
      <c r="L45" s="22">
        <f t="shared" si="21"/>
        <v>0.5</v>
      </c>
      <c r="M45" s="22">
        <f t="shared" si="21"/>
        <v>8.3333333333333329E-2</v>
      </c>
      <c r="N45" s="22">
        <f t="shared" si="21"/>
        <v>0.5</v>
      </c>
      <c r="O45" s="22">
        <f t="shared" si="21"/>
        <v>0.5</v>
      </c>
      <c r="P45" s="22">
        <f t="shared" si="21"/>
        <v>0.33333333333333331</v>
      </c>
      <c r="Q45" s="22">
        <f t="shared" si="21"/>
        <v>0.41666666666666669</v>
      </c>
      <c r="R45" s="22">
        <f t="shared" si="21"/>
        <v>0.58333333333333337</v>
      </c>
      <c r="S45" s="22">
        <f t="shared" si="21"/>
        <v>0.33333333333333331</v>
      </c>
      <c r="T45" s="22">
        <f t="shared" si="21"/>
        <v>0.66666666666666663</v>
      </c>
      <c r="U45" s="22">
        <f t="shared" si="21"/>
        <v>0.83333333333333337</v>
      </c>
      <c r="V45" s="22">
        <f t="shared" si="21"/>
        <v>0.58333333333333337</v>
      </c>
      <c r="W45" s="22">
        <f t="shared" si="21"/>
        <v>0.5</v>
      </c>
      <c r="X45" s="22">
        <f t="shared" si="21"/>
        <v>0.75</v>
      </c>
      <c r="Y45" s="22">
        <f t="shared" si="21"/>
        <v>0.25</v>
      </c>
    </row>
    <row r="46" spans="1:25" x14ac:dyDescent="0.25">
      <c r="A46" s="20" t="s">
        <v>10</v>
      </c>
      <c r="B46" s="22">
        <f>B41/COUNTIF($A$3:$A$37, "*Occlusion*")</f>
        <v>0.58333333333333337</v>
      </c>
      <c r="C46" s="22">
        <f t="shared" ref="C46:Y46" si="22">C41/COUNTIF($A$3:$A$37, "*Occlusion*")</f>
        <v>0.41666666666666669</v>
      </c>
      <c r="D46" s="22">
        <f t="shared" si="22"/>
        <v>0.33333333333333331</v>
      </c>
      <c r="E46" s="22">
        <f t="shared" si="22"/>
        <v>0.41666666666666669</v>
      </c>
      <c r="F46" s="22">
        <f t="shared" si="22"/>
        <v>0.41666666666666669</v>
      </c>
      <c r="G46" s="22">
        <f t="shared" si="22"/>
        <v>8.3333333333333329E-2</v>
      </c>
      <c r="H46" s="22">
        <f t="shared" si="22"/>
        <v>0.75</v>
      </c>
      <c r="I46" s="22">
        <f t="shared" si="22"/>
        <v>0.83333333333333337</v>
      </c>
      <c r="J46" s="22">
        <f t="shared" si="22"/>
        <v>0.58333333333333337</v>
      </c>
      <c r="K46" s="22">
        <f t="shared" si="22"/>
        <v>0.41666666666666669</v>
      </c>
      <c r="L46" s="22">
        <f t="shared" si="22"/>
        <v>0.16666666666666666</v>
      </c>
      <c r="M46" s="22">
        <f t="shared" si="22"/>
        <v>0</v>
      </c>
      <c r="N46" s="22">
        <f t="shared" si="22"/>
        <v>0.33333333333333331</v>
      </c>
      <c r="O46" s="22">
        <f t="shared" si="22"/>
        <v>0.33333333333333331</v>
      </c>
      <c r="P46" s="22">
        <f t="shared" si="22"/>
        <v>8.3333333333333329E-2</v>
      </c>
      <c r="Q46" s="22">
        <f t="shared" si="22"/>
        <v>0.25</v>
      </c>
      <c r="R46" s="22">
        <f t="shared" si="22"/>
        <v>0.75</v>
      </c>
      <c r="S46" s="22">
        <f t="shared" si="22"/>
        <v>0.16666666666666666</v>
      </c>
      <c r="T46" s="22">
        <f t="shared" si="22"/>
        <v>0.66666666666666663</v>
      </c>
      <c r="U46" s="22">
        <f t="shared" si="22"/>
        <v>0.66666666666666663</v>
      </c>
      <c r="V46" s="22">
        <f t="shared" si="22"/>
        <v>0.41666666666666669</v>
      </c>
      <c r="W46" s="22">
        <f t="shared" si="22"/>
        <v>0.41666666666666669</v>
      </c>
      <c r="X46" s="22">
        <f t="shared" si="22"/>
        <v>0.66666666666666663</v>
      </c>
      <c r="Y46" s="22">
        <f t="shared" si="22"/>
        <v>0.25</v>
      </c>
    </row>
    <row r="47" spans="1:25" x14ac:dyDescent="0.25">
      <c r="A47" s="23" t="s">
        <v>7</v>
      </c>
      <c r="B47" s="22">
        <f>B42/COUNT(B3:B37)</f>
        <v>0.5714285714285714</v>
      </c>
      <c r="C47" s="22">
        <f t="shared" ref="C47:Y47" si="23">C42/COUNT(C3:C37)</f>
        <v>0.4</v>
      </c>
      <c r="D47" s="22">
        <f t="shared" si="23"/>
        <v>0.2857142857142857</v>
      </c>
      <c r="E47" s="22">
        <f t="shared" si="23"/>
        <v>0.5714285714285714</v>
      </c>
      <c r="F47" s="22">
        <f t="shared" si="23"/>
        <v>0.54285714285714282</v>
      </c>
      <c r="G47" s="22">
        <f t="shared" si="23"/>
        <v>0.2857142857142857</v>
      </c>
      <c r="H47" s="22">
        <f t="shared" si="23"/>
        <v>0.68571428571428572</v>
      </c>
      <c r="I47" s="22">
        <f t="shared" si="23"/>
        <v>0.68571428571428572</v>
      </c>
      <c r="J47" s="22">
        <f t="shared" si="23"/>
        <v>0.48571428571428571</v>
      </c>
      <c r="K47" s="22">
        <f t="shared" si="23"/>
        <v>0.48571428571428571</v>
      </c>
      <c r="L47" s="22">
        <f t="shared" si="23"/>
        <v>0.4</v>
      </c>
      <c r="M47" s="22">
        <f t="shared" si="23"/>
        <v>0.17142857142857143</v>
      </c>
      <c r="N47" s="22">
        <f t="shared" si="23"/>
        <v>0.45714285714285713</v>
      </c>
      <c r="O47" s="22">
        <f t="shared" si="23"/>
        <v>0.42857142857142855</v>
      </c>
      <c r="P47" s="22">
        <f t="shared" si="23"/>
        <v>0.22857142857142856</v>
      </c>
      <c r="Q47" s="22">
        <f t="shared" si="23"/>
        <v>0.45714285714285713</v>
      </c>
      <c r="R47" s="22">
        <f t="shared" si="23"/>
        <v>0.62857142857142856</v>
      </c>
      <c r="S47" s="22">
        <f t="shared" si="23"/>
        <v>0.2857142857142857</v>
      </c>
      <c r="T47" s="22">
        <f t="shared" si="23"/>
        <v>0.6</v>
      </c>
      <c r="U47" s="22">
        <f t="shared" si="23"/>
        <v>0.7142857142857143</v>
      </c>
      <c r="V47" s="22">
        <f t="shared" si="23"/>
        <v>0.42857142857142855</v>
      </c>
      <c r="W47" s="22">
        <f t="shared" si="23"/>
        <v>0.48571428571428571</v>
      </c>
      <c r="X47" s="22">
        <f t="shared" si="23"/>
        <v>0.65714285714285714</v>
      </c>
      <c r="Y47" s="22">
        <f t="shared" si="23"/>
        <v>0.22857142857142856</v>
      </c>
    </row>
    <row r="49" spans="1:25" x14ac:dyDescent="0.25">
      <c r="A49" t="s">
        <v>9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25">
      <c r="A50" t="s">
        <v>10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 t="s">
        <v>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</row>
    <row r="52" spans="1:25" x14ac:dyDescent="0.25">
      <c r="A5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25">
      <c r="A53" t="s">
        <v>9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</row>
    <row r="54" spans="1:25" x14ac:dyDescent="0.25">
      <c r="A54" t="s">
        <v>11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 t="s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</row>
    <row r="56" spans="1:25" x14ac:dyDescent="0.25">
      <c r="A56" t="s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 t="s">
        <v>11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</row>
    <row r="58" spans="1:25" x14ac:dyDescent="0.25">
      <c r="A58" t="s">
        <v>11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 t="s">
        <v>9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 t="s">
        <v>10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 t="s">
        <v>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</row>
    <row r="62" spans="1:25" x14ac:dyDescent="0.25">
      <c r="A62" t="s">
        <v>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</row>
    <row r="63" spans="1:25" x14ac:dyDescent="0.25">
      <c r="A63" t="s">
        <v>11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</row>
    <row r="64" spans="1:25" x14ac:dyDescent="0.25">
      <c r="A64" t="s">
        <v>11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0</v>
      </c>
    </row>
    <row r="65" spans="1:25" x14ac:dyDescent="0.25">
      <c r="A65" t="s">
        <v>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</row>
    <row r="66" spans="1:25" x14ac:dyDescent="0.25">
      <c r="A66" t="s">
        <v>9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25" x14ac:dyDescent="0.25">
      <c r="A67" t="s">
        <v>11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</row>
    <row r="68" spans="1:25" x14ac:dyDescent="0.25">
      <c r="A68" t="s">
        <v>11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25">
      <c r="A69" t="s">
        <v>11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 t="s">
        <v>11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25">
      <c r="A71" t="s">
        <v>9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1</v>
      </c>
      <c r="W71">
        <v>0</v>
      </c>
      <c r="X71">
        <v>0</v>
      </c>
      <c r="Y71">
        <v>0</v>
      </c>
    </row>
    <row r="72" spans="1:25" x14ac:dyDescent="0.25">
      <c r="A72" t="s">
        <v>10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</row>
    <row r="73" spans="1:25" x14ac:dyDescent="0.25">
      <c r="A73" t="s">
        <v>10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</row>
    <row r="74" spans="1:25" x14ac:dyDescent="0.25">
      <c r="A74" t="s">
        <v>10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</row>
    <row r="75" spans="1:25" x14ac:dyDescent="0.25">
      <c r="A75" t="s">
        <v>9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</row>
    <row r="76" spans="1:25" x14ac:dyDescent="0.25">
      <c r="A76" t="s">
        <v>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</row>
    <row r="77" spans="1:25" x14ac:dyDescent="0.25">
      <c r="A77" t="s">
        <v>10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1</v>
      </c>
    </row>
    <row r="78" spans="1:25" x14ac:dyDescent="0.25">
      <c r="A78" t="s">
        <v>10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</row>
    <row r="79" spans="1:25" x14ac:dyDescent="0.25">
      <c r="A79" t="s">
        <v>11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 t="s">
        <v>10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</row>
    <row r="81" spans="1:25" x14ac:dyDescent="0.25">
      <c r="A81" t="s">
        <v>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</row>
    <row r="82" spans="1:25" x14ac:dyDescent="0.25">
      <c r="A82" t="s">
        <v>9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1</v>
      </c>
    </row>
    <row r="83" spans="1:25" x14ac:dyDescent="0.25">
      <c r="A83" s="14"/>
      <c r="B83" s="15" t="s">
        <v>5</v>
      </c>
      <c r="C83" s="16" t="s">
        <v>6</v>
      </c>
      <c r="D83" s="16" t="s">
        <v>7</v>
      </c>
      <c r="E83" s="16" t="s">
        <v>5</v>
      </c>
      <c r="F83" s="16" t="s">
        <v>6</v>
      </c>
      <c r="G83" s="16" t="s">
        <v>7</v>
      </c>
      <c r="H83" s="16" t="s">
        <v>5</v>
      </c>
      <c r="I83" s="16" t="s">
        <v>6</v>
      </c>
      <c r="J83" s="16" t="s">
        <v>7</v>
      </c>
      <c r="K83" s="16" t="s">
        <v>5</v>
      </c>
      <c r="L83" s="16" t="s">
        <v>6</v>
      </c>
      <c r="M83" s="16" t="s">
        <v>7</v>
      </c>
      <c r="N83" s="16" t="s">
        <v>5</v>
      </c>
      <c r="O83" s="16" t="s">
        <v>6</v>
      </c>
      <c r="P83" s="17" t="s">
        <v>7</v>
      </c>
      <c r="Q83" s="16" t="s">
        <v>5</v>
      </c>
      <c r="R83" s="16" t="s">
        <v>6</v>
      </c>
      <c r="S83" s="17" t="s">
        <v>7</v>
      </c>
      <c r="T83" s="16" t="s">
        <v>5</v>
      </c>
      <c r="U83" s="16" t="s">
        <v>6</v>
      </c>
      <c r="V83" s="17" t="s">
        <v>7</v>
      </c>
      <c r="W83" s="16" t="s">
        <v>5</v>
      </c>
      <c r="X83" s="16" t="s">
        <v>6</v>
      </c>
      <c r="Y83" s="17" t="s">
        <v>7</v>
      </c>
    </row>
    <row r="84" spans="1:25" x14ac:dyDescent="0.25">
      <c r="A84" s="18" t="s">
        <v>12</v>
      </c>
      <c r="B84" s="19">
        <f>SUMIF($A$48:$A$82, "*Control*", B48:B82)</f>
        <v>4</v>
      </c>
      <c r="C84" s="19">
        <f t="shared" ref="C84:Y84" si="24">SUMIF($A$48:$A$82, "*Control*", C48:C82)</f>
        <v>6</v>
      </c>
      <c r="D84" s="19">
        <f t="shared" si="24"/>
        <v>3</v>
      </c>
      <c r="E84" s="19">
        <f t="shared" si="24"/>
        <v>10</v>
      </c>
      <c r="F84" s="19">
        <f t="shared" si="24"/>
        <v>5</v>
      </c>
      <c r="G84" s="19">
        <f t="shared" si="24"/>
        <v>5</v>
      </c>
      <c r="H84" s="19">
        <f t="shared" si="24"/>
        <v>5</v>
      </c>
      <c r="I84" s="19">
        <f t="shared" si="24"/>
        <v>7</v>
      </c>
      <c r="J84" s="19">
        <f t="shared" si="24"/>
        <v>3</v>
      </c>
      <c r="K84" s="19">
        <f t="shared" si="24"/>
        <v>11</v>
      </c>
      <c r="L84" s="19">
        <f t="shared" si="24"/>
        <v>8</v>
      </c>
      <c r="M84" s="19">
        <f t="shared" si="24"/>
        <v>7</v>
      </c>
      <c r="N84" s="19">
        <f t="shared" si="24"/>
        <v>11</v>
      </c>
      <c r="O84" s="19">
        <f t="shared" si="24"/>
        <v>8</v>
      </c>
      <c r="P84" s="19">
        <f t="shared" si="24"/>
        <v>8</v>
      </c>
      <c r="Q84" s="19">
        <f t="shared" si="24"/>
        <v>10</v>
      </c>
      <c r="R84" s="19">
        <f t="shared" si="24"/>
        <v>5</v>
      </c>
      <c r="S84" s="19">
        <f t="shared" si="24"/>
        <v>4</v>
      </c>
      <c r="T84" s="19">
        <f t="shared" si="24"/>
        <v>9</v>
      </c>
      <c r="U84" s="19">
        <f t="shared" si="24"/>
        <v>7</v>
      </c>
      <c r="V84" s="19">
        <f t="shared" si="24"/>
        <v>6</v>
      </c>
      <c r="W84" s="19">
        <f t="shared" si="24"/>
        <v>10</v>
      </c>
      <c r="X84" s="19">
        <f t="shared" si="24"/>
        <v>6</v>
      </c>
      <c r="Y84" s="19">
        <f t="shared" si="24"/>
        <v>6</v>
      </c>
    </row>
    <row r="85" spans="1:25" x14ac:dyDescent="0.25">
      <c r="A85" s="20" t="s">
        <v>11</v>
      </c>
      <c r="B85" s="19">
        <f>SUMIF($A$48:$A$82, "*Blur*", B48:B82)</f>
        <v>7</v>
      </c>
      <c r="C85" s="19">
        <f t="shared" ref="C85:Y85" si="25">SUMIF($A$48:$A$82, "*Blur*", C48:C82)</f>
        <v>4</v>
      </c>
      <c r="D85" s="19">
        <f t="shared" si="25"/>
        <v>4</v>
      </c>
      <c r="E85" s="19">
        <f t="shared" si="25"/>
        <v>6</v>
      </c>
      <c r="F85" s="19">
        <f t="shared" si="25"/>
        <v>6</v>
      </c>
      <c r="G85" s="19">
        <f t="shared" si="25"/>
        <v>4</v>
      </c>
      <c r="H85" s="19">
        <f t="shared" si="25"/>
        <v>7</v>
      </c>
      <c r="I85" s="19">
        <f t="shared" si="25"/>
        <v>6</v>
      </c>
      <c r="J85" s="19">
        <f t="shared" si="25"/>
        <v>3</v>
      </c>
      <c r="K85" s="19">
        <f t="shared" si="25"/>
        <v>8</v>
      </c>
      <c r="L85" s="19">
        <f t="shared" si="25"/>
        <v>6</v>
      </c>
      <c r="M85" s="19">
        <f t="shared" si="25"/>
        <v>4</v>
      </c>
      <c r="N85" s="19">
        <f t="shared" si="25"/>
        <v>9</v>
      </c>
      <c r="O85" s="19">
        <f t="shared" si="25"/>
        <v>5</v>
      </c>
      <c r="P85" s="19">
        <f t="shared" si="25"/>
        <v>5</v>
      </c>
      <c r="Q85" s="19">
        <f t="shared" si="25"/>
        <v>7</v>
      </c>
      <c r="R85" s="19">
        <f t="shared" si="25"/>
        <v>3</v>
      </c>
      <c r="S85" s="19">
        <f t="shared" si="25"/>
        <v>2</v>
      </c>
      <c r="T85" s="19">
        <f t="shared" si="25"/>
        <v>6</v>
      </c>
      <c r="U85" s="19">
        <f t="shared" si="25"/>
        <v>5</v>
      </c>
      <c r="V85" s="19">
        <f t="shared" si="25"/>
        <v>3</v>
      </c>
      <c r="W85" s="19">
        <f t="shared" si="25"/>
        <v>4</v>
      </c>
      <c r="X85" s="19">
        <f t="shared" si="25"/>
        <v>4</v>
      </c>
      <c r="Y85" s="19">
        <f t="shared" si="25"/>
        <v>2</v>
      </c>
    </row>
    <row r="86" spans="1:25" x14ac:dyDescent="0.25">
      <c r="A86" s="20" t="s">
        <v>10</v>
      </c>
      <c r="B86" s="19">
        <f>SUMIF($A$48:$A$82, "*Occlusion*", B48:B82)</f>
        <v>2</v>
      </c>
      <c r="C86" s="19">
        <f t="shared" ref="C86:Y86" si="26">SUMIF($A$48:$A$82, "*Occlusion*", C48:C82)</f>
        <v>5</v>
      </c>
      <c r="D86" s="19">
        <f t="shared" si="26"/>
        <v>0</v>
      </c>
      <c r="E86" s="19">
        <f t="shared" si="26"/>
        <v>3</v>
      </c>
      <c r="F86" s="19">
        <f t="shared" si="26"/>
        <v>4</v>
      </c>
      <c r="G86" s="19">
        <f t="shared" si="26"/>
        <v>1</v>
      </c>
      <c r="H86" s="19">
        <f t="shared" si="26"/>
        <v>5</v>
      </c>
      <c r="I86" s="19">
        <f t="shared" si="26"/>
        <v>5</v>
      </c>
      <c r="J86" s="19">
        <f t="shared" si="26"/>
        <v>5</v>
      </c>
      <c r="K86" s="19">
        <f t="shared" si="26"/>
        <v>5</v>
      </c>
      <c r="L86" s="19">
        <f t="shared" si="26"/>
        <v>5</v>
      </c>
      <c r="M86" s="19">
        <f t="shared" si="26"/>
        <v>3</v>
      </c>
      <c r="N86" s="19">
        <f t="shared" si="26"/>
        <v>4</v>
      </c>
      <c r="O86" s="19">
        <f t="shared" si="26"/>
        <v>5</v>
      </c>
      <c r="P86" s="19">
        <f t="shared" si="26"/>
        <v>2</v>
      </c>
      <c r="Q86" s="19">
        <f t="shared" si="26"/>
        <v>6</v>
      </c>
      <c r="R86" s="19">
        <f t="shared" si="26"/>
        <v>5</v>
      </c>
      <c r="S86" s="19">
        <f t="shared" si="26"/>
        <v>3</v>
      </c>
      <c r="T86" s="19">
        <f t="shared" si="26"/>
        <v>5</v>
      </c>
      <c r="U86" s="19">
        <f t="shared" si="26"/>
        <v>4</v>
      </c>
      <c r="V86" s="19">
        <f t="shared" si="26"/>
        <v>3</v>
      </c>
      <c r="W86" s="19">
        <f t="shared" si="26"/>
        <v>6</v>
      </c>
      <c r="X86" s="19">
        <f t="shared" si="26"/>
        <v>4</v>
      </c>
      <c r="Y86" s="19">
        <f t="shared" si="26"/>
        <v>4</v>
      </c>
    </row>
    <row r="87" spans="1:25" x14ac:dyDescent="0.25">
      <c r="A87" s="20" t="s">
        <v>7</v>
      </c>
      <c r="B87" s="21">
        <f>SUM(B48:B82)</f>
        <v>13</v>
      </c>
      <c r="C87" s="21">
        <f t="shared" ref="C87:Y87" si="27">SUM(C48:C82)</f>
        <v>15</v>
      </c>
      <c r="D87" s="21">
        <f t="shared" si="27"/>
        <v>7</v>
      </c>
      <c r="E87" s="21">
        <f t="shared" si="27"/>
        <v>19</v>
      </c>
      <c r="F87" s="21">
        <f t="shared" si="27"/>
        <v>15</v>
      </c>
      <c r="G87" s="21">
        <f t="shared" si="27"/>
        <v>10</v>
      </c>
      <c r="H87" s="21">
        <f t="shared" si="27"/>
        <v>17</v>
      </c>
      <c r="I87" s="21">
        <f t="shared" si="27"/>
        <v>18</v>
      </c>
      <c r="J87" s="21">
        <f t="shared" si="27"/>
        <v>11</v>
      </c>
      <c r="K87" s="21">
        <f t="shared" si="27"/>
        <v>24</v>
      </c>
      <c r="L87" s="21">
        <f t="shared" si="27"/>
        <v>19</v>
      </c>
      <c r="M87" s="21">
        <f t="shared" si="27"/>
        <v>14</v>
      </c>
      <c r="N87" s="21">
        <f t="shared" si="27"/>
        <v>24</v>
      </c>
      <c r="O87" s="21">
        <f t="shared" si="27"/>
        <v>18</v>
      </c>
      <c r="P87" s="21">
        <f t="shared" si="27"/>
        <v>15</v>
      </c>
      <c r="Q87" s="21">
        <f t="shared" si="27"/>
        <v>23</v>
      </c>
      <c r="R87" s="21">
        <f t="shared" si="27"/>
        <v>13</v>
      </c>
      <c r="S87" s="21">
        <f t="shared" si="27"/>
        <v>9</v>
      </c>
      <c r="T87" s="21">
        <f t="shared" si="27"/>
        <v>20</v>
      </c>
      <c r="U87" s="21">
        <f t="shared" si="27"/>
        <v>16</v>
      </c>
      <c r="V87" s="21">
        <f t="shared" si="27"/>
        <v>12</v>
      </c>
      <c r="W87" s="21">
        <f t="shared" si="27"/>
        <v>20</v>
      </c>
      <c r="X87" s="21">
        <f t="shared" si="27"/>
        <v>14</v>
      </c>
      <c r="Y87" s="21">
        <f t="shared" si="27"/>
        <v>12</v>
      </c>
    </row>
    <row r="88" spans="1:25" x14ac:dyDescent="0.2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x14ac:dyDescent="0.25">
      <c r="A89" s="20" t="s">
        <v>12</v>
      </c>
      <c r="B89" s="22">
        <f>B84/COUNTIF($A$48:$A$82, "*Control*")</f>
        <v>0.30769230769230771</v>
      </c>
      <c r="C89" s="22">
        <f t="shared" ref="C89:Y89" si="28">C84/COUNTIF($A$48:$A$82, "*Control*")</f>
        <v>0.46153846153846156</v>
      </c>
      <c r="D89" s="22">
        <f t="shared" si="28"/>
        <v>0.23076923076923078</v>
      </c>
      <c r="E89" s="22">
        <f t="shared" si="28"/>
        <v>0.76923076923076927</v>
      </c>
      <c r="F89" s="22">
        <f t="shared" si="28"/>
        <v>0.38461538461538464</v>
      </c>
      <c r="G89" s="22">
        <f t="shared" si="28"/>
        <v>0.38461538461538464</v>
      </c>
      <c r="H89" s="22">
        <f t="shared" si="28"/>
        <v>0.38461538461538464</v>
      </c>
      <c r="I89" s="22">
        <f t="shared" si="28"/>
        <v>0.53846153846153844</v>
      </c>
      <c r="J89" s="22">
        <f t="shared" si="28"/>
        <v>0.23076923076923078</v>
      </c>
      <c r="K89" s="22">
        <f t="shared" si="28"/>
        <v>0.84615384615384615</v>
      </c>
      <c r="L89" s="22">
        <f t="shared" si="28"/>
        <v>0.61538461538461542</v>
      </c>
      <c r="M89" s="22">
        <f t="shared" si="28"/>
        <v>0.53846153846153844</v>
      </c>
      <c r="N89" s="22">
        <f t="shared" si="28"/>
        <v>0.84615384615384615</v>
      </c>
      <c r="O89" s="22">
        <f t="shared" si="28"/>
        <v>0.61538461538461542</v>
      </c>
      <c r="P89" s="22">
        <f t="shared" si="28"/>
        <v>0.61538461538461542</v>
      </c>
      <c r="Q89" s="22">
        <f t="shared" si="28"/>
        <v>0.76923076923076927</v>
      </c>
      <c r="R89" s="22">
        <f t="shared" si="28"/>
        <v>0.38461538461538464</v>
      </c>
      <c r="S89" s="22">
        <f t="shared" si="28"/>
        <v>0.30769230769230771</v>
      </c>
      <c r="T89" s="22">
        <f t="shared" si="28"/>
        <v>0.69230769230769229</v>
      </c>
      <c r="U89" s="22">
        <f t="shared" si="28"/>
        <v>0.53846153846153844</v>
      </c>
      <c r="V89" s="22">
        <f t="shared" si="28"/>
        <v>0.46153846153846156</v>
      </c>
      <c r="W89" s="22">
        <f t="shared" si="28"/>
        <v>0.76923076923076927</v>
      </c>
      <c r="X89" s="22">
        <f t="shared" si="28"/>
        <v>0.46153846153846156</v>
      </c>
      <c r="Y89" s="22">
        <f t="shared" si="28"/>
        <v>0.46153846153846156</v>
      </c>
    </row>
    <row r="90" spans="1:25" x14ac:dyDescent="0.25">
      <c r="A90" s="20" t="s">
        <v>11</v>
      </c>
      <c r="B90" s="22">
        <f>B85/COUNTIF($A$48:$A$82, "*Blur*")</f>
        <v>0.63636363636363635</v>
      </c>
      <c r="C90" s="22">
        <f t="shared" ref="C90:Y90" si="29">C85/COUNTIF($A$48:$A$82, "*Blur*")</f>
        <v>0.36363636363636365</v>
      </c>
      <c r="D90" s="22">
        <f t="shared" si="29"/>
        <v>0.36363636363636365</v>
      </c>
      <c r="E90" s="22">
        <f t="shared" si="29"/>
        <v>0.54545454545454541</v>
      </c>
      <c r="F90" s="22">
        <f t="shared" si="29"/>
        <v>0.54545454545454541</v>
      </c>
      <c r="G90" s="22">
        <f t="shared" si="29"/>
        <v>0.36363636363636365</v>
      </c>
      <c r="H90" s="22">
        <f t="shared" si="29"/>
        <v>0.63636363636363635</v>
      </c>
      <c r="I90" s="22">
        <f t="shared" si="29"/>
        <v>0.54545454545454541</v>
      </c>
      <c r="J90" s="22">
        <f t="shared" si="29"/>
        <v>0.27272727272727271</v>
      </c>
      <c r="K90" s="22">
        <f t="shared" si="29"/>
        <v>0.72727272727272729</v>
      </c>
      <c r="L90" s="22">
        <f t="shared" si="29"/>
        <v>0.54545454545454541</v>
      </c>
      <c r="M90" s="22">
        <f t="shared" si="29"/>
        <v>0.36363636363636365</v>
      </c>
      <c r="N90" s="22">
        <f t="shared" si="29"/>
        <v>0.81818181818181823</v>
      </c>
      <c r="O90" s="22">
        <f t="shared" si="29"/>
        <v>0.45454545454545453</v>
      </c>
      <c r="P90" s="22">
        <f t="shared" si="29"/>
        <v>0.45454545454545453</v>
      </c>
      <c r="Q90" s="22">
        <f t="shared" si="29"/>
        <v>0.63636363636363635</v>
      </c>
      <c r="R90" s="22">
        <f t="shared" si="29"/>
        <v>0.27272727272727271</v>
      </c>
      <c r="S90" s="22">
        <f t="shared" si="29"/>
        <v>0.18181818181818182</v>
      </c>
      <c r="T90" s="22">
        <f t="shared" si="29"/>
        <v>0.54545454545454541</v>
      </c>
      <c r="U90" s="22">
        <f t="shared" si="29"/>
        <v>0.45454545454545453</v>
      </c>
      <c r="V90" s="22">
        <f t="shared" si="29"/>
        <v>0.27272727272727271</v>
      </c>
      <c r="W90" s="22">
        <f t="shared" si="29"/>
        <v>0.36363636363636365</v>
      </c>
      <c r="X90" s="22">
        <f t="shared" si="29"/>
        <v>0.36363636363636365</v>
      </c>
      <c r="Y90" s="22">
        <f t="shared" si="29"/>
        <v>0.18181818181818182</v>
      </c>
    </row>
    <row r="91" spans="1:25" x14ac:dyDescent="0.25">
      <c r="A91" s="20" t="s">
        <v>10</v>
      </c>
      <c r="B91" s="22">
        <f>B86/COUNTIF($A$48:$A$82, "*Occlusion*")</f>
        <v>0.2</v>
      </c>
      <c r="C91" s="22">
        <f t="shared" ref="C91:Y91" si="30">C86/COUNTIF($A$48:$A$82, "*Occlusion*")</f>
        <v>0.5</v>
      </c>
      <c r="D91" s="22">
        <f t="shared" si="30"/>
        <v>0</v>
      </c>
      <c r="E91" s="22">
        <f t="shared" si="30"/>
        <v>0.3</v>
      </c>
      <c r="F91" s="22">
        <f t="shared" si="30"/>
        <v>0.4</v>
      </c>
      <c r="G91" s="22">
        <f t="shared" si="30"/>
        <v>0.1</v>
      </c>
      <c r="H91" s="22">
        <f t="shared" si="30"/>
        <v>0.5</v>
      </c>
      <c r="I91" s="22">
        <f t="shared" si="30"/>
        <v>0.5</v>
      </c>
      <c r="J91" s="22">
        <f t="shared" si="30"/>
        <v>0.5</v>
      </c>
      <c r="K91" s="22">
        <f t="shared" si="30"/>
        <v>0.5</v>
      </c>
      <c r="L91" s="22">
        <f t="shared" si="30"/>
        <v>0.5</v>
      </c>
      <c r="M91" s="22">
        <f t="shared" si="30"/>
        <v>0.3</v>
      </c>
      <c r="N91" s="22">
        <f t="shared" si="30"/>
        <v>0.4</v>
      </c>
      <c r="O91" s="22">
        <f t="shared" si="30"/>
        <v>0.5</v>
      </c>
      <c r="P91" s="22">
        <f t="shared" si="30"/>
        <v>0.2</v>
      </c>
      <c r="Q91" s="22">
        <f t="shared" si="30"/>
        <v>0.6</v>
      </c>
      <c r="R91" s="22">
        <f t="shared" si="30"/>
        <v>0.5</v>
      </c>
      <c r="S91" s="22">
        <f t="shared" si="30"/>
        <v>0.3</v>
      </c>
      <c r="T91" s="22">
        <f t="shared" si="30"/>
        <v>0.5</v>
      </c>
      <c r="U91" s="22">
        <f t="shared" si="30"/>
        <v>0.4</v>
      </c>
      <c r="V91" s="22">
        <f t="shared" si="30"/>
        <v>0.3</v>
      </c>
      <c r="W91" s="22">
        <f t="shared" si="30"/>
        <v>0.6</v>
      </c>
      <c r="X91" s="22">
        <f t="shared" si="30"/>
        <v>0.4</v>
      </c>
      <c r="Y91" s="22">
        <f t="shared" si="30"/>
        <v>0.4</v>
      </c>
    </row>
    <row r="92" spans="1:25" x14ac:dyDescent="0.25">
      <c r="A92" s="23" t="s">
        <v>7</v>
      </c>
      <c r="B92" s="22">
        <f>B87/COUNT(B48:B82)</f>
        <v>0.38235294117647056</v>
      </c>
      <c r="C92" s="22">
        <f t="shared" ref="C92:Y92" si="31">C87/COUNT(C48:C82)</f>
        <v>0.44117647058823528</v>
      </c>
      <c r="D92" s="22">
        <f t="shared" si="31"/>
        <v>0.20588235294117646</v>
      </c>
      <c r="E92" s="22">
        <f t="shared" si="31"/>
        <v>0.55882352941176472</v>
      </c>
      <c r="F92" s="22">
        <f t="shared" si="31"/>
        <v>0.44117647058823528</v>
      </c>
      <c r="G92" s="22">
        <f t="shared" si="31"/>
        <v>0.29411764705882354</v>
      </c>
      <c r="H92" s="22">
        <f t="shared" si="31"/>
        <v>0.5</v>
      </c>
      <c r="I92" s="22">
        <f t="shared" si="31"/>
        <v>0.52941176470588236</v>
      </c>
      <c r="J92" s="22">
        <f t="shared" si="31"/>
        <v>0.3235294117647059</v>
      </c>
      <c r="K92" s="22">
        <f t="shared" si="31"/>
        <v>0.70588235294117652</v>
      </c>
      <c r="L92" s="22">
        <f t="shared" si="31"/>
        <v>0.55882352941176472</v>
      </c>
      <c r="M92" s="22">
        <f t="shared" si="31"/>
        <v>0.41176470588235292</v>
      </c>
      <c r="N92" s="22">
        <f t="shared" si="31"/>
        <v>0.70588235294117652</v>
      </c>
      <c r="O92" s="22">
        <f t="shared" si="31"/>
        <v>0.52941176470588236</v>
      </c>
      <c r="P92" s="22">
        <f t="shared" si="31"/>
        <v>0.44117647058823528</v>
      </c>
      <c r="Q92" s="22">
        <f t="shared" si="31"/>
        <v>0.67647058823529416</v>
      </c>
      <c r="R92" s="22">
        <f t="shared" si="31"/>
        <v>0.38235294117647056</v>
      </c>
      <c r="S92" s="22">
        <f t="shared" si="31"/>
        <v>0.26470588235294118</v>
      </c>
      <c r="T92" s="22">
        <f t="shared" si="31"/>
        <v>0.58823529411764708</v>
      </c>
      <c r="U92" s="22">
        <f t="shared" si="31"/>
        <v>0.47058823529411764</v>
      </c>
      <c r="V92" s="22">
        <f t="shared" si="31"/>
        <v>0.35294117647058826</v>
      </c>
      <c r="W92" s="22">
        <f t="shared" si="31"/>
        <v>0.58823529411764708</v>
      </c>
      <c r="X92" s="22">
        <f t="shared" si="31"/>
        <v>0.41176470588235292</v>
      </c>
      <c r="Y92" s="22">
        <f t="shared" si="31"/>
        <v>0.35294117647058826</v>
      </c>
    </row>
    <row r="94" spans="1:25" x14ac:dyDescent="0.25">
      <c r="A94" t="s">
        <v>9</v>
      </c>
      <c r="B94">
        <v>1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</row>
    <row r="95" spans="1:25" x14ac:dyDescent="0.25">
      <c r="A95" t="s">
        <v>10</v>
      </c>
      <c r="B95">
        <v>1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 t="s">
        <v>10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</row>
    <row r="97" spans="1:25" x14ac:dyDescent="0.25">
      <c r="A97" t="s">
        <v>10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 t="s">
        <v>11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0</v>
      </c>
    </row>
    <row r="99" spans="1:25" x14ac:dyDescent="0.25">
      <c r="A99" t="s">
        <v>11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1</v>
      </c>
    </row>
    <row r="100" spans="1:25" x14ac:dyDescent="0.25">
      <c r="A100" t="s">
        <v>9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0</v>
      </c>
    </row>
    <row r="101" spans="1:25" x14ac:dyDescent="0.25">
      <c r="A101" t="s">
        <v>9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5">
      <c r="A102" t="s">
        <v>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0</v>
      </c>
      <c r="Y102">
        <v>0</v>
      </c>
    </row>
    <row r="103" spans="1:25" x14ac:dyDescent="0.25">
      <c r="A103" t="s">
        <v>11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</row>
    <row r="104" spans="1:25" x14ac:dyDescent="0.25">
      <c r="A104" t="s">
        <v>9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 t="s">
        <v>10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1</v>
      </c>
      <c r="Y105">
        <v>1</v>
      </c>
    </row>
    <row r="106" spans="1:25" x14ac:dyDescent="0.25">
      <c r="A106" t="s">
        <v>9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</row>
    <row r="107" spans="1:25" x14ac:dyDescent="0.25">
      <c r="A107" t="s">
        <v>10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 t="s">
        <v>11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 t="s">
        <v>11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</row>
    <row r="110" spans="1:25" x14ac:dyDescent="0.25">
      <c r="A110" t="s">
        <v>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</row>
    <row r="111" spans="1:25" x14ac:dyDescent="0.25">
      <c r="A111" t="s">
        <v>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0</v>
      </c>
    </row>
    <row r="112" spans="1:25" x14ac:dyDescent="0.25">
      <c r="A112" t="s">
        <v>11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</row>
    <row r="113" spans="1:25" x14ac:dyDescent="0.25">
      <c r="A113" t="s">
        <v>11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1</v>
      </c>
    </row>
    <row r="114" spans="1:25" x14ac:dyDescent="0.25">
      <c r="A114" t="s">
        <v>11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5">
      <c r="A115" t="s">
        <v>11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 t="s">
        <v>9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</row>
    <row r="117" spans="1:25" x14ac:dyDescent="0.25">
      <c r="A117" t="s">
        <v>10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0</v>
      </c>
    </row>
    <row r="118" spans="1:25" x14ac:dyDescent="0.25">
      <c r="A118" t="s">
        <v>10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</row>
    <row r="119" spans="1:25" x14ac:dyDescent="0.25">
      <c r="A119" t="s">
        <v>10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 t="s">
        <v>9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</row>
    <row r="121" spans="1:25" x14ac:dyDescent="0.25">
      <c r="A121" t="s">
        <v>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</row>
    <row r="122" spans="1:25" x14ac:dyDescent="0.25">
      <c r="A122" t="s">
        <v>10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</row>
    <row r="123" spans="1:25" x14ac:dyDescent="0.25">
      <c r="A123" t="s">
        <v>10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</row>
    <row r="124" spans="1:25" x14ac:dyDescent="0.25">
      <c r="A124" t="s">
        <v>11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 t="s">
        <v>10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</row>
    <row r="126" spans="1:25" x14ac:dyDescent="0.25">
      <c r="A126" t="s">
        <v>11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 t="s">
        <v>9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0</v>
      </c>
    </row>
    <row r="128" spans="1:25" x14ac:dyDescent="0.25">
      <c r="A128" s="14"/>
      <c r="B128" s="15" t="s">
        <v>5</v>
      </c>
      <c r="C128" s="16" t="s">
        <v>6</v>
      </c>
      <c r="D128" s="16" t="s">
        <v>7</v>
      </c>
      <c r="E128" s="16" t="s">
        <v>5</v>
      </c>
      <c r="F128" s="16" t="s">
        <v>6</v>
      </c>
      <c r="G128" s="16" t="s">
        <v>7</v>
      </c>
      <c r="H128" s="16" t="s">
        <v>5</v>
      </c>
      <c r="I128" s="16" t="s">
        <v>6</v>
      </c>
      <c r="J128" s="16" t="s">
        <v>7</v>
      </c>
      <c r="K128" s="16" t="s">
        <v>5</v>
      </c>
      <c r="L128" s="16" t="s">
        <v>6</v>
      </c>
      <c r="M128" s="16" t="s">
        <v>7</v>
      </c>
      <c r="N128" s="16" t="s">
        <v>5</v>
      </c>
      <c r="O128" s="16" t="s">
        <v>6</v>
      </c>
      <c r="P128" s="17" t="s">
        <v>7</v>
      </c>
      <c r="Q128" s="16" t="s">
        <v>5</v>
      </c>
      <c r="R128" s="16" t="s">
        <v>6</v>
      </c>
      <c r="S128" s="17" t="s">
        <v>7</v>
      </c>
      <c r="T128" s="16" t="s">
        <v>5</v>
      </c>
      <c r="U128" s="16" t="s">
        <v>6</v>
      </c>
      <c r="V128" s="17" t="s">
        <v>7</v>
      </c>
      <c r="W128" s="16" t="s">
        <v>5</v>
      </c>
      <c r="X128" s="16" t="s">
        <v>6</v>
      </c>
      <c r="Y128" s="17" t="s">
        <v>7</v>
      </c>
    </row>
    <row r="129" spans="1:25" x14ac:dyDescent="0.25">
      <c r="A129" s="18" t="s">
        <v>12</v>
      </c>
      <c r="B129" s="19">
        <f>SUMIF($A$93:$A$127, "*Control*", B93:B127)</f>
        <v>6</v>
      </c>
      <c r="C129" s="19">
        <f t="shared" ref="C129:Y129" si="32">SUMIF($A$93:$A$127, "*Control*", C93:C127)</f>
        <v>5</v>
      </c>
      <c r="D129" s="19">
        <f t="shared" si="32"/>
        <v>2</v>
      </c>
      <c r="E129" s="19">
        <f t="shared" si="32"/>
        <v>9</v>
      </c>
      <c r="F129" s="19">
        <f t="shared" si="32"/>
        <v>6</v>
      </c>
      <c r="G129" s="19">
        <f t="shared" si="32"/>
        <v>6</v>
      </c>
      <c r="H129" s="19">
        <f t="shared" si="32"/>
        <v>8</v>
      </c>
      <c r="I129" s="19">
        <f t="shared" si="32"/>
        <v>7</v>
      </c>
      <c r="J129" s="19">
        <f t="shared" si="32"/>
        <v>6</v>
      </c>
      <c r="K129" s="19">
        <f t="shared" si="32"/>
        <v>9</v>
      </c>
      <c r="L129" s="19">
        <f t="shared" si="32"/>
        <v>6</v>
      </c>
      <c r="M129" s="19">
        <f t="shared" si="32"/>
        <v>5</v>
      </c>
      <c r="N129" s="19">
        <f t="shared" si="32"/>
        <v>7</v>
      </c>
      <c r="O129" s="19">
        <f t="shared" si="32"/>
        <v>4</v>
      </c>
      <c r="P129" s="19">
        <f t="shared" si="32"/>
        <v>2</v>
      </c>
      <c r="Q129" s="19">
        <f t="shared" si="32"/>
        <v>9</v>
      </c>
      <c r="R129" s="19">
        <f t="shared" si="32"/>
        <v>2</v>
      </c>
      <c r="S129" s="19">
        <f t="shared" si="32"/>
        <v>1</v>
      </c>
      <c r="T129" s="19">
        <f t="shared" si="32"/>
        <v>8</v>
      </c>
      <c r="U129" s="19">
        <f t="shared" si="32"/>
        <v>4</v>
      </c>
      <c r="V129" s="19">
        <f t="shared" si="32"/>
        <v>4</v>
      </c>
      <c r="W129" s="19">
        <f t="shared" si="32"/>
        <v>4</v>
      </c>
      <c r="X129" s="19">
        <f t="shared" si="32"/>
        <v>5</v>
      </c>
      <c r="Y129" s="19">
        <f t="shared" si="32"/>
        <v>1</v>
      </c>
    </row>
    <row r="130" spans="1:25" x14ac:dyDescent="0.25">
      <c r="A130" s="20" t="s">
        <v>11</v>
      </c>
      <c r="B130" s="19">
        <f>SUMIF($A$93:$A$127, "*Blur*", B93:B127)</f>
        <v>4</v>
      </c>
      <c r="C130" s="19">
        <f t="shared" ref="C130:Y130" si="33">SUMIF($A$93:$A$127, "*Blur*", C93:C127)</f>
        <v>8</v>
      </c>
      <c r="D130" s="19">
        <f t="shared" si="33"/>
        <v>2</v>
      </c>
      <c r="E130" s="19">
        <f t="shared" si="33"/>
        <v>8</v>
      </c>
      <c r="F130" s="19">
        <f t="shared" si="33"/>
        <v>6</v>
      </c>
      <c r="G130" s="19">
        <f t="shared" si="33"/>
        <v>4</v>
      </c>
      <c r="H130" s="19">
        <f t="shared" si="33"/>
        <v>8</v>
      </c>
      <c r="I130" s="19">
        <f t="shared" si="33"/>
        <v>5</v>
      </c>
      <c r="J130" s="19">
        <f t="shared" si="33"/>
        <v>3</v>
      </c>
      <c r="K130" s="19">
        <f t="shared" si="33"/>
        <v>6</v>
      </c>
      <c r="L130" s="19">
        <f t="shared" si="33"/>
        <v>8</v>
      </c>
      <c r="M130" s="19">
        <f t="shared" si="33"/>
        <v>4</v>
      </c>
      <c r="N130" s="19">
        <f t="shared" si="33"/>
        <v>7</v>
      </c>
      <c r="O130" s="19">
        <f t="shared" si="33"/>
        <v>10</v>
      </c>
      <c r="P130" s="19">
        <f t="shared" si="33"/>
        <v>6</v>
      </c>
      <c r="Q130" s="19">
        <f t="shared" si="33"/>
        <v>7</v>
      </c>
      <c r="R130" s="19">
        <f t="shared" si="33"/>
        <v>3</v>
      </c>
      <c r="S130" s="19">
        <f t="shared" si="33"/>
        <v>2</v>
      </c>
      <c r="T130" s="19">
        <f t="shared" si="33"/>
        <v>4</v>
      </c>
      <c r="U130" s="19">
        <f t="shared" si="33"/>
        <v>7</v>
      </c>
      <c r="V130" s="19">
        <f t="shared" si="33"/>
        <v>3</v>
      </c>
      <c r="W130" s="19">
        <f t="shared" si="33"/>
        <v>6</v>
      </c>
      <c r="X130" s="19">
        <f t="shared" si="33"/>
        <v>4</v>
      </c>
      <c r="Y130" s="19">
        <f t="shared" si="33"/>
        <v>2</v>
      </c>
    </row>
    <row r="131" spans="1:25" x14ac:dyDescent="0.25">
      <c r="A131" s="20" t="s">
        <v>10</v>
      </c>
      <c r="B131" s="19">
        <f>SUMIF($A$93:$A$127, "*Occlusion*", B93:B127)</f>
        <v>6</v>
      </c>
      <c r="C131" s="19">
        <f t="shared" ref="C131:Y131" si="34">SUMIF($A$93:$A$127, "*Occlusion*", C93:C127)</f>
        <v>3</v>
      </c>
      <c r="D131" s="19">
        <f t="shared" si="34"/>
        <v>1</v>
      </c>
      <c r="E131" s="19">
        <f t="shared" si="34"/>
        <v>11</v>
      </c>
      <c r="F131" s="19">
        <f t="shared" si="34"/>
        <v>8</v>
      </c>
      <c r="G131" s="19">
        <f t="shared" si="34"/>
        <v>7</v>
      </c>
      <c r="H131" s="19">
        <f t="shared" si="34"/>
        <v>11</v>
      </c>
      <c r="I131" s="19">
        <f t="shared" si="34"/>
        <v>5</v>
      </c>
      <c r="J131" s="19">
        <f t="shared" si="34"/>
        <v>4</v>
      </c>
      <c r="K131" s="19">
        <f t="shared" si="34"/>
        <v>10</v>
      </c>
      <c r="L131" s="19">
        <f t="shared" si="34"/>
        <v>9</v>
      </c>
      <c r="M131" s="19">
        <f t="shared" si="34"/>
        <v>7</v>
      </c>
      <c r="N131" s="19">
        <f t="shared" si="34"/>
        <v>11</v>
      </c>
      <c r="O131" s="19">
        <f t="shared" si="34"/>
        <v>11</v>
      </c>
      <c r="P131" s="19">
        <f t="shared" si="34"/>
        <v>10</v>
      </c>
      <c r="Q131" s="19">
        <f t="shared" si="34"/>
        <v>11</v>
      </c>
      <c r="R131" s="19">
        <f t="shared" si="34"/>
        <v>5</v>
      </c>
      <c r="S131" s="19">
        <f t="shared" si="34"/>
        <v>4</v>
      </c>
      <c r="T131" s="19">
        <f t="shared" si="34"/>
        <v>7</v>
      </c>
      <c r="U131" s="19">
        <f t="shared" si="34"/>
        <v>7</v>
      </c>
      <c r="V131" s="19">
        <f t="shared" si="34"/>
        <v>4</v>
      </c>
      <c r="W131" s="19">
        <f t="shared" si="34"/>
        <v>4</v>
      </c>
      <c r="X131" s="19">
        <f t="shared" si="34"/>
        <v>5</v>
      </c>
      <c r="Y131" s="19">
        <f t="shared" si="34"/>
        <v>2</v>
      </c>
    </row>
    <row r="132" spans="1:25" x14ac:dyDescent="0.25">
      <c r="A132" s="20" t="s">
        <v>7</v>
      </c>
      <c r="B132" s="21">
        <f>SUM(B93:B127)</f>
        <v>16</v>
      </c>
      <c r="C132" s="21">
        <f t="shared" ref="C132:Y132" si="35">SUM(C93:C127)</f>
        <v>16</v>
      </c>
      <c r="D132" s="21">
        <f t="shared" si="35"/>
        <v>5</v>
      </c>
      <c r="E132" s="21">
        <f t="shared" si="35"/>
        <v>28</v>
      </c>
      <c r="F132" s="21">
        <f t="shared" si="35"/>
        <v>20</v>
      </c>
      <c r="G132" s="21">
        <f t="shared" si="35"/>
        <v>17</v>
      </c>
      <c r="H132" s="21">
        <f t="shared" si="35"/>
        <v>27</v>
      </c>
      <c r="I132" s="21">
        <f t="shared" si="35"/>
        <v>17</v>
      </c>
      <c r="J132" s="21">
        <f t="shared" si="35"/>
        <v>13</v>
      </c>
      <c r="K132" s="21">
        <f t="shared" si="35"/>
        <v>25</v>
      </c>
      <c r="L132" s="21">
        <f t="shared" si="35"/>
        <v>23</v>
      </c>
      <c r="M132" s="21">
        <f t="shared" si="35"/>
        <v>16</v>
      </c>
      <c r="N132" s="21">
        <f t="shared" si="35"/>
        <v>25</v>
      </c>
      <c r="O132" s="21">
        <f t="shared" si="35"/>
        <v>25</v>
      </c>
      <c r="P132" s="21">
        <f t="shared" si="35"/>
        <v>18</v>
      </c>
      <c r="Q132" s="21">
        <f t="shared" si="35"/>
        <v>27</v>
      </c>
      <c r="R132" s="21">
        <f t="shared" si="35"/>
        <v>10</v>
      </c>
      <c r="S132" s="21">
        <f t="shared" si="35"/>
        <v>7</v>
      </c>
      <c r="T132" s="21">
        <f t="shared" si="35"/>
        <v>19</v>
      </c>
      <c r="U132" s="21">
        <f t="shared" si="35"/>
        <v>18</v>
      </c>
      <c r="V132" s="21">
        <f t="shared" si="35"/>
        <v>11</v>
      </c>
      <c r="W132" s="21">
        <f t="shared" si="35"/>
        <v>14</v>
      </c>
      <c r="X132" s="21">
        <f t="shared" si="35"/>
        <v>14</v>
      </c>
      <c r="Y132" s="21">
        <f t="shared" si="35"/>
        <v>5</v>
      </c>
    </row>
    <row r="133" spans="1:25" x14ac:dyDescent="0.2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x14ac:dyDescent="0.25">
      <c r="A134" s="20" t="s">
        <v>12</v>
      </c>
      <c r="B134" s="22">
        <f>B129/COUNTIF($A$93:$A$127, "*Control*")</f>
        <v>0.6</v>
      </c>
      <c r="C134" s="22">
        <f t="shared" ref="C134:Y134" si="36">C129/COUNTIF($A$93:$A$127, "*Control*")</f>
        <v>0.5</v>
      </c>
      <c r="D134" s="22">
        <f t="shared" si="36"/>
        <v>0.2</v>
      </c>
      <c r="E134" s="22">
        <f t="shared" si="36"/>
        <v>0.9</v>
      </c>
      <c r="F134" s="22">
        <f t="shared" si="36"/>
        <v>0.6</v>
      </c>
      <c r="G134" s="22">
        <f t="shared" si="36"/>
        <v>0.6</v>
      </c>
      <c r="H134" s="22">
        <f t="shared" si="36"/>
        <v>0.8</v>
      </c>
      <c r="I134" s="22">
        <f t="shared" si="36"/>
        <v>0.7</v>
      </c>
      <c r="J134" s="22">
        <f t="shared" si="36"/>
        <v>0.6</v>
      </c>
      <c r="K134" s="22">
        <f t="shared" si="36"/>
        <v>0.9</v>
      </c>
      <c r="L134" s="22">
        <f t="shared" si="36"/>
        <v>0.6</v>
      </c>
      <c r="M134" s="22">
        <f t="shared" si="36"/>
        <v>0.5</v>
      </c>
      <c r="N134" s="22">
        <f t="shared" si="36"/>
        <v>0.7</v>
      </c>
      <c r="O134" s="22">
        <f t="shared" si="36"/>
        <v>0.4</v>
      </c>
      <c r="P134" s="22">
        <f t="shared" si="36"/>
        <v>0.2</v>
      </c>
      <c r="Q134" s="22">
        <f t="shared" si="36"/>
        <v>0.9</v>
      </c>
      <c r="R134" s="22">
        <f t="shared" si="36"/>
        <v>0.2</v>
      </c>
      <c r="S134" s="22">
        <f t="shared" si="36"/>
        <v>0.1</v>
      </c>
      <c r="T134" s="22">
        <f t="shared" si="36"/>
        <v>0.8</v>
      </c>
      <c r="U134" s="22">
        <f t="shared" si="36"/>
        <v>0.4</v>
      </c>
      <c r="V134" s="22">
        <f t="shared" si="36"/>
        <v>0.4</v>
      </c>
      <c r="W134" s="22">
        <f t="shared" si="36"/>
        <v>0.4</v>
      </c>
      <c r="X134" s="22">
        <f t="shared" si="36"/>
        <v>0.5</v>
      </c>
      <c r="Y134" s="22">
        <f t="shared" si="36"/>
        <v>0.1</v>
      </c>
    </row>
    <row r="135" spans="1:25" x14ac:dyDescent="0.25">
      <c r="A135" s="20" t="s">
        <v>11</v>
      </c>
      <c r="B135" s="22">
        <f>B130/COUNTIF($A$93:$A$127, "*Blur*")</f>
        <v>0.33333333333333331</v>
      </c>
      <c r="C135" s="22">
        <f t="shared" ref="C135:Y135" si="37">C130/COUNTIF($A$93:$A$127, "*Blur*")</f>
        <v>0.66666666666666663</v>
      </c>
      <c r="D135" s="22">
        <f t="shared" si="37"/>
        <v>0.16666666666666666</v>
      </c>
      <c r="E135" s="22">
        <f t="shared" si="37"/>
        <v>0.66666666666666663</v>
      </c>
      <c r="F135" s="22">
        <f t="shared" si="37"/>
        <v>0.5</v>
      </c>
      <c r="G135" s="22">
        <f t="shared" si="37"/>
        <v>0.33333333333333331</v>
      </c>
      <c r="H135" s="22">
        <f t="shared" si="37"/>
        <v>0.66666666666666663</v>
      </c>
      <c r="I135" s="22">
        <f t="shared" si="37"/>
        <v>0.41666666666666669</v>
      </c>
      <c r="J135" s="22">
        <f t="shared" si="37"/>
        <v>0.25</v>
      </c>
      <c r="K135" s="22">
        <f t="shared" si="37"/>
        <v>0.5</v>
      </c>
      <c r="L135" s="22">
        <f t="shared" si="37"/>
        <v>0.66666666666666663</v>
      </c>
      <c r="M135" s="22">
        <f t="shared" si="37"/>
        <v>0.33333333333333331</v>
      </c>
      <c r="N135" s="22">
        <f t="shared" si="37"/>
        <v>0.58333333333333337</v>
      </c>
      <c r="O135" s="22">
        <f t="shared" si="37"/>
        <v>0.83333333333333337</v>
      </c>
      <c r="P135" s="22">
        <f t="shared" si="37"/>
        <v>0.5</v>
      </c>
      <c r="Q135" s="22">
        <f t="shared" si="37"/>
        <v>0.58333333333333337</v>
      </c>
      <c r="R135" s="22">
        <f t="shared" si="37"/>
        <v>0.25</v>
      </c>
      <c r="S135" s="22">
        <f t="shared" si="37"/>
        <v>0.16666666666666666</v>
      </c>
      <c r="T135" s="22">
        <f t="shared" si="37"/>
        <v>0.33333333333333331</v>
      </c>
      <c r="U135" s="22">
        <f t="shared" si="37"/>
        <v>0.58333333333333337</v>
      </c>
      <c r="V135" s="22">
        <f t="shared" si="37"/>
        <v>0.25</v>
      </c>
      <c r="W135" s="22">
        <f t="shared" si="37"/>
        <v>0.5</v>
      </c>
      <c r="X135" s="22">
        <f t="shared" si="37"/>
        <v>0.33333333333333331</v>
      </c>
      <c r="Y135" s="22">
        <f t="shared" si="37"/>
        <v>0.16666666666666666</v>
      </c>
    </row>
    <row r="136" spans="1:25" x14ac:dyDescent="0.25">
      <c r="A136" s="20" t="s">
        <v>10</v>
      </c>
      <c r="B136" s="22">
        <f>B131/COUNTIF($A$93:$A$127, "*Occlusion*")</f>
        <v>0.5</v>
      </c>
      <c r="C136" s="22">
        <f t="shared" ref="C136:Y136" si="38">C131/COUNTIF($A$93:$A$127, "*Occlusion*")</f>
        <v>0.25</v>
      </c>
      <c r="D136" s="22">
        <f t="shared" si="38"/>
        <v>8.3333333333333329E-2</v>
      </c>
      <c r="E136" s="22">
        <f t="shared" si="38"/>
        <v>0.91666666666666663</v>
      </c>
      <c r="F136" s="22">
        <f t="shared" si="38"/>
        <v>0.66666666666666663</v>
      </c>
      <c r="G136" s="22">
        <f t="shared" si="38"/>
        <v>0.58333333333333337</v>
      </c>
      <c r="H136" s="22">
        <f t="shared" si="38"/>
        <v>0.91666666666666663</v>
      </c>
      <c r="I136" s="22">
        <f t="shared" si="38"/>
        <v>0.41666666666666669</v>
      </c>
      <c r="J136" s="22">
        <f t="shared" si="38"/>
        <v>0.33333333333333331</v>
      </c>
      <c r="K136" s="22">
        <f t="shared" si="38"/>
        <v>0.83333333333333337</v>
      </c>
      <c r="L136" s="22">
        <f t="shared" si="38"/>
        <v>0.75</v>
      </c>
      <c r="M136" s="22">
        <f t="shared" si="38"/>
        <v>0.58333333333333337</v>
      </c>
      <c r="N136" s="22">
        <f t="shared" si="38"/>
        <v>0.91666666666666663</v>
      </c>
      <c r="O136" s="22">
        <f t="shared" si="38"/>
        <v>0.91666666666666663</v>
      </c>
      <c r="P136" s="22">
        <f t="shared" si="38"/>
        <v>0.83333333333333337</v>
      </c>
      <c r="Q136" s="22">
        <f t="shared" si="38"/>
        <v>0.91666666666666663</v>
      </c>
      <c r="R136" s="22">
        <f t="shared" si="38"/>
        <v>0.41666666666666669</v>
      </c>
      <c r="S136" s="22">
        <f t="shared" si="38"/>
        <v>0.33333333333333331</v>
      </c>
      <c r="T136" s="22">
        <f t="shared" si="38"/>
        <v>0.58333333333333337</v>
      </c>
      <c r="U136" s="22">
        <f t="shared" si="38"/>
        <v>0.58333333333333337</v>
      </c>
      <c r="V136" s="22">
        <f t="shared" si="38"/>
        <v>0.33333333333333331</v>
      </c>
      <c r="W136" s="22">
        <f t="shared" si="38"/>
        <v>0.33333333333333331</v>
      </c>
      <c r="X136" s="22">
        <f t="shared" si="38"/>
        <v>0.41666666666666669</v>
      </c>
      <c r="Y136" s="22">
        <f t="shared" si="38"/>
        <v>0.16666666666666666</v>
      </c>
    </row>
    <row r="137" spans="1:25" x14ac:dyDescent="0.25">
      <c r="A137" s="23" t="s">
        <v>7</v>
      </c>
      <c r="B137" s="22">
        <f>B132/COUNT(B93:B127)</f>
        <v>0.47058823529411764</v>
      </c>
      <c r="C137" s="22">
        <f t="shared" ref="C137:Y137" si="39">C132/COUNT(C93:C127)</f>
        <v>0.47058823529411764</v>
      </c>
      <c r="D137" s="22">
        <f t="shared" si="39"/>
        <v>0.14705882352941177</v>
      </c>
      <c r="E137" s="22">
        <f t="shared" si="39"/>
        <v>0.82352941176470584</v>
      </c>
      <c r="F137" s="22">
        <f t="shared" si="39"/>
        <v>0.58823529411764708</v>
      </c>
      <c r="G137" s="22">
        <f t="shared" si="39"/>
        <v>0.5</v>
      </c>
      <c r="H137" s="22">
        <f t="shared" si="39"/>
        <v>0.79411764705882348</v>
      </c>
      <c r="I137" s="22">
        <f t="shared" si="39"/>
        <v>0.5</v>
      </c>
      <c r="J137" s="22">
        <f t="shared" si="39"/>
        <v>0.38235294117647056</v>
      </c>
      <c r="K137" s="22">
        <f t="shared" si="39"/>
        <v>0.73529411764705888</v>
      </c>
      <c r="L137" s="22">
        <f t="shared" si="39"/>
        <v>0.67647058823529416</v>
      </c>
      <c r="M137" s="22">
        <f t="shared" si="39"/>
        <v>0.47058823529411764</v>
      </c>
      <c r="N137" s="22">
        <f t="shared" si="39"/>
        <v>0.73529411764705888</v>
      </c>
      <c r="O137" s="22">
        <f t="shared" si="39"/>
        <v>0.73529411764705888</v>
      </c>
      <c r="P137" s="22">
        <f t="shared" si="39"/>
        <v>0.52941176470588236</v>
      </c>
      <c r="Q137" s="22">
        <f t="shared" si="39"/>
        <v>0.79411764705882348</v>
      </c>
      <c r="R137" s="22">
        <f t="shared" si="39"/>
        <v>0.29411764705882354</v>
      </c>
      <c r="S137" s="22">
        <f t="shared" si="39"/>
        <v>0.20588235294117646</v>
      </c>
      <c r="T137" s="22">
        <f t="shared" si="39"/>
        <v>0.55882352941176472</v>
      </c>
      <c r="U137" s="22">
        <f t="shared" si="39"/>
        <v>0.52941176470588236</v>
      </c>
      <c r="V137" s="22">
        <f t="shared" si="39"/>
        <v>0.3235294117647059</v>
      </c>
      <c r="W137" s="22">
        <f t="shared" si="39"/>
        <v>0.41176470588235292</v>
      </c>
      <c r="X137" s="22">
        <f t="shared" si="39"/>
        <v>0.41176470588235292</v>
      </c>
      <c r="Y137" s="22">
        <f t="shared" si="39"/>
        <v>0.14705882352941177</v>
      </c>
    </row>
    <row r="139" spans="1:25" x14ac:dyDescent="0.25">
      <c r="A139" t="s">
        <v>9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</row>
    <row r="140" spans="1:25" x14ac:dyDescent="0.25">
      <c r="A140" t="s">
        <v>10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0</v>
      </c>
    </row>
    <row r="141" spans="1:25" x14ac:dyDescent="0.25">
      <c r="A141" t="s">
        <v>10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1</v>
      </c>
    </row>
    <row r="142" spans="1:25" x14ac:dyDescent="0.25">
      <c r="A142" t="s">
        <v>10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t="s">
        <v>9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</row>
    <row r="144" spans="1:25" x14ac:dyDescent="0.25">
      <c r="A144" t="s">
        <v>11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</row>
    <row r="145" spans="1:25" x14ac:dyDescent="0.25">
      <c r="A145" t="s">
        <v>9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0</v>
      </c>
    </row>
    <row r="146" spans="1:25" x14ac:dyDescent="0.25">
      <c r="A146" t="s">
        <v>9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</row>
    <row r="147" spans="1:25" x14ac:dyDescent="0.25">
      <c r="A147" t="s">
        <v>11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</row>
    <row r="148" spans="1:25" x14ac:dyDescent="0.25">
      <c r="A148" t="s">
        <v>11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1</v>
      </c>
      <c r="Y148">
        <v>1</v>
      </c>
    </row>
    <row r="149" spans="1:25" x14ac:dyDescent="0.25">
      <c r="A149" t="s">
        <v>9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</row>
    <row r="150" spans="1:25" x14ac:dyDescent="0.25">
      <c r="A150" t="s">
        <v>10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</v>
      </c>
      <c r="X150">
        <v>1</v>
      </c>
      <c r="Y150">
        <v>1</v>
      </c>
    </row>
    <row r="151" spans="1:25" x14ac:dyDescent="0.25">
      <c r="A151" t="s">
        <v>9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t="s">
        <v>10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1</v>
      </c>
      <c r="Y152">
        <v>1</v>
      </c>
    </row>
    <row r="153" spans="1:25" x14ac:dyDescent="0.25">
      <c r="A153" t="s">
        <v>11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</row>
    <row r="154" spans="1:25" x14ac:dyDescent="0.25">
      <c r="A154" t="s">
        <v>11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1</v>
      </c>
      <c r="Y154">
        <v>0</v>
      </c>
    </row>
    <row r="155" spans="1:25" x14ac:dyDescent="0.25">
      <c r="A155" t="s">
        <v>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t="s">
        <v>10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1</v>
      </c>
    </row>
    <row r="157" spans="1:25" x14ac:dyDescent="0.25">
      <c r="A157" t="s">
        <v>11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</row>
    <row r="158" spans="1:25" x14ac:dyDescent="0.25">
      <c r="A158" t="s">
        <v>11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t="s">
        <v>11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</row>
    <row r="160" spans="1:25" x14ac:dyDescent="0.25">
      <c r="A160" t="s">
        <v>9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1</v>
      </c>
      <c r="V160">
        <v>0</v>
      </c>
      <c r="W160">
        <v>1</v>
      </c>
      <c r="X160">
        <v>1</v>
      </c>
      <c r="Y160">
        <v>1</v>
      </c>
    </row>
    <row r="161" spans="1:25" x14ac:dyDescent="0.25">
      <c r="A161" t="s">
        <v>10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</row>
    <row r="162" spans="1:25" x14ac:dyDescent="0.25">
      <c r="A162" t="s">
        <v>11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</row>
    <row r="163" spans="1:25" x14ac:dyDescent="0.25">
      <c r="A163" t="s">
        <v>10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</row>
    <row r="164" spans="1:25" x14ac:dyDescent="0.25">
      <c r="A164" t="s">
        <v>9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1</v>
      </c>
    </row>
    <row r="165" spans="1:25" x14ac:dyDescent="0.25">
      <c r="A165" t="s">
        <v>9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0</v>
      </c>
    </row>
    <row r="166" spans="1:25" x14ac:dyDescent="0.25">
      <c r="A166" t="s">
        <v>10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t="s">
        <v>10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</row>
    <row r="168" spans="1:25" x14ac:dyDescent="0.25">
      <c r="A168" t="s">
        <v>11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</row>
    <row r="169" spans="1:25" x14ac:dyDescent="0.25">
      <c r="A169" t="s">
        <v>10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1</v>
      </c>
      <c r="W169">
        <v>0</v>
      </c>
      <c r="X169">
        <v>1</v>
      </c>
      <c r="Y169">
        <v>0</v>
      </c>
    </row>
    <row r="170" spans="1:25" x14ac:dyDescent="0.25">
      <c r="A170" t="s">
        <v>11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</row>
    <row r="171" spans="1:25" x14ac:dyDescent="0.25">
      <c r="A171" t="s">
        <v>9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5">
      <c r="A172" s="14"/>
      <c r="B172" s="15" t="s">
        <v>5</v>
      </c>
      <c r="C172" s="16" t="s">
        <v>6</v>
      </c>
      <c r="D172" s="16" t="s">
        <v>7</v>
      </c>
      <c r="E172" s="16" t="s">
        <v>5</v>
      </c>
      <c r="F172" s="16" t="s">
        <v>6</v>
      </c>
      <c r="G172" s="16" t="s">
        <v>7</v>
      </c>
      <c r="H172" s="16" t="s">
        <v>5</v>
      </c>
      <c r="I172" s="16" t="s">
        <v>6</v>
      </c>
      <c r="J172" s="16" t="s">
        <v>7</v>
      </c>
      <c r="K172" s="16" t="s">
        <v>5</v>
      </c>
      <c r="L172" s="16" t="s">
        <v>6</v>
      </c>
      <c r="M172" s="16" t="s">
        <v>7</v>
      </c>
      <c r="N172" s="16" t="s">
        <v>5</v>
      </c>
      <c r="O172" s="16" t="s">
        <v>6</v>
      </c>
      <c r="P172" s="17" t="s">
        <v>7</v>
      </c>
      <c r="Q172" s="16" t="s">
        <v>5</v>
      </c>
      <c r="R172" s="16" t="s">
        <v>6</v>
      </c>
      <c r="S172" s="17" t="s">
        <v>7</v>
      </c>
      <c r="T172" s="16" t="s">
        <v>5</v>
      </c>
      <c r="U172" s="16" t="s">
        <v>6</v>
      </c>
      <c r="V172" s="17" t="s">
        <v>7</v>
      </c>
      <c r="W172" s="16" t="s">
        <v>5</v>
      </c>
      <c r="X172" s="16" t="s">
        <v>6</v>
      </c>
      <c r="Y172" s="17" t="s">
        <v>7</v>
      </c>
    </row>
    <row r="173" spans="1:25" x14ac:dyDescent="0.25">
      <c r="A173" s="18" t="s">
        <v>12</v>
      </c>
      <c r="B173" s="19">
        <f>SUMIF($A$138:$A$171, "*Control*", B138:B171)</f>
        <v>4</v>
      </c>
      <c r="C173" s="19">
        <f t="shared" ref="C173:Y173" si="40">SUMIF($A$138:$A$171, "*Control*", C138:C171)</f>
        <v>7</v>
      </c>
      <c r="D173" s="19">
        <f t="shared" si="40"/>
        <v>1</v>
      </c>
      <c r="E173" s="19">
        <f t="shared" si="40"/>
        <v>7</v>
      </c>
      <c r="F173" s="19">
        <f t="shared" si="40"/>
        <v>7</v>
      </c>
      <c r="G173" s="19">
        <f t="shared" si="40"/>
        <v>4</v>
      </c>
      <c r="H173" s="19">
        <f t="shared" si="40"/>
        <v>7</v>
      </c>
      <c r="I173" s="19">
        <f t="shared" si="40"/>
        <v>3</v>
      </c>
      <c r="J173" s="19">
        <f t="shared" si="40"/>
        <v>3</v>
      </c>
      <c r="K173" s="19">
        <f t="shared" si="40"/>
        <v>8</v>
      </c>
      <c r="L173" s="19">
        <f t="shared" si="40"/>
        <v>6</v>
      </c>
      <c r="M173" s="19">
        <f t="shared" si="40"/>
        <v>5</v>
      </c>
      <c r="N173" s="19">
        <f t="shared" si="40"/>
        <v>9</v>
      </c>
      <c r="O173" s="19">
        <f t="shared" si="40"/>
        <v>6</v>
      </c>
      <c r="P173" s="19">
        <f t="shared" si="40"/>
        <v>5</v>
      </c>
      <c r="Q173" s="19">
        <f t="shared" si="40"/>
        <v>7</v>
      </c>
      <c r="R173" s="19">
        <f t="shared" si="40"/>
        <v>7</v>
      </c>
      <c r="S173" s="19">
        <f t="shared" si="40"/>
        <v>5</v>
      </c>
      <c r="T173" s="19">
        <f t="shared" si="40"/>
        <v>6</v>
      </c>
      <c r="U173" s="19">
        <f t="shared" si="40"/>
        <v>7</v>
      </c>
      <c r="V173" s="19">
        <f t="shared" si="40"/>
        <v>5</v>
      </c>
      <c r="W173" s="19">
        <f t="shared" si="40"/>
        <v>4</v>
      </c>
      <c r="X173" s="19">
        <f t="shared" si="40"/>
        <v>7</v>
      </c>
      <c r="Y173" s="19">
        <f t="shared" si="40"/>
        <v>3</v>
      </c>
    </row>
    <row r="174" spans="1:25" x14ac:dyDescent="0.25">
      <c r="A174" s="20" t="s">
        <v>11</v>
      </c>
      <c r="B174" s="19">
        <f>SUMIF($A$138:$A$171, "*Blur*", B138:B171)</f>
        <v>9</v>
      </c>
      <c r="C174" s="19">
        <f t="shared" ref="C174:Y174" si="41">SUMIF($A$138:$A$171, "*Blur*", C138:C171)</f>
        <v>4</v>
      </c>
      <c r="D174" s="19">
        <f t="shared" si="41"/>
        <v>3</v>
      </c>
      <c r="E174" s="19">
        <f t="shared" si="41"/>
        <v>7</v>
      </c>
      <c r="F174" s="19">
        <f t="shared" si="41"/>
        <v>4</v>
      </c>
      <c r="G174" s="19">
        <f t="shared" si="41"/>
        <v>3</v>
      </c>
      <c r="H174" s="19">
        <f t="shared" si="41"/>
        <v>8</v>
      </c>
      <c r="I174" s="19">
        <f t="shared" si="41"/>
        <v>5</v>
      </c>
      <c r="J174" s="19">
        <f t="shared" si="41"/>
        <v>3</v>
      </c>
      <c r="K174" s="19">
        <f t="shared" si="41"/>
        <v>6</v>
      </c>
      <c r="L174" s="19">
        <f t="shared" si="41"/>
        <v>8</v>
      </c>
      <c r="M174" s="19">
        <f t="shared" si="41"/>
        <v>4</v>
      </c>
      <c r="N174" s="19">
        <f t="shared" si="41"/>
        <v>10</v>
      </c>
      <c r="O174" s="19">
        <f t="shared" si="41"/>
        <v>5</v>
      </c>
      <c r="P174" s="19">
        <f t="shared" si="41"/>
        <v>5</v>
      </c>
      <c r="Q174" s="19">
        <f t="shared" si="41"/>
        <v>7</v>
      </c>
      <c r="R174" s="19">
        <f t="shared" si="41"/>
        <v>5</v>
      </c>
      <c r="S174" s="19">
        <f t="shared" si="41"/>
        <v>3</v>
      </c>
      <c r="T174" s="19">
        <f t="shared" si="41"/>
        <v>8</v>
      </c>
      <c r="U174" s="19">
        <f t="shared" si="41"/>
        <v>7</v>
      </c>
      <c r="V174" s="19">
        <f t="shared" si="41"/>
        <v>4</v>
      </c>
      <c r="W174" s="19">
        <f t="shared" si="41"/>
        <v>7</v>
      </c>
      <c r="X174" s="19">
        <f t="shared" si="41"/>
        <v>6</v>
      </c>
      <c r="Y174" s="19">
        <f t="shared" si="41"/>
        <v>3</v>
      </c>
    </row>
    <row r="175" spans="1:25" x14ac:dyDescent="0.25">
      <c r="A175" s="20" t="s">
        <v>10</v>
      </c>
      <c r="B175" s="19">
        <f>SUMIF($A$138:$A$171, "*Occlusion*", B138:B171)</f>
        <v>8</v>
      </c>
      <c r="C175" s="19">
        <f t="shared" ref="C175:Y175" si="42">SUMIF($A$138:$A$171, "*Occlusion*", C138:C171)</f>
        <v>5</v>
      </c>
      <c r="D175" s="19">
        <f t="shared" si="42"/>
        <v>3</v>
      </c>
      <c r="E175" s="19">
        <f t="shared" si="42"/>
        <v>6</v>
      </c>
      <c r="F175" s="19">
        <f t="shared" si="42"/>
        <v>6</v>
      </c>
      <c r="G175" s="19">
        <f t="shared" si="42"/>
        <v>2</v>
      </c>
      <c r="H175" s="19">
        <f t="shared" si="42"/>
        <v>8</v>
      </c>
      <c r="I175" s="19">
        <f t="shared" si="42"/>
        <v>6</v>
      </c>
      <c r="J175" s="19">
        <f t="shared" si="42"/>
        <v>4</v>
      </c>
      <c r="K175" s="19">
        <f t="shared" si="42"/>
        <v>7</v>
      </c>
      <c r="L175" s="19">
        <f t="shared" si="42"/>
        <v>4</v>
      </c>
      <c r="M175" s="19">
        <f t="shared" si="42"/>
        <v>3</v>
      </c>
      <c r="N175" s="19">
        <f t="shared" si="42"/>
        <v>6</v>
      </c>
      <c r="O175" s="19">
        <f t="shared" si="42"/>
        <v>5</v>
      </c>
      <c r="P175" s="19">
        <f t="shared" si="42"/>
        <v>5</v>
      </c>
      <c r="Q175" s="19">
        <f t="shared" si="42"/>
        <v>5</v>
      </c>
      <c r="R175" s="19">
        <f t="shared" si="42"/>
        <v>2</v>
      </c>
      <c r="S175" s="19">
        <f t="shared" si="42"/>
        <v>1</v>
      </c>
      <c r="T175" s="19">
        <f t="shared" si="42"/>
        <v>7</v>
      </c>
      <c r="U175" s="19">
        <f t="shared" si="42"/>
        <v>6</v>
      </c>
      <c r="V175" s="19">
        <f t="shared" si="42"/>
        <v>3</v>
      </c>
      <c r="W175" s="19">
        <f t="shared" si="42"/>
        <v>4</v>
      </c>
      <c r="X175" s="19">
        <f t="shared" si="42"/>
        <v>7</v>
      </c>
      <c r="Y175" s="19">
        <f t="shared" si="42"/>
        <v>4</v>
      </c>
    </row>
    <row r="176" spans="1:25" x14ac:dyDescent="0.25">
      <c r="A176" s="20" t="s">
        <v>7</v>
      </c>
      <c r="B176" s="21">
        <f>SUM(B138:B171)</f>
        <v>21</v>
      </c>
      <c r="C176" s="21">
        <f t="shared" ref="C176:Y176" si="43">SUM(C138:C171)</f>
        <v>16</v>
      </c>
      <c r="D176" s="21">
        <f t="shared" si="43"/>
        <v>7</v>
      </c>
      <c r="E176" s="21">
        <f t="shared" si="43"/>
        <v>20</v>
      </c>
      <c r="F176" s="21">
        <f t="shared" si="43"/>
        <v>17</v>
      </c>
      <c r="G176" s="21">
        <f t="shared" si="43"/>
        <v>9</v>
      </c>
      <c r="H176" s="21">
        <f t="shared" si="43"/>
        <v>23</v>
      </c>
      <c r="I176" s="21">
        <f t="shared" si="43"/>
        <v>14</v>
      </c>
      <c r="J176" s="21">
        <f t="shared" si="43"/>
        <v>10</v>
      </c>
      <c r="K176" s="21">
        <f t="shared" si="43"/>
        <v>21</v>
      </c>
      <c r="L176" s="21">
        <f t="shared" si="43"/>
        <v>18</v>
      </c>
      <c r="M176" s="21">
        <f t="shared" si="43"/>
        <v>12</v>
      </c>
      <c r="N176" s="21">
        <f t="shared" si="43"/>
        <v>25</v>
      </c>
      <c r="O176" s="21">
        <f t="shared" si="43"/>
        <v>16</v>
      </c>
      <c r="P176" s="21">
        <f t="shared" si="43"/>
        <v>15</v>
      </c>
      <c r="Q176" s="21">
        <f t="shared" si="43"/>
        <v>19</v>
      </c>
      <c r="R176" s="21">
        <f t="shared" si="43"/>
        <v>14</v>
      </c>
      <c r="S176" s="21">
        <f t="shared" si="43"/>
        <v>9</v>
      </c>
      <c r="T176" s="21">
        <f t="shared" si="43"/>
        <v>21</v>
      </c>
      <c r="U176" s="21">
        <f t="shared" si="43"/>
        <v>20</v>
      </c>
      <c r="V176" s="21">
        <f t="shared" si="43"/>
        <v>12</v>
      </c>
      <c r="W176" s="21">
        <f t="shared" si="43"/>
        <v>15</v>
      </c>
      <c r="X176" s="21">
        <f t="shared" si="43"/>
        <v>20</v>
      </c>
      <c r="Y176" s="21">
        <f t="shared" si="43"/>
        <v>10</v>
      </c>
    </row>
    <row r="177" spans="1:25" x14ac:dyDescent="0.2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x14ac:dyDescent="0.25">
      <c r="A178" s="20" t="s">
        <v>12</v>
      </c>
      <c r="B178" s="22">
        <f>B173/COUNTIF($A$138:$A$171, "*Control*")</f>
        <v>0.36363636363636365</v>
      </c>
      <c r="C178" s="22">
        <f t="shared" ref="C178:Y178" si="44">C173/COUNTIF($A$138:$A$171, "*Control*")</f>
        <v>0.63636363636363635</v>
      </c>
      <c r="D178" s="22">
        <f t="shared" si="44"/>
        <v>9.0909090909090912E-2</v>
      </c>
      <c r="E178" s="22">
        <f t="shared" si="44"/>
        <v>0.63636363636363635</v>
      </c>
      <c r="F178" s="22">
        <f t="shared" si="44"/>
        <v>0.63636363636363635</v>
      </c>
      <c r="G178" s="22">
        <f t="shared" si="44"/>
        <v>0.36363636363636365</v>
      </c>
      <c r="H178" s="22">
        <f t="shared" si="44"/>
        <v>0.63636363636363635</v>
      </c>
      <c r="I178" s="22">
        <f t="shared" si="44"/>
        <v>0.27272727272727271</v>
      </c>
      <c r="J178" s="22">
        <f t="shared" si="44"/>
        <v>0.27272727272727271</v>
      </c>
      <c r="K178" s="22">
        <f t="shared" si="44"/>
        <v>0.72727272727272729</v>
      </c>
      <c r="L178" s="22">
        <f t="shared" si="44"/>
        <v>0.54545454545454541</v>
      </c>
      <c r="M178" s="22">
        <f t="shared" si="44"/>
        <v>0.45454545454545453</v>
      </c>
      <c r="N178" s="22">
        <f t="shared" si="44"/>
        <v>0.81818181818181823</v>
      </c>
      <c r="O178" s="22">
        <f t="shared" si="44"/>
        <v>0.54545454545454541</v>
      </c>
      <c r="P178" s="22">
        <f t="shared" si="44"/>
        <v>0.45454545454545453</v>
      </c>
      <c r="Q178" s="22">
        <f t="shared" si="44"/>
        <v>0.63636363636363635</v>
      </c>
      <c r="R178" s="22">
        <f t="shared" si="44"/>
        <v>0.63636363636363635</v>
      </c>
      <c r="S178" s="22">
        <f t="shared" si="44"/>
        <v>0.45454545454545453</v>
      </c>
      <c r="T178" s="22">
        <f t="shared" si="44"/>
        <v>0.54545454545454541</v>
      </c>
      <c r="U178" s="22">
        <f t="shared" si="44"/>
        <v>0.63636363636363635</v>
      </c>
      <c r="V178" s="22">
        <f t="shared" si="44"/>
        <v>0.45454545454545453</v>
      </c>
      <c r="W178" s="22">
        <f t="shared" si="44"/>
        <v>0.36363636363636365</v>
      </c>
      <c r="X178" s="22">
        <f t="shared" si="44"/>
        <v>0.63636363636363635</v>
      </c>
      <c r="Y178" s="22">
        <f t="shared" si="44"/>
        <v>0.27272727272727271</v>
      </c>
    </row>
    <row r="179" spans="1:25" x14ac:dyDescent="0.25">
      <c r="A179" s="20" t="s">
        <v>11</v>
      </c>
      <c r="B179" s="22">
        <f>B174/COUNTIF($A$138:$A$171, "*Blur*")</f>
        <v>0.81818181818181823</v>
      </c>
      <c r="C179" s="22">
        <f t="shared" ref="C179:Y179" si="45">C174/COUNTIF($A$138:$A$171, "*Blur*")</f>
        <v>0.36363636363636365</v>
      </c>
      <c r="D179" s="22">
        <f t="shared" si="45"/>
        <v>0.27272727272727271</v>
      </c>
      <c r="E179" s="22">
        <f t="shared" si="45"/>
        <v>0.63636363636363635</v>
      </c>
      <c r="F179" s="22">
        <f t="shared" si="45"/>
        <v>0.36363636363636365</v>
      </c>
      <c r="G179" s="22">
        <f t="shared" si="45"/>
        <v>0.27272727272727271</v>
      </c>
      <c r="H179" s="22">
        <f t="shared" si="45"/>
        <v>0.72727272727272729</v>
      </c>
      <c r="I179" s="22">
        <f t="shared" si="45"/>
        <v>0.45454545454545453</v>
      </c>
      <c r="J179" s="22">
        <f t="shared" si="45"/>
        <v>0.27272727272727271</v>
      </c>
      <c r="K179" s="22">
        <f t="shared" si="45"/>
        <v>0.54545454545454541</v>
      </c>
      <c r="L179" s="22">
        <f t="shared" si="45"/>
        <v>0.72727272727272729</v>
      </c>
      <c r="M179" s="22">
        <f t="shared" si="45"/>
        <v>0.36363636363636365</v>
      </c>
      <c r="N179" s="22">
        <f t="shared" si="45"/>
        <v>0.90909090909090906</v>
      </c>
      <c r="O179" s="22">
        <f t="shared" si="45"/>
        <v>0.45454545454545453</v>
      </c>
      <c r="P179" s="22">
        <f t="shared" si="45"/>
        <v>0.45454545454545453</v>
      </c>
      <c r="Q179" s="22">
        <f t="shared" si="45"/>
        <v>0.63636363636363635</v>
      </c>
      <c r="R179" s="22">
        <f t="shared" si="45"/>
        <v>0.45454545454545453</v>
      </c>
      <c r="S179" s="22">
        <f t="shared" si="45"/>
        <v>0.27272727272727271</v>
      </c>
      <c r="T179" s="22">
        <f t="shared" si="45"/>
        <v>0.72727272727272729</v>
      </c>
      <c r="U179" s="22">
        <f t="shared" si="45"/>
        <v>0.63636363636363635</v>
      </c>
      <c r="V179" s="22">
        <f t="shared" si="45"/>
        <v>0.36363636363636365</v>
      </c>
      <c r="W179" s="22">
        <f t="shared" si="45"/>
        <v>0.63636363636363635</v>
      </c>
      <c r="X179" s="22">
        <f t="shared" si="45"/>
        <v>0.54545454545454541</v>
      </c>
      <c r="Y179" s="22">
        <f t="shared" si="45"/>
        <v>0.27272727272727271</v>
      </c>
    </row>
    <row r="180" spans="1:25" x14ac:dyDescent="0.25">
      <c r="A180" s="20" t="s">
        <v>10</v>
      </c>
      <c r="B180" s="22">
        <f>B175/COUNTIF($A$138:$A$171, "*Occlusion*")</f>
        <v>0.72727272727272729</v>
      </c>
      <c r="C180" s="22">
        <f t="shared" ref="C180:Y180" si="46">C175/COUNTIF($A$138:$A$171, "*Occlusion*")</f>
        <v>0.45454545454545453</v>
      </c>
      <c r="D180" s="22">
        <f t="shared" si="46"/>
        <v>0.27272727272727271</v>
      </c>
      <c r="E180" s="22">
        <f t="shared" si="46"/>
        <v>0.54545454545454541</v>
      </c>
      <c r="F180" s="22">
        <f t="shared" si="46"/>
        <v>0.54545454545454541</v>
      </c>
      <c r="G180" s="22">
        <f t="shared" si="46"/>
        <v>0.18181818181818182</v>
      </c>
      <c r="H180" s="22">
        <f t="shared" si="46"/>
        <v>0.72727272727272729</v>
      </c>
      <c r="I180" s="22">
        <f t="shared" si="46"/>
        <v>0.54545454545454541</v>
      </c>
      <c r="J180" s="22">
        <f t="shared" si="46"/>
        <v>0.36363636363636365</v>
      </c>
      <c r="K180" s="22">
        <f t="shared" si="46"/>
        <v>0.63636363636363635</v>
      </c>
      <c r="L180" s="22">
        <f t="shared" si="46"/>
        <v>0.36363636363636365</v>
      </c>
      <c r="M180" s="22">
        <f t="shared" si="46"/>
        <v>0.27272727272727271</v>
      </c>
      <c r="N180" s="22">
        <f t="shared" si="46"/>
        <v>0.54545454545454541</v>
      </c>
      <c r="O180" s="22">
        <f t="shared" si="46"/>
        <v>0.45454545454545453</v>
      </c>
      <c r="P180" s="22">
        <f t="shared" si="46"/>
        <v>0.45454545454545453</v>
      </c>
      <c r="Q180" s="22">
        <f t="shared" si="46"/>
        <v>0.45454545454545453</v>
      </c>
      <c r="R180" s="22">
        <f t="shared" si="46"/>
        <v>0.18181818181818182</v>
      </c>
      <c r="S180" s="22">
        <f t="shared" si="46"/>
        <v>9.0909090909090912E-2</v>
      </c>
      <c r="T180" s="22">
        <f t="shared" si="46"/>
        <v>0.63636363636363635</v>
      </c>
      <c r="U180" s="22">
        <f t="shared" si="46"/>
        <v>0.54545454545454541</v>
      </c>
      <c r="V180" s="22">
        <f t="shared" si="46"/>
        <v>0.27272727272727271</v>
      </c>
      <c r="W180" s="22">
        <f t="shared" si="46"/>
        <v>0.36363636363636365</v>
      </c>
      <c r="X180" s="22">
        <f t="shared" si="46"/>
        <v>0.63636363636363635</v>
      </c>
      <c r="Y180" s="22">
        <f t="shared" si="46"/>
        <v>0.36363636363636365</v>
      </c>
    </row>
    <row r="181" spans="1:25" x14ac:dyDescent="0.25">
      <c r="A181" s="23" t="s">
        <v>7</v>
      </c>
      <c r="B181" s="22">
        <f>B176/COUNT(B138:B171)</f>
        <v>0.63636363636363635</v>
      </c>
      <c r="C181" s="22">
        <f t="shared" ref="C181:Y181" si="47">C176/COUNT(C138:C171)</f>
        <v>0.48484848484848486</v>
      </c>
      <c r="D181" s="22">
        <f t="shared" si="47"/>
        <v>0.21212121212121213</v>
      </c>
      <c r="E181" s="22">
        <f t="shared" si="47"/>
        <v>0.60606060606060608</v>
      </c>
      <c r="F181" s="22">
        <f t="shared" si="47"/>
        <v>0.51515151515151514</v>
      </c>
      <c r="G181" s="22">
        <f t="shared" si="47"/>
        <v>0.27272727272727271</v>
      </c>
      <c r="H181" s="22">
        <f t="shared" si="47"/>
        <v>0.69696969696969702</v>
      </c>
      <c r="I181" s="22">
        <f t="shared" si="47"/>
        <v>0.42424242424242425</v>
      </c>
      <c r="J181" s="22">
        <f t="shared" si="47"/>
        <v>0.30303030303030304</v>
      </c>
      <c r="K181" s="22">
        <f t="shared" si="47"/>
        <v>0.63636363636363635</v>
      </c>
      <c r="L181" s="22">
        <f t="shared" si="47"/>
        <v>0.54545454545454541</v>
      </c>
      <c r="M181" s="22">
        <f t="shared" si="47"/>
        <v>0.36363636363636365</v>
      </c>
      <c r="N181" s="22">
        <f t="shared" si="47"/>
        <v>0.75757575757575757</v>
      </c>
      <c r="O181" s="22">
        <f t="shared" si="47"/>
        <v>0.48484848484848486</v>
      </c>
      <c r="P181" s="22">
        <f t="shared" si="47"/>
        <v>0.45454545454545453</v>
      </c>
      <c r="Q181" s="22">
        <f t="shared" si="47"/>
        <v>0.5757575757575758</v>
      </c>
      <c r="R181" s="22">
        <f t="shared" si="47"/>
        <v>0.42424242424242425</v>
      </c>
      <c r="S181" s="22">
        <f t="shared" si="47"/>
        <v>0.27272727272727271</v>
      </c>
      <c r="T181" s="22">
        <f t="shared" si="47"/>
        <v>0.63636363636363635</v>
      </c>
      <c r="U181" s="22">
        <f t="shared" si="47"/>
        <v>0.60606060606060608</v>
      </c>
      <c r="V181" s="22">
        <f t="shared" si="47"/>
        <v>0.36363636363636365</v>
      </c>
      <c r="W181" s="22">
        <f t="shared" si="47"/>
        <v>0.45454545454545453</v>
      </c>
      <c r="X181" s="22">
        <f t="shared" si="47"/>
        <v>0.60606060606060608</v>
      </c>
      <c r="Y181" s="22">
        <f t="shared" si="47"/>
        <v>0.30303030303030304</v>
      </c>
    </row>
    <row r="183" spans="1:25" x14ac:dyDescent="0.25">
      <c r="A183" t="s">
        <v>9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t="s">
        <v>10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</row>
    <row r="185" spans="1:25" x14ac:dyDescent="0.25">
      <c r="A185" t="s">
        <v>10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</row>
    <row r="186" spans="1:25" x14ac:dyDescent="0.25">
      <c r="A186" t="s">
        <v>10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</row>
    <row r="187" spans="1:25" x14ac:dyDescent="0.25">
      <c r="A187" t="s">
        <v>11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1</v>
      </c>
      <c r="Y187">
        <v>1</v>
      </c>
    </row>
    <row r="188" spans="1:25" x14ac:dyDescent="0.25">
      <c r="A188" t="s">
        <v>11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</row>
    <row r="189" spans="1:25" x14ac:dyDescent="0.25">
      <c r="A189" t="s">
        <v>9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</row>
    <row r="190" spans="1:25" x14ac:dyDescent="0.25">
      <c r="A190" t="s">
        <v>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0</v>
      </c>
      <c r="Y190">
        <v>0</v>
      </c>
    </row>
    <row r="191" spans="1:25" x14ac:dyDescent="0.25">
      <c r="A191" t="s">
        <v>11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0</v>
      </c>
    </row>
    <row r="192" spans="1:25" x14ac:dyDescent="0.25">
      <c r="A192" t="s">
        <v>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0</v>
      </c>
    </row>
    <row r="193" spans="1:25" x14ac:dyDescent="0.25">
      <c r="A193" t="s">
        <v>9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</row>
    <row r="194" spans="1:25" x14ac:dyDescent="0.25">
      <c r="A194" t="s">
        <v>10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5">
      <c r="A195" t="s">
        <v>9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t="s">
        <v>10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</row>
    <row r="197" spans="1:25" x14ac:dyDescent="0.25">
      <c r="A197" t="s">
        <v>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</row>
    <row r="198" spans="1:25" x14ac:dyDescent="0.25">
      <c r="A198" t="s">
        <v>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0</v>
      </c>
    </row>
    <row r="199" spans="1:25" x14ac:dyDescent="0.25">
      <c r="A199" t="s">
        <v>9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</row>
    <row r="200" spans="1:25" x14ac:dyDescent="0.25">
      <c r="A200" t="s">
        <v>9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</row>
    <row r="201" spans="1:25" x14ac:dyDescent="0.25">
      <c r="A201" t="s">
        <v>11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</row>
    <row r="202" spans="1:25" x14ac:dyDescent="0.25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</row>
    <row r="203" spans="1:25" x14ac:dyDescent="0.25">
      <c r="A203" t="s">
        <v>11</v>
      </c>
      <c r="B203">
        <v>0</v>
      </c>
      <c r="C203">
        <v>1</v>
      </c>
      <c r="D203">
        <v>0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</row>
    <row r="204" spans="1:25" x14ac:dyDescent="0.25">
      <c r="A204" t="s">
        <v>11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t="s">
        <v>9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</row>
    <row r="206" spans="1:25" x14ac:dyDescent="0.25">
      <c r="A206" t="s">
        <v>10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0</v>
      </c>
    </row>
    <row r="207" spans="1:25" x14ac:dyDescent="0.25">
      <c r="A207" t="s">
        <v>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</row>
    <row r="208" spans="1:25" x14ac:dyDescent="0.25">
      <c r="A208" t="s">
        <v>10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 t="s">
        <v>9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</row>
    <row r="210" spans="1:25" x14ac:dyDescent="0.25">
      <c r="A210" t="s">
        <v>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</row>
    <row r="211" spans="1:25" x14ac:dyDescent="0.25">
      <c r="A211" t="s">
        <v>10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</row>
    <row r="212" spans="1:25" x14ac:dyDescent="0.25">
      <c r="A212" t="s">
        <v>10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</row>
    <row r="213" spans="1:25" x14ac:dyDescent="0.25">
      <c r="A213" t="s">
        <v>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</row>
    <row r="214" spans="1:25" x14ac:dyDescent="0.25">
      <c r="A214" t="s">
        <v>10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</row>
    <row r="215" spans="1:25" x14ac:dyDescent="0.25">
      <c r="A215" t="s">
        <v>11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1</v>
      </c>
      <c r="Y215">
        <v>0</v>
      </c>
    </row>
    <row r="216" spans="1:25" x14ac:dyDescent="0.25">
      <c r="A216" t="s">
        <v>9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0</v>
      </c>
      <c r="X216">
        <v>1</v>
      </c>
      <c r="Y216">
        <v>0</v>
      </c>
    </row>
    <row r="217" spans="1:25" x14ac:dyDescent="0.25">
      <c r="A217" s="14"/>
      <c r="B217" s="15" t="s">
        <v>5</v>
      </c>
      <c r="C217" s="16" t="s">
        <v>6</v>
      </c>
      <c r="D217" s="16" t="s">
        <v>7</v>
      </c>
      <c r="E217" s="16" t="s">
        <v>5</v>
      </c>
      <c r="F217" s="16" t="s">
        <v>6</v>
      </c>
      <c r="G217" s="16" t="s">
        <v>7</v>
      </c>
      <c r="H217" s="16" t="s">
        <v>5</v>
      </c>
      <c r="I217" s="16" t="s">
        <v>6</v>
      </c>
      <c r="J217" s="16" t="s">
        <v>7</v>
      </c>
      <c r="K217" s="16" t="s">
        <v>5</v>
      </c>
      <c r="L217" s="16" t="s">
        <v>6</v>
      </c>
      <c r="M217" s="16" t="s">
        <v>7</v>
      </c>
      <c r="N217" s="16" t="s">
        <v>5</v>
      </c>
      <c r="O217" s="16" t="s">
        <v>6</v>
      </c>
      <c r="P217" s="17" t="s">
        <v>7</v>
      </c>
      <c r="Q217" s="16" t="s">
        <v>5</v>
      </c>
      <c r="R217" s="16" t="s">
        <v>6</v>
      </c>
      <c r="S217" s="17" t="s">
        <v>7</v>
      </c>
      <c r="T217" s="16" t="s">
        <v>5</v>
      </c>
      <c r="U217" s="16" t="s">
        <v>6</v>
      </c>
      <c r="V217" s="17" t="s">
        <v>7</v>
      </c>
      <c r="W217" s="16" t="s">
        <v>5</v>
      </c>
      <c r="X217" s="16" t="s">
        <v>6</v>
      </c>
      <c r="Y217" s="17" t="s">
        <v>7</v>
      </c>
    </row>
    <row r="218" spans="1:25" x14ac:dyDescent="0.25">
      <c r="A218" s="18" t="s">
        <v>12</v>
      </c>
      <c r="B218" s="19">
        <f>SUMIF($A$183:$A$216, "*Control*", B183:B216)</f>
        <v>6</v>
      </c>
      <c r="C218" s="19">
        <f t="shared" ref="C218:Y218" si="48">SUMIF($A$183:$A$216, "*Control*", C183:C216)</f>
        <v>5</v>
      </c>
      <c r="D218" s="19">
        <f t="shared" si="48"/>
        <v>5</v>
      </c>
      <c r="E218" s="19">
        <f t="shared" si="48"/>
        <v>7</v>
      </c>
      <c r="F218" s="19">
        <f t="shared" si="48"/>
        <v>6</v>
      </c>
      <c r="G218" s="19">
        <f t="shared" si="48"/>
        <v>3</v>
      </c>
      <c r="H218" s="19">
        <f t="shared" si="48"/>
        <v>5</v>
      </c>
      <c r="I218" s="19">
        <f t="shared" si="48"/>
        <v>3</v>
      </c>
      <c r="J218" s="19">
        <f t="shared" si="48"/>
        <v>2</v>
      </c>
      <c r="K218" s="19">
        <f t="shared" si="48"/>
        <v>10</v>
      </c>
      <c r="L218" s="19">
        <f t="shared" si="48"/>
        <v>7</v>
      </c>
      <c r="M218" s="19">
        <f t="shared" si="48"/>
        <v>6</v>
      </c>
      <c r="N218" s="19">
        <f t="shared" si="48"/>
        <v>10</v>
      </c>
      <c r="O218" s="19">
        <f t="shared" si="48"/>
        <v>5</v>
      </c>
      <c r="P218" s="19">
        <f t="shared" si="48"/>
        <v>5</v>
      </c>
      <c r="Q218" s="19">
        <f t="shared" si="48"/>
        <v>6</v>
      </c>
      <c r="R218" s="19">
        <f t="shared" si="48"/>
        <v>6</v>
      </c>
      <c r="S218" s="19">
        <f t="shared" si="48"/>
        <v>3</v>
      </c>
      <c r="T218" s="19">
        <f t="shared" si="48"/>
        <v>7</v>
      </c>
      <c r="U218" s="19">
        <f t="shared" si="48"/>
        <v>4</v>
      </c>
      <c r="V218" s="19">
        <f t="shared" si="48"/>
        <v>4</v>
      </c>
      <c r="W218" s="19">
        <f t="shared" si="48"/>
        <v>5</v>
      </c>
      <c r="X218" s="19">
        <f t="shared" si="48"/>
        <v>7</v>
      </c>
      <c r="Y218" s="19">
        <f t="shared" si="48"/>
        <v>3</v>
      </c>
    </row>
    <row r="219" spans="1:25" x14ac:dyDescent="0.25">
      <c r="A219" s="20" t="s">
        <v>11</v>
      </c>
      <c r="B219" s="19">
        <f>SUMIF($A$183:$A$216, "*Blur*", B183:B216)</f>
        <v>1</v>
      </c>
      <c r="C219" s="19">
        <f t="shared" ref="C219:Y219" si="49">SUMIF($A$183:$A$216, "*Blur*", C183:C216)</f>
        <v>8</v>
      </c>
      <c r="D219" s="19">
        <f t="shared" si="49"/>
        <v>1</v>
      </c>
      <c r="E219" s="19">
        <f t="shared" si="49"/>
        <v>9</v>
      </c>
      <c r="F219" s="19">
        <f t="shared" si="49"/>
        <v>5</v>
      </c>
      <c r="G219" s="19">
        <f t="shared" si="49"/>
        <v>5</v>
      </c>
      <c r="H219" s="19">
        <f t="shared" si="49"/>
        <v>8</v>
      </c>
      <c r="I219" s="19">
        <f t="shared" si="49"/>
        <v>5</v>
      </c>
      <c r="J219" s="19">
        <f t="shared" si="49"/>
        <v>4</v>
      </c>
      <c r="K219" s="19">
        <f t="shared" si="49"/>
        <v>7</v>
      </c>
      <c r="L219" s="19">
        <f t="shared" si="49"/>
        <v>5</v>
      </c>
      <c r="M219" s="19">
        <f t="shared" si="49"/>
        <v>4</v>
      </c>
      <c r="N219" s="19">
        <f t="shared" si="49"/>
        <v>11</v>
      </c>
      <c r="O219" s="19">
        <f t="shared" si="49"/>
        <v>5</v>
      </c>
      <c r="P219" s="19">
        <f t="shared" si="49"/>
        <v>5</v>
      </c>
      <c r="Q219" s="19">
        <f t="shared" si="49"/>
        <v>10</v>
      </c>
      <c r="R219" s="19">
        <f t="shared" si="49"/>
        <v>4</v>
      </c>
      <c r="S219" s="19">
        <f t="shared" si="49"/>
        <v>3</v>
      </c>
      <c r="T219" s="19">
        <f t="shared" si="49"/>
        <v>10</v>
      </c>
      <c r="U219" s="19">
        <f t="shared" si="49"/>
        <v>8</v>
      </c>
      <c r="V219" s="19">
        <f t="shared" si="49"/>
        <v>7</v>
      </c>
      <c r="W219" s="19">
        <f t="shared" si="49"/>
        <v>8</v>
      </c>
      <c r="X219" s="19">
        <f t="shared" si="49"/>
        <v>7</v>
      </c>
      <c r="Y219" s="19">
        <f t="shared" si="49"/>
        <v>4</v>
      </c>
    </row>
    <row r="220" spans="1:25" x14ac:dyDescent="0.25">
      <c r="A220" s="20" t="s">
        <v>10</v>
      </c>
      <c r="B220" s="19">
        <f>SUMIF($A$183:$A$216, "*Occlusion*", B183:B216)</f>
        <v>6</v>
      </c>
      <c r="C220" s="19">
        <f t="shared" ref="C220:Y220" si="50">SUMIF($A$183:$A$216, "*Occlusion*", C183:C216)</f>
        <v>5</v>
      </c>
      <c r="D220" s="19">
        <f t="shared" si="50"/>
        <v>1</v>
      </c>
      <c r="E220" s="19">
        <f t="shared" si="50"/>
        <v>3</v>
      </c>
      <c r="F220" s="19">
        <f t="shared" si="50"/>
        <v>4</v>
      </c>
      <c r="G220" s="19">
        <f t="shared" si="50"/>
        <v>1</v>
      </c>
      <c r="H220" s="19">
        <f t="shared" si="50"/>
        <v>5</v>
      </c>
      <c r="I220" s="19">
        <f t="shared" si="50"/>
        <v>5</v>
      </c>
      <c r="J220" s="19">
        <f t="shared" si="50"/>
        <v>2</v>
      </c>
      <c r="K220" s="19">
        <f t="shared" si="50"/>
        <v>4</v>
      </c>
      <c r="L220" s="19">
        <f t="shared" si="50"/>
        <v>1</v>
      </c>
      <c r="M220" s="19">
        <f t="shared" si="50"/>
        <v>1</v>
      </c>
      <c r="N220" s="19">
        <f t="shared" si="50"/>
        <v>5</v>
      </c>
      <c r="O220" s="19">
        <f t="shared" si="50"/>
        <v>5</v>
      </c>
      <c r="P220" s="19">
        <f t="shared" si="50"/>
        <v>2</v>
      </c>
      <c r="Q220" s="19">
        <f t="shared" si="50"/>
        <v>7</v>
      </c>
      <c r="R220" s="19">
        <f t="shared" si="50"/>
        <v>7</v>
      </c>
      <c r="S220" s="19">
        <f t="shared" si="50"/>
        <v>3</v>
      </c>
      <c r="T220" s="19">
        <f t="shared" si="50"/>
        <v>5</v>
      </c>
      <c r="U220" s="19">
        <f t="shared" si="50"/>
        <v>6</v>
      </c>
      <c r="V220" s="19">
        <f t="shared" si="50"/>
        <v>4</v>
      </c>
      <c r="W220" s="19">
        <f t="shared" si="50"/>
        <v>7</v>
      </c>
      <c r="X220" s="19">
        <f t="shared" si="50"/>
        <v>7</v>
      </c>
      <c r="Y220" s="19">
        <f t="shared" si="50"/>
        <v>4</v>
      </c>
    </row>
    <row r="221" spans="1:25" x14ac:dyDescent="0.25">
      <c r="A221" s="20" t="s">
        <v>7</v>
      </c>
      <c r="B221" s="21">
        <f>SUM(B183:B216)</f>
        <v>13</v>
      </c>
      <c r="C221" s="21">
        <f t="shared" ref="C221:Y221" si="51">SUM(C183:C216)</f>
        <v>18</v>
      </c>
      <c r="D221" s="21">
        <f t="shared" si="51"/>
        <v>7</v>
      </c>
      <c r="E221" s="21">
        <f t="shared" si="51"/>
        <v>19</v>
      </c>
      <c r="F221" s="21">
        <f t="shared" si="51"/>
        <v>15</v>
      </c>
      <c r="G221" s="21">
        <f t="shared" si="51"/>
        <v>9</v>
      </c>
      <c r="H221" s="21">
        <f t="shared" si="51"/>
        <v>18</v>
      </c>
      <c r="I221" s="21">
        <f t="shared" si="51"/>
        <v>13</v>
      </c>
      <c r="J221" s="21">
        <f t="shared" si="51"/>
        <v>8</v>
      </c>
      <c r="K221" s="21">
        <f t="shared" si="51"/>
        <v>21</v>
      </c>
      <c r="L221" s="21">
        <f t="shared" si="51"/>
        <v>13</v>
      </c>
      <c r="M221" s="21">
        <f t="shared" si="51"/>
        <v>11</v>
      </c>
      <c r="N221" s="21">
        <f t="shared" si="51"/>
        <v>26</v>
      </c>
      <c r="O221" s="21">
        <f t="shared" si="51"/>
        <v>15</v>
      </c>
      <c r="P221" s="21">
        <f t="shared" si="51"/>
        <v>12</v>
      </c>
      <c r="Q221" s="21">
        <f t="shared" si="51"/>
        <v>23</v>
      </c>
      <c r="R221" s="21">
        <f t="shared" si="51"/>
        <v>17</v>
      </c>
      <c r="S221" s="21">
        <f t="shared" si="51"/>
        <v>9</v>
      </c>
      <c r="T221" s="21">
        <f t="shared" si="51"/>
        <v>22</v>
      </c>
      <c r="U221" s="21">
        <f t="shared" si="51"/>
        <v>18</v>
      </c>
      <c r="V221" s="21">
        <f t="shared" si="51"/>
        <v>15</v>
      </c>
      <c r="W221" s="21">
        <f t="shared" si="51"/>
        <v>20</v>
      </c>
      <c r="X221" s="21">
        <f t="shared" si="51"/>
        <v>21</v>
      </c>
      <c r="Y221" s="21">
        <f t="shared" si="51"/>
        <v>11</v>
      </c>
    </row>
    <row r="222" spans="1:25" x14ac:dyDescent="0.2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x14ac:dyDescent="0.25">
      <c r="A223" s="20" t="s">
        <v>12</v>
      </c>
      <c r="B223" s="22">
        <f>B218/COUNTIF($A$183:$A$216, "*Control*")</f>
        <v>0.54545454545454541</v>
      </c>
      <c r="C223" s="22">
        <f t="shared" ref="C223:Y223" si="52">C218/COUNTIF($A$183:$A$216, "*Control*")</f>
        <v>0.45454545454545453</v>
      </c>
      <c r="D223" s="22">
        <f t="shared" si="52"/>
        <v>0.45454545454545453</v>
      </c>
      <c r="E223" s="22">
        <f t="shared" si="52"/>
        <v>0.63636363636363635</v>
      </c>
      <c r="F223" s="22">
        <f t="shared" si="52"/>
        <v>0.54545454545454541</v>
      </c>
      <c r="G223" s="22">
        <f t="shared" si="52"/>
        <v>0.27272727272727271</v>
      </c>
      <c r="H223" s="22">
        <f t="shared" si="52"/>
        <v>0.45454545454545453</v>
      </c>
      <c r="I223" s="22">
        <f t="shared" si="52"/>
        <v>0.27272727272727271</v>
      </c>
      <c r="J223" s="22">
        <f t="shared" si="52"/>
        <v>0.18181818181818182</v>
      </c>
      <c r="K223" s="22">
        <f t="shared" si="52"/>
        <v>0.90909090909090906</v>
      </c>
      <c r="L223" s="22">
        <f t="shared" si="52"/>
        <v>0.63636363636363635</v>
      </c>
      <c r="M223" s="22">
        <f t="shared" si="52"/>
        <v>0.54545454545454541</v>
      </c>
      <c r="N223" s="22">
        <f t="shared" si="52"/>
        <v>0.90909090909090906</v>
      </c>
      <c r="O223" s="22">
        <f t="shared" si="52"/>
        <v>0.45454545454545453</v>
      </c>
      <c r="P223" s="22">
        <f t="shared" si="52"/>
        <v>0.45454545454545453</v>
      </c>
      <c r="Q223" s="22">
        <f t="shared" si="52"/>
        <v>0.54545454545454541</v>
      </c>
      <c r="R223" s="22">
        <f t="shared" si="52"/>
        <v>0.54545454545454541</v>
      </c>
      <c r="S223" s="22">
        <f t="shared" si="52"/>
        <v>0.27272727272727271</v>
      </c>
      <c r="T223" s="22">
        <f t="shared" si="52"/>
        <v>0.63636363636363635</v>
      </c>
      <c r="U223" s="22">
        <f t="shared" si="52"/>
        <v>0.36363636363636365</v>
      </c>
      <c r="V223" s="22">
        <f t="shared" si="52"/>
        <v>0.36363636363636365</v>
      </c>
      <c r="W223" s="22">
        <f t="shared" si="52"/>
        <v>0.45454545454545453</v>
      </c>
      <c r="X223" s="22">
        <f t="shared" si="52"/>
        <v>0.63636363636363635</v>
      </c>
      <c r="Y223" s="22">
        <f t="shared" si="52"/>
        <v>0.27272727272727271</v>
      </c>
    </row>
    <row r="224" spans="1:25" x14ac:dyDescent="0.25">
      <c r="A224" s="20" t="s">
        <v>11</v>
      </c>
      <c r="B224" s="22">
        <f>B219/COUNTIF($A$183:$A$216, "*Blur*")</f>
        <v>8.3333333333333329E-2</v>
      </c>
      <c r="C224" s="22">
        <f t="shared" ref="C224:Y224" si="53">C219/COUNTIF($A$183:$A$216, "*Blur*")</f>
        <v>0.66666666666666663</v>
      </c>
      <c r="D224" s="22">
        <f t="shared" si="53"/>
        <v>8.3333333333333329E-2</v>
      </c>
      <c r="E224" s="22">
        <f t="shared" si="53"/>
        <v>0.75</v>
      </c>
      <c r="F224" s="22">
        <f t="shared" si="53"/>
        <v>0.41666666666666669</v>
      </c>
      <c r="G224" s="22">
        <f t="shared" si="53"/>
        <v>0.41666666666666669</v>
      </c>
      <c r="H224" s="22">
        <f t="shared" si="53"/>
        <v>0.66666666666666663</v>
      </c>
      <c r="I224" s="22">
        <f t="shared" si="53"/>
        <v>0.41666666666666669</v>
      </c>
      <c r="J224" s="22">
        <f t="shared" si="53"/>
        <v>0.33333333333333331</v>
      </c>
      <c r="K224" s="22">
        <f t="shared" si="53"/>
        <v>0.58333333333333337</v>
      </c>
      <c r="L224" s="22">
        <f t="shared" si="53"/>
        <v>0.41666666666666669</v>
      </c>
      <c r="M224" s="22">
        <f t="shared" si="53"/>
        <v>0.33333333333333331</v>
      </c>
      <c r="N224" s="22">
        <f t="shared" si="53"/>
        <v>0.91666666666666663</v>
      </c>
      <c r="O224" s="22">
        <f t="shared" si="53"/>
        <v>0.41666666666666669</v>
      </c>
      <c r="P224" s="22">
        <f t="shared" si="53"/>
        <v>0.41666666666666669</v>
      </c>
      <c r="Q224" s="22">
        <f t="shared" si="53"/>
        <v>0.83333333333333337</v>
      </c>
      <c r="R224" s="22">
        <f t="shared" si="53"/>
        <v>0.33333333333333331</v>
      </c>
      <c r="S224" s="22">
        <f t="shared" si="53"/>
        <v>0.25</v>
      </c>
      <c r="T224" s="22">
        <f t="shared" si="53"/>
        <v>0.83333333333333337</v>
      </c>
      <c r="U224" s="22">
        <f t="shared" si="53"/>
        <v>0.66666666666666663</v>
      </c>
      <c r="V224" s="22">
        <f t="shared" si="53"/>
        <v>0.58333333333333337</v>
      </c>
      <c r="W224" s="22">
        <f t="shared" si="53"/>
        <v>0.66666666666666663</v>
      </c>
      <c r="X224" s="22">
        <f t="shared" si="53"/>
        <v>0.58333333333333337</v>
      </c>
      <c r="Y224" s="22">
        <f t="shared" si="53"/>
        <v>0.33333333333333331</v>
      </c>
    </row>
    <row r="225" spans="1:25" x14ac:dyDescent="0.25">
      <c r="A225" s="20" t="s">
        <v>10</v>
      </c>
      <c r="B225" s="22">
        <f>B220/COUNTIF($A$183:$A$216, "*Occlusion*")</f>
        <v>0.54545454545454541</v>
      </c>
      <c r="C225" s="22">
        <f t="shared" ref="C225:Y225" si="54">C220/COUNTIF($A$183:$A$216, "*Occlusion*")</f>
        <v>0.45454545454545453</v>
      </c>
      <c r="D225" s="22">
        <f t="shared" si="54"/>
        <v>9.0909090909090912E-2</v>
      </c>
      <c r="E225" s="22">
        <f t="shared" si="54"/>
        <v>0.27272727272727271</v>
      </c>
      <c r="F225" s="22">
        <f t="shared" si="54"/>
        <v>0.36363636363636365</v>
      </c>
      <c r="G225" s="22">
        <f t="shared" si="54"/>
        <v>9.0909090909090912E-2</v>
      </c>
      <c r="H225" s="22">
        <f t="shared" si="54"/>
        <v>0.45454545454545453</v>
      </c>
      <c r="I225" s="22">
        <f t="shared" si="54"/>
        <v>0.45454545454545453</v>
      </c>
      <c r="J225" s="22">
        <f t="shared" si="54"/>
        <v>0.18181818181818182</v>
      </c>
      <c r="K225" s="22">
        <f t="shared" si="54"/>
        <v>0.36363636363636365</v>
      </c>
      <c r="L225" s="22">
        <f t="shared" si="54"/>
        <v>9.0909090909090912E-2</v>
      </c>
      <c r="M225" s="22">
        <f t="shared" si="54"/>
        <v>9.0909090909090912E-2</v>
      </c>
      <c r="N225" s="22">
        <f t="shared" si="54"/>
        <v>0.45454545454545453</v>
      </c>
      <c r="O225" s="22">
        <f t="shared" si="54"/>
        <v>0.45454545454545453</v>
      </c>
      <c r="P225" s="22">
        <f t="shared" si="54"/>
        <v>0.18181818181818182</v>
      </c>
      <c r="Q225" s="22">
        <f t="shared" si="54"/>
        <v>0.63636363636363635</v>
      </c>
      <c r="R225" s="22">
        <f t="shared" si="54"/>
        <v>0.63636363636363635</v>
      </c>
      <c r="S225" s="22">
        <f t="shared" si="54"/>
        <v>0.27272727272727271</v>
      </c>
      <c r="T225" s="22">
        <f t="shared" si="54"/>
        <v>0.45454545454545453</v>
      </c>
      <c r="U225" s="22">
        <f t="shared" si="54"/>
        <v>0.54545454545454541</v>
      </c>
      <c r="V225" s="22">
        <f t="shared" si="54"/>
        <v>0.36363636363636365</v>
      </c>
      <c r="W225" s="22">
        <f t="shared" si="54"/>
        <v>0.63636363636363635</v>
      </c>
      <c r="X225" s="22">
        <f t="shared" si="54"/>
        <v>0.63636363636363635</v>
      </c>
      <c r="Y225" s="22">
        <f t="shared" si="54"/>
        <v>0.36363636363636365</v>
      </c>
    </row>
    <row r="226" spans="1:25" x14ac:dyDescent="0.25">
      <c r="A226" s="23" t="s">
        <v>7</v>
      </c>
      <c r="B226" s="22">
        <f>B221/COUNT(B183:B216)</f>
        <v>0.38235294117647056</v>
      </c>
      <c r="C226" s="22">
        <f t="shared" ref="C226:Y226" si="55">C221/COUNT(C183:C216)</f>
        <v>0.52941176470588236</v>
      </c>
      <c r="D226" s="22">
        <f t="shared" si="55"/>
        <v>0.20588235294117646</v>
      </c>
      <c r="E226" s="22">
        <f t="shared" si="55"/>
        <v>0.55882352941176472</v>
      </c>
      <c r="F226" s="22">
        <f t="shared" si="55"/>
        <v>0.44117647058823528</v>
      </c>
      <c r="G226" s="22">
        <f t="shared" si="55"/>
        <v>0.26470588235294118</v>
      </c>
      <c r="H226" s="22">
        <f t="shared" si="55"/>
        <v>0.52941176470588236</v>
      </c>
      <c r="I226" s="22">
        <f t="shared" si="55"/>
        <v>0.38235294117647056</v>
      </c>
      <c r="J226" s="22">
        <f t="shared" si="55"/>
        <v>0.23529411764705882</v>
      </c>
      <c r="K226" s="22">
        <f t="shared" si="55"/>
        <v>0.61764705882352944</v>
      </c>
      <c r="L226" s="22">
        <f t="shared" si="55"/>
        <v>0.38235294117647056</v>
      </c>
      <c r="M226" s="22">
        <f t="shared" si="55"/>
        <v>0.3235294117647059</v>
      </c>
      <c r="N226" s="22">
        <f t="shared" si="55"/>
        <v>0.76470588235294112</v>
      </c>
      <c r="O226" s="22">
        <f t="shared" si="55"/>
        <v>0.44117647058823528</v>
      </c>
      <c r="P226" s="22">
        <f t="shared" si="55"/>
        <v>0.35294117647058826</v>
      </c>
      <c r="Q226" s="22">
        <f t="shared" si="55"/>
        <v>0.67647058823529416</v>
      </c>
      <c r="R226" s="22">
        <f t="shared" si="55"/>
        <v>0.5</v>
      </c>
      <c r="S226" s="22">
        <f t="shared" si="55"/>
        <v>0.26470588235294118</v>
      </c>
      <c r="T226" s="22">
        <f t="shared" si="55"/>
        <v>0.6470588235294118</v>
      </c>
      <c r="U226" s="22">
        <f t="shared" si="55"/>
        <v>0.52941176470588236</v>
      </c>
      <c r="V226" s="22">
        <f t="shared" si="55"/>
        <v>0.44117647058823528</v>
      </c>
      <c r="W226" s="22">
        <f t="shared" si="55"/>
        <v>0.58823529411764708</v>
      </c>
      <c r="X226" s="22">
        <f t="shared" si="55"/>
        <v>0.61764705882352944</v>
      </c>
      <c r="Y226" s="22">
        <f t="shared" si="55"/>
        <v>0.3235294117647059</v>
      </c>
    </row>
    <row r="228" spans="1:25" x14ac:dyDescent="0.25">
      <c r="A228" t="s">
        <v>9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0</v>
      </c>
    </row>
    <row r="229" spans="1:25" x14ac:dyDescent="0.25">
      <c r="A229" t="s">
        <v>10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0</v>
      </c>
      <c r="X229">
        <v>0</v>
      </c>
      <c r="Y229">
        <v>0</v>
      </c>
    </row>
    <row r="230" spans="1:25" x14ac:dyDescent="0.25">
      <c r="A230" t="s">
        <v>9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</row>
    <row r="231" spans="1:25" x14ac:dyDescent="0.25">
      <c r="A231" t="s">
        <v>11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</row>
    <row r="232" spans="1:25" x14ac:dyDescent="0.25">
      <c r="A232" t="s">
        <v>11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</row>
    <row r="233" spans="1:25" x14ac:dyDescent="0.25">
      <c r="A233" t="s">
        <v>11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0</v>
      </c>
    </row>
    <row r="234" spans="1:25" x14ac:dyDescent="0.25">
      <c r="A234" t="s">
        <v>9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</row>
    <row r="235" spans="1:25" x14ac:dyDescent="0.25">
      <c r="A235" t="s">
        <v>9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1</v>
      </c>
      <c r="Y235">
        <v>1</v>
      </c>
    </row>
    <row r="236" spans="1:25" x14ac:dyDescent="0.25">
      <c r="A236" t="s">
        <v>10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</row>
    <row r="237" spans="1:25" x14ac:dyDescent="0.25">
      <c r="A237" t="s">
        <v>11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</row>
    <row r="238" spans="1:25" x14ac:dyDescent="0.25">
      <c r="A238" t="s">
        <v>9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t="s">
        <v>10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0</v>
      </c>
      <c r="Y239">
        <v>0</v>
      </c>
    </row>
    <row r="240" spans="1:25" x14ac:dyDescent="0.25">
      <c r="A240" t="s">
        <v>9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1</v>
      </c>
      <c r="W240">
        <v>0</v>
      </c>
      <c r="X240">
        <v>1</v>
      </c>
      <c r="Y240">
        <v>0</v>
      </c>
    </row>
    <row r="241" spans="1:25" x14ac:dyDescent="0.25">
      <c r="A241" t="s">
        <v>10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0</v>
      </c>
    </row>
    <row r="242" spans="1:25" x14ac:dyDescent="0.25">
      <c r="A242" t="s">
        <v>11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1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t="s">
        <v>11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t="s">
        <v>9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</row>
    <row r="245" spans="1:25" x14ac:dyDescent="0.25">
      <c r="A245" t="s">
        <v>9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0</v>
      </c>
    </row>
    <row r="246" spans="1:25" x14ac:dyDescent="0.25">
      <c r="A246" t="s">
        <v>10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</row>
    <row r="247" spans="1:25" x14ac:dyDescent="0.25">
      <c r="A247" t="s">
        <v>11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</row>
    <row r="248" spans="1:25" x14ac:dyDescent="0.25">
      <c r="A248" t="s">
        <v>11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1</v>
      </c>
      <c r="X248">
        <v>0</v>
      </c>
      <c r="Y248">
        <v>0</v>
      </c>
    </row>
    <row r="249" spans="1:25" x14ac:dyDescent="0.25">
      <c r="A249" t="s">
        <v>11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</row>
    <row r="250" spans="1:25" x14ac:dyDescent="0.25">
      <c r="A250" t="s">
        <v>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0</v>
      </c>
    </row>
    <row r="251" spans="1:25" x14ac:dyDescent="0.25">
      <c r="A251" t="s">
        <v>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t="s">
        <v>10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0</v>
      </c>
    </row>
    <row r="253" spans="1:25" x14ac:dyDescent="0.25">
      <c r="A253" t="s">
        <v>11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1</v>
      </c>
      <c r="Y253">
        <v>1</v>
      </c>
    </row>
    <row r="254" spans="1:25" x14ac:dyDescent="0.25">
      <c r="A254" t="s">
        <v>10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0</v>
      </c>
      <c r="X254">
        <v>1</v>
      </c>
      <c r="Y254">
        <v>0</v>
      </c>
    </row>
    <row r="255" spans="1:25" x14ac:dyDescent="0.25">
      <c r="A255" t="s">
        <v>9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1</v>
      </c>
    </row>
    <row r="256" spans="1:25" x14ac:dyDescent="0.25">
      <c r="A256" t="s">
        <v>9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1</v>
      </c>
      <c r="Y256">
        <v>1</v>
      </c>
    </row>
    <row r="257" spans="1:25" x14ac:dyDescent="0.25">
      <c r="A257" t="s">
        <v>10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1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1</v>
      </c>
      <c r="Y257">
        <v>0</v>
      </c>
    </row>
    <row r="258" spans="1:25" x14ac:dyDescent="0.25">
      <c r="A258" t="s">
        <v>10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0</v>
      </c>
    </row>
    <row r="259" spans="1:25" x14ac:dyDescent="0.25">
      <c r="A259" t="s">
        <v>11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1</v>
      </c>
      <c r="Y259">
        <v>0</v>
      </c>
    </row>
    <row r="260" spans="1:25" x14ac:dyDescent="0.25">
      <c r="A260" t="s">
        <v>10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1</v>
      </c>
    </row>
    <row r="261" spans="1:25" x14ac:dyDescent="0.25">
      <c r="A261" t="s">
        <v>11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</v>
      </c>
      <c r="Y261">
        <v>0</v>
      </c>
    </row>
    <row r="262" spans="1:25" x14ac:dyDescent="0.25">
      <c r="A262" t="s">
        <v>10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0</v>
      </c>
      <c r="Y262">
        <v>0</v>
      </c>
    </row>
    <row r="263" spans="1:25" x14ac:dyDescent="0.25">
      <c r="A263" s="14"/>
      <c r="B263" s="15" t="s">
        <v>5</v>
      </c>
      <c r="C263" s="16" t="s">
        <v>6</v>
      </c>
      <c r="D263" s="16" t="s">
        <v>7</v>
      </c>
      <c r="E263" s="16" t="s">
        <v>5</v>
      </c>
      <c r="F263" s="16" t="s">
        <v>6</v>
      </c>
      <c r="G263" s="16" t="s">
        <v>7</v>
      </c>
      <c r="H263" s="16" t="s">
        <v>5</v>
      </c>
      <c r="I263" s="16" t="s">
        <v>6</v>
      </c>
      <c r="J263" s="16" t="s">
        <v>7</v>
      </c>
      <c r="K263" s="16" t="s">
        <v>5</v>
      </c>
      <c r="L263" s="16" t="s">
        <v>6</v>
      </c>
      <c r="M263" s="16" t="s">
        <v>7</v>
      </c>
      <c r="N263" s="16" t="s">
        <v>5</v>
      </c>
      <c r="O263" s="16" t="s">
        <v>6</v>
      </c>
      <c r="P263" s="17" t="s">
        <v>7</v>
      </c>
      <c r="Q263" s="16" t="s">
        <v>5</v>
      </c>
      <c r="R263" s="16" t="s">
        <v>6</v>
      </c>
      <c r="S263" s="17" t="s">
        <v>7</v>
      </c>
      <c r="T263" s="16" t="s">
        <v>5</v>
      </c>
      <c r="U263" s="16" t="s">
        <v>6</v>
      </c>
      <c r="V263" s="17" t="s">
        <v>7</v>
      </c>
      <c r="W263" s="16" t="s">
        <v>5</v>
      </c>
      <c r="X263" s="16" t="s">
        <v>6</v>
      </c>
      <c r="Y263" s="17" t="s">
        <v>7</v>
      </c>
    </row>
    <row r="264" spans="1:25" x14ac:dyDescent="0.25">
      <c r="A264" s="18" t="s">
        <v>12</v>
      </c>
      <c r="B264" s="19">
        <f>SUMIF($A$228:$A$262, "*Control*", B228:B262)</f>
        <v>7</v>
      </c>
      <c r="C264" s="19">
        <f t="shared" ref="C264:Y264" si="56">SUMIF($A$228:$A$262, "*Control*", C228:C262)</f>
        <v>7</v>
      </c>
      <c r="D264" s="19">
        <f t="shared" si="56"/>
        <v>5</v>
      </c>
      <c r="E264" s="19">
        <f t="shared" si="56"/>
        <v>8</v>
      </c>
      <c r="F264" s="19">
        <f t="shared" si="56"/>
        <v>3</v>
      </c>
      <c r="G264" s="19">
        <f t="shared" si="56"/>
        <v>3</v>
      </c>
      <c r="H264" s="19">
        <f t="shared" si="56"/>
        <v>6</v>
      </c>
      <c r="I264" s="19">
        <f t="shared" si="56"/>
        <v>5</v>
      </c>
      <c r="J264" s="19">
        <f t="shared" si="56"/>
        <v>3</v>
      </c>
      <c r="K264" s="19">
        <f t="shared" si="56"/>
        <v>9</v>
      </c>
      <c r="L264" s="19">
        <f t="shared" si="56"/>
        <v>3</v>
      </c>
      <c r="M264" s="19">
        <f t="shared" si="56"/>
        <v>3</v>
      </c>
      <c r="N264" s="19">
        <f t="shared" si="56"/>
        <v>9</v>
      </c>
      <c r="O264" s="19">
        <f t="shared" si="56"/>
        <v>5</v>
      </c>
      <c r="P264" s="19">
        <f t="shared" si="56"/>
        <v>4</v>
      </c>
      <c r="Q264" s="19">
        <f t="shared" si="56"/>
        <v>9</v>
      </c>
      <c r="R264" s="19">
        <f t="shared" si="56"/>
        <v>5</v>
      </c>
      <c r="S264" s="19">
        <f t="shared" si="56"/>
        <v>5</v>
      </c>
      <c r="T264" s="19">
        <f t="shared" si="56"/>
        <v>7</v>
      </c>
      <c r="U264" s="19">
        <f t="shared" si="56"/>
        <v>6</v>
      </c>
      <c r="V264" s="19">
        <f t="shared" si="56"/>
        <v>5</v>
      </c>
      <c r="W264" s="19">
        <f t="shared" si="56"/>
        <v>4</v>
      </c>
      <c r="X264" s="19">
        <f t="shared" si="56"/>
        <v>7</v>
      </c>
      <c r="Y264" s="19">
        <f t="shared" si="56"/>
        <v>4</v>
      </c>
    </row>
    <row r="265" spans="1:25" x14ac:dyDescent="0.25">
      <c r="A265" s="20" t="s">
        <v>11</v>
      </c>
      <c r="B265" s="19">
        <f>SUMIF($A$229:$A$262, "*Blur*", B229:B262)</f>
        <v>7</v>
      </c>
      <c r="C265" s="19">
        <f t="shared" ref="C265:Y265" si="57">SUMIF($A$229:$A$262, "*Blur*", C229:C262)</f>
        <v>7</v>
      </c>
      <c r="D265" s="19">
        <f t="shared" si="57"/>
        <v>4</v>
      </c>
      <c r="E265" s="19">
        <f t="shared" si="57"/>
        <v>9</v>
      </c>
      <c r="F265" s="19">
        <f t="shared" si="57"/>
        <v>8</v>
      </c>
      <c r="G265" s="19">
        <f t="shared" si="57"/>
        <v>7</v>
      </c>
      <c r="H265" s="19">
        <f t="shared" si="57"/>
        <v>10</v>
      </c>
      <c r="I265" s="19">
        <f t="shared" si="57"/>
        <v>5</v>
      </c>
      <c r="J265" s="19">
        <f t="shared" si="57"/>
        <v>5</v>
      </c>
      <c r="K265" s="19">
        <f t="shared" si="57"/>
        <v>11</v>
      </c>
      <c r="L265" s="19">
        <f t="shared" si="57"/>
        <v>5</v>
      </c>
      <c r="M265" s="19">
        <f t="shared" si="57"/>
        <v>5</v>
      </c>
      <c r="N265" s="19">
        <f t="shared" si="57"/>
        <v>5</v>
      </c>
      <c r="O265" s="19">
        <f t="shared" si="57"/>
        <v>5</v>
      </c>
      <c r="P265" s="19">
        <f t="shared" si="57"/>
        <v>2</v>
      </c>
      <c r="Q265" s="19">
        <f t="shared" si="57"/>
        <v>8</v>
      </c>
      <c r="R265" s="19">
        <f t="shared" si="57"/>
        <v>8</v>
      </c>
      <c r="S265" s="19">
        <f t="shared" si="57"/>
        <v>6</v>
      </c>
      <c r="T265" s="19">
        <f t="shared" si="57"/>
        <v>10</v>
      </c>
      <c r="U265" s="19">
        <f t="shared" si="57"/>
        <v>6</v>
      </c>
      <c r="V265" s="19">
        <f t="shared" si="57"/>
        <v>5</v>
      </c>
      <c r="W265" s="19">
        <f t="shared" si="57"/>
        <v>5</v>
      </c>
      <c r="X265" s="19">
        <f t="shared" si="57"/>
        <v>8</v>
      </c>
      <c r="Y265" s="19">
        <f t="shared" si="57"/>
        <v>3</v>
      </c>
    </row>
    <row r="266" spans="1:25" x14ac:dyDescent="0.25">
      <c r="A266" s="20" t="s">
        <v>10</v>
      </c>
      <c r="B266" s="19">
        <f>SUMIF($A$228:$A$262, "*Occlusion*", B228:B262)</f>
        <v>7</v>
      </c>
      <c r="C266" s="19">
        <f t="shared" ref="C266:Y266" si="58">SUMIF($A$228:$A$262, "*Occlusion*", C228:C262)</f>
        <v>7</v>
      </c>
      <c r="D266" s="19">
        <f t="shared" si="58"/>
        <v>4</v>
      </c>
      <c r="E266" s="19">
        <f t="shared" si="58"/>
        <v>4</v>
      </c>
      <c r="F266" s="19">
        <f t="shared" si="58"/>
        <v>6</v>
      </c>
      <c r="G266" s="19">
        <f t="shared" si="58"/>
        <v>3</v>
      </c>
      <c r="H266" s="19">
        <f t="shared" si="58"/>
        <v>7</v>
      </c>
      <c r="I266" s="19">
        <f t="shared" si="58"/>
        <v>4</v>
      </c>
      <c r="J266" s="19">
        <f t="shared" si="58"/>
        <v>3</v>
      </c>
      <c r="K266" s="19">
        <f t="shared" si="58"/>
        <v>4</v>
      </c>
      <c r="L266" s="19">
        <f t="shared" si="58"/>
        <v>2</v>
      </c>
      <c r="M266" s="19">
        <f t="shared" si="58"/>
        <v>1</v>
      </c>
      <c r="N266" s="19">
        <f t="shared" si="58"/>
        <v>5</v>
      </c>
      <c r="O266" s="19">
        <f t="shared" si="58"/>
        <v>3</v>
      </c>
      <c r="P266" s="19">
        <f t="shared" si="58"/>
        <v>2</v>
      </c>
      <c r="Q266" s="19">
        <f t="shared" si="58"/>
        <v>5</v>
      </c>
      <c r="R266" s="19">
        <f t="shared" si="58"/>
        <v>4</v>
      </c>
      <c r="S266" s="19">
        <f t="shared" si="58"/>
        <v>3</v>
      </c>
      <c r="T266" s="19">
        <f t="shared" si="58"/>
        <v>7</v>
      </c>
      <c r="U266" s="19">
        <f t="shared" si="58"/>
        <v>4</v>
      </c>
      <c r="V266" s="19">
        <f t="shared" si="58"/>
        <v>3</v>
      </c>
      <c r="W266" s="19">
        <f t="shared" si="58"/>
        <v>6</v>
      </c>
      <c r="X266" s="19">
        <f t="shared" si="58"/>
        <v>5</v>
      </c>
      <c r="Y266" s="19">
        <f t="shared" si="58"/>
        <v>2</v>
      </c>
    </row>
    <row r="267" spans="1:25" x14ac:dyDescent="0.25">
      <c r="A267" s="20" t="s">
        <v>7</v>
      </c>
      <c r="B267" s="21">
        <f>SUM(B229:B262)</f>
        <v>20</v>
      </c>
      <c r="C267" s="21">
        <f t="shared" ref="C267:Y267" si="59">SUM(C229:C262)</f>
        <v>20</v>
      </c>
      <c r="D267" s="21">
        <f t="shared" si="59"/>
        <v>12</v>
      </c>
      <c r="E267" s="21">
        <f t="shared" si="59"/>
        <v>20</v>
      </c>
      <c r="F267" s="21">
        <f t="shared" si="59"/>
        <v>16</v>
      </c>
      <c r="G267" s="21">
        <f t="shared" si="59"/>
        <v>12</v>
      </c>
      <c r="H267" s="21">
        <f t="shared" si="59"/>
        <v>23</v>
      </c>
      <c r="I267" s="21">
        <f t="shared" si="59"/>
        <v>14</v>
      </c>
      <c r="J267" s="21">
        <f t="shared" si="59"/>
        <v>11</v>
      </c>
      <c r="K267" s="21">
        <f t="shared" si="59"/>
        <v>23</v>
      </c>
      <c r="L267" s="21">
        <f t="shared" si="59"/>
        <v>10</v>
      </c>
      <c r="M267" s="21">
        <f t="shared" si="59"/>
        <v>9</v>
      </c>
      <c r="N267" s="21">
        <f t="shared" si="59"/>
        <v>18</v>
      </c>
      <c r="O267" s="21">
        <f t="shared" si="59"/>
        <v>12</v>
      </c>
      <c r="P267" s="21">
        <f t="shared" si="59"/>
        <v>7</v>
      </c>
      <c r="Q267" s="21">
        <f t="shared" si="59"/>
        <v>21</v>
      </c>
      <c r="R267" s="21">
        <f t="shared" si="59"/>
        <v>16</v>
      </c>
      <c r="S267" s="21">
        <f t="shared" si="59"/>
        <v>13</v>
      </c>
      <c r="T267" s="21">
        <f t="shared" si="59"/>
        <v>23</v>
      </c>
      <c r="U267" s="21">
        <f t="shared" si="59"/>
        <v>15</v>
      </c>
      <c r="V267" s="21">
        <f t="shared" si="59"/>
        <v>12</v>
      </c>
      <c r="W267" s="21">
        <f t="shared" si="59"/>
        <v>15</v>
      </c>
      <c r="X267" s="21">
        <f t="shared" si="59"/>
        <v>20</v>
      </c>
      <c r="Y267" s="21">
        <f t="shared" si="59"/>
        <v>9</v>
      </c>
    </row>
    <row r="268" spans="1:25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x14ac:dyDescent="0.25">
      <c r="A269" s="20" t="s">
        <v>12</v>
      </c>
      <c r="B269" s="22">
        <f>B264/COUNTIF($A$228:$A$262, "*Control*")</f>
        <v>0.58333333333333337</v>
      </c>
      <c r="C269" s="22">
        <f t="shared" ref="C269:Y269" si="60">C264/COUNTIF($A$228:$A$262, "*Control*")</f>
        <v>0.58333333333333337</v>
      </c>
      <c r="D269" s="22">
        <f t="shared" si="60"/>
        <v>0.41666666666666669</v>
      </c>
      <c r="E269" s="22">
        <f t="shared" si="60"/>
        <v>0.66666666666666663</v>
      </c>
      <c r="F269" s="22">
        <f t="shared" si="60"/>
        <v>0.25</v>
      </c>
      <c r="G269" s="22">
        <f t="shared" si="60"/>
        <v>0.25</v>
      </c>
      <c r="H269" s="22">
        <f t="shared" si="60"/>
        <v>0.5</v>
      </c>
      <c r="I269" s="22">
        <f t="shared" si="60"/>
        <v>0.41666666666666669</v>
      </c>
      <c r="J269" s="22">
        <f t="shared" si="60"/>
        <v>0.25</v>
      </c>
      <c r="K269" s="22">
        <f t="shared" si="60"/>
        <v>0.75</v>
      </c>
      <c r="L269" s="22">
        <f t="shared" si="60"/>
        <v>0.25</v>
      </c>
      <c r="M269" s="22">
        <f t="shared" si="60"/>
        <v>0.25</v>
      </c>
      <c r="N269" s="22">
        <f t="shared" si="60"/>
        <v>0.75</v>
      </c>
      <c r="O269" s="22">
        <f t="shared" si="60"/>
        <v>0.41666666666666669</v>
      </c>
      <c r="P269" s="22">
        <f t="shared" si="60"/>
        <v>0.33333333333333331</v>
      </c>
      <c r="Q269" s="22">
        <f t="shared" si="60"/>
        <v>0.75</v>
      </c>
      <c r="R269" s="22">
        <f t="shared" si="60"/>
        <v>0.41666666666666669</v>
      </c>
      <c r="S269" s="22">
        <f t="shared" si="60"/>
        <v>0.41666666666666669</v>
      </c>
      <c r="T269" s="22">
        <f t="shared" si="60"/>
        <v>0.58333333333333337</v>
      </c>
      <c r="U269" s="22">
        <f t="shared" si="60"/>
        <v>0.5</v>
      </c>
      <c r="V269" s="22">
        <f t="shared" si="60"/>
        <v>0.41666666666666669</v>
      </c>
      <c r="W269" s="22">
        <f t="shared" si="60"/>
        <v>0.33333333333333331</v>
      </c>
      <c r="X269" s="22">
        <f t="shared" si="60"/>
        <v>0.58333333333333337</v>
      </c>
      <c r="Y269" s="22">
        <f t="shared" si="60"/>
        <v>0.33333333333333331</v>
      </c>
    </row>
    <row r="270" spans="1:25" x14ac:dyDescent="0.25">
      <c r="A270" s="20" t="s">
        <v>11</v>
      </c>
      <c r="B270" s="22">
        <f>B265/COUNTIF($A$228:$A$262, "*Blur*")</f>
        <v>0.58333333333333337</v>
      </c>
      <c r="C270" s="22">
        <f t="shared" ref="C270:Y270" si="61">C265/COUNTIF($A$228:$A$262, "*Blur*")</f>
        <v>0.58333333333333337</v>
      </c>
      <c r="D270" s="22">
        <f t="shared" si="61"/>
        <v>0.33333333333333331</v>
      </c>
      <c r="E270" s="22">
        <f t="shared" si="61"/>
        <v>0.75</v>
      </c>
      <c r="F270" s="22">
        <f t="shared" si="61"/>
        <v>0.66666666666666663</v>
      </c>
      <c r="G270" s="22">
        <f t="shared" si="61"/>
        <v>0.58333333333333337</v>
      </c>
      <c r="H270" s="22">
        <f t="shared" si="61"/>
        <v>0.83333333333333337</v>
      </c>
      <c r="I270" s="22">
        <f t="shared" si="61"/>
        <v>0.41666666666666669</v>
      </c>
      <c r="J270" s="22">
        <f t="shared" si="61"/>
        <v>0.41666666666666669</v>
      </c>
      <c r="K270" s="22">
        <f t="shared" si="61"/>
        <v>0.91666666666666663</v>
      </c>
      <c r="L270" s="22">
        <f t="shared" si="61"/>
        <v>0.41666666666666669</v>
      </c>
      <c r="M270" s="22">
        <f t="shared" si="61"/>
        <v>0.41666666666666669</v>
      </c>
      <c r="N270" s="22">
        <f t="shared" si="61"/>
        <v>0.41666666666666669</v>
      </c>
      <c r="O270" s="22">
        <f t="shared" si="61"/>
        <v>0.41666666666666669</v>
      </c>
      <c r="P270" s="22">
        <f t="shared" si="61"/>
        <v>0.16666666666666666</v>
      </c>
      <c r="Q270" s="22">
        <f t="shared" si="61"/>
        <v>0.66666666666666663</v>
      </c>
      <c r="R270" s="22">
        <f t="shared" si="61"/>
        <v>0.66666666666666663</v>
      </c>
      <c r="S270" s="22">
        <f t="shared" si="61"/>
        <v>0.5</v>
      </c>
      <c r="T270" s="22">
        <f t="shared" si="61"/>
        <v>0.83333333333333337</v>
      </c>
      <c r="U270" s="22">
        <f t="shared" si="61"/>
        <v>0.5</v>
      </c>
      <c r="V270" s="22">
        <f t="shared" si="61"/>
        <v>0.41666666666666669</v>
      </c>
      <c r="W270" s="22">
        <f t="shared" si="61"/>
        <v>0.41666666666666669</v>
      </c>
      <c r="X270" s="22">
        <f t="shared" si="61"/>
        <v>0.66666666666666663</v>
      </c>
      <c r="Y270" s="22">
        <f t="shared" si="61"/>
        <v>0.25</v>
      </c>
    </row>
    <row r="271" spans="1:25" x14ac:dyDescent="0.25">
      <c r="A271" s="20" t="s">
        <v>10</v>
      </c>
      <c r="B271" s="22">
        <f>B266/COUNTIF($A$228:$A$262, "*Occlusion*")</f>
        <v>0.63636363636363635</v>
      </c>
      <c r="C271" s="22">
        <f t="shared" ref="C271:Y271" si="62">C266/COUNTIF($A$228:$A$262, "*Occlusion*")</f>
        <v>0.63636363636363635</v>
      </c>
      <c r="D271" s="22">
        <f t="shared" si="62"/>
        <v>0.36363636363636365</v>
      </c>
      <c r="E271" s="22">
        <f t="shared" si="62"/>
        <v>0.36363636363636365</v>
      </c>
      <c r="F271" s="22">
        <f t="shared" si="62"/>
        <v>0.54545454545454541</v>
      </c>
      <c r="G271" s="22">
        <f t="shared" si="62"/>
        <v>0.27272727272727271</v>
      </c>
      <c r="H271" s="22">
        <f t="shared" si="62"/>
        <v>0.63636363636363635</v>
      </c>
      <c r="I271" s="22">
        <f t="shared" si="62"/>
        <v>0.36363636363636365</v>
      </c>
      <c r="J271" s="22">
        <f t="shared" si="62"/>
        <v>0.27272727272727271</v>
      </c>
      <c r="K271" s="22">
        <f t="shared" si="62"/>
        <v>0.36363636363636365</v>
      </c>
      <c r="L271" s="22">
        <f t="shared" si="62"/>
        <v>0.18181818181818182</v>
      </c>
      <c r="M271" s="22">
        <f t="shared" si="62"/>
        <v>9.0909090909090912E-2</v>
      </c>
      <c r="N271" s="22">
        <f t="shared" si="62"/>
        <v>0.45454545454545453</v>
      </c>
      <c r="O271" s="22">
        <f t="shared" si="62"/>
        <v>0.27272727272727271</v>
      </c>
      <c r="P271" s="22">
        <f t="shared" si="62"/>
        <v>0.18181818181818182</v>
      </c>
      <c r="Q271" s="22">
        <f t="shared" si="62"/>
        <v>0.45454545454545453</v>
      </c>
      <c r="R271" s="22">
        <f t="shared" si="62"/>
        <v>0.36363636363636365</v>
      </c>
      <c r="S271" s="22">
        <f t="shared" si="62"/>
        <v>0.27272727272727271</v>
      </c>
      <c r="T271" s="22">
        <f t="shared" si="62"/>
        <v>0.63636363636363635</v>
      </c>
      <c r="U271" s="22">
        <f t="shared" si="62"/>
        <v>0.36363636363636365</v>
      </c>
      <c r="V271" s="22">
        <f t="shared" si="62"/>
        <v>0.27272727272727271</v>
      </c>
      <c r="W271" s="22">
        <f t="shared" si="62"/>
        <v>0.54545454545454541</v>
      </c>
      <c r="X271" s="22">
        <f t="shared" si="62"/>
        <v>0.45454545454545453</v>
      </c>
      <c r="Y271" s="22">
        <f t="shared" si="62"/>
        <v>0.18181818181818182</v>
      </c>
    </row>
    <row r="272" spans="1:25" x14ac:dyDescent="0.25">
      <c r="A272" s="23" t="s">
        <v>7</v>
      </c>
      <c r="B272" s="22">
        <f>B267/COUNT(B229:B262)</f>
        <v>0.58823529411764708</v>
      </c>
      <c r="C272" s="22">
        <f t="shared" ref="C272:Y272" si="63">C267/COUNT(C229:C262)</f>
        <v>0.58823529411764708</v>
      </c>
      <c r="D272" s="22">
        <f t="shared" si="63"/>
        <v>0.35294117647058826</v>
      </c>
      <c r="E272" s="22">
        <f t="shared" si="63"/>
        <v>0.58823529411764708</v>
      </c>
      <c r="F272" s="22">
        <f t="shared" si="63"/>
        <v>0.47058823529411764</v>
      </c>
      <c r="G272" s="22">
        <f t="shared" si="63"/>
        <v>0.35294117647058826</v>
      </c>
      <c r="H272" s="22">
        <f t="shared" si="63"/>
        <v>0.67647058823529416</v>
      </c>
      <c r="I272" s="22">
        <f t="shared" si="63"/>
        <v>0.41176470588235292</v>
      </c>
      <c r="J272" s="22">
        <f t="shared" si="63"/>
        <v>0.3235294117647059</v>
      </c>
      <c r="K272" s="22">
        <f t="shared" si="63"/>
        <v>0.67647058823529416</v>
      </c>
      <c r="L272" s="22">
        <f t="shared" si="63"/>
        <v>0.29411764705882354</v>
      </c>
      <c r="M272" s="22">
        <f t="shared" si="63"/>
        <v>0.26470588235294118</v>
      </c>
      <c r="N272" s="22">
        <f t="shared" si="63"/>
        <v>0.52941176470588236</v>
      </c>
      <c r="O272" s="22">
        <f t="shared" si="63"/>
        <v>0.35294117647058826</v>
      </c>
      <c r="P272" s="22">
        <f t="shared" si="63"/>
        <v>0.20588235294117646</v>
      </c>
      <c r="Q272" s="22">
        <f t="shared" si="63"/>
        <v>0.61764705882352944</v>
      </c>
      <c r="R272" s="22">
        <f t="shared" si="63"/>
        <v>0.47058823529411764</v>
      </c>
      <c r="S272" s="22">
        <f t="shared" si="63"/>
        <v>0.38235294117647056</v>
      </c>
      <c r="T272" s="22">
        <f t="shared" si="63"/>
        <v>0.67647058823529416</v>
      </c>
      <c r="U272" s="22">
        <f t="shared" si="63"/>
        <v>0.44117647058823528</v>
      </c>
      <c r="V272" s="22">
        <f t="shared" si="63"/>
        <v>0.35294117647058826</v>
      </c>
      <c r="W272" s="22">
        <f t="shared" si="63"/>
        <v>0.44117647058823528</v>
      </c>
      <c r="X272" s="22">
        <f t="shared" si="63"/>
        <v>0.58823529411764708</v>
      </c>
      <c r="Y272" s="22">
        <f t="shared" si="63"/>
        <v>0.26470588235294118</v>
      </c>
    </row>
    <row r="274" spans="1:25" x14ac:dyDescent="0.25">
      <c r="A274" t="s">
        <v>9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</row>
    <row r="275" spans="1:25" x14ac:dyDescent="0.25">
      <c r="A275" t="s">
        <v>10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1</v>
      </c>
    </row>
    <row r="276" spans="1:25" x14ac:dyDescent="0.25">
      <c r="A276" t="s">
        <v>10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</row>
    <row r="277" spans="1:25" x14ac:dyDescent="0.25">
      <c r="A277" t="s">
        <v>10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1</v>
      </c>
      <c r="Y277">
        <v>1</v>
      </c>
    </row>
    <row r="278" spans="1:25" x14ac:dyDescent="0.25">
      <c r="A278" t="s">
        <v>9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</row>
    <row r="279" spans="1:25" x14ac:dyDescent="0.25">
      <c r="A279" t="s">
        <v>11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0</v>
      </c>
    </row>
    <row r="280" spans="1:25" x14ac:dyDescent="0.25">
      <c r="A280" t="s">
        <v>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t="s">
        <v>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1</v>
      </c>
      <c r="Y281">
        <v>0</v>
      </c>
    </row>
    <row r="282" spans="1:25" x14ac:dyDescent="0.25">
      <c r="A282" t="s">
        <v>10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</row>
    <row r="283" spans="1:25" x14ac:dyDescent="0.25">
      <c r="A283" t="s">
        <v>11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1</v>
      </c>
      <c r="X283">
        <v>1</v>
      </c>
      <c r="Y283">
        <v>1</v>
      </c>
    </row>
    <row r="284" spans="1:25" x14ac:dyDescent="0.25">
      <c r="A284" t="s">
        <v>9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1</v>
      </c>
      <c r="X284">
        <v>1</v>
      </c>
      <c r="Y284">
        <v>1</v>
      </c>
    </row>
    <row r="285" spans="1:25" x14ac:dyDescent="0.25">
      <c r="A285" t="s">
        <v>10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0</v>
      </c>
    </row>
    <row r="286" spans="1:25" x14ac:dyDescent="0.25">
      <c r="A286" t="s">
        <v>9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0</v>
      </c>
    </row>
    <row r="287" spans="1:25" x14ac:dyDescent="0.25">
      <c r="A287" t="s">
        <v>9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</row>
    <row r="288" spans="1:25" x14ac:dyDescent="0.25">
      <c r="A288" t="s">
        <v>11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1</v>
      </c>
      <c r="R288">
        <v>1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</row>
    <row r="289" spans="1:25" x14ac:dyDescent="0.25">
      <c r="A289" t="s">
        <v>11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</row>
    <row r="290" spans="1:25" x14ac:dyDescent="0.25">
      <c r="A290" t="s">
        <v>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</row>
    <row r="291" spans="1:25" x14ac:dyDescent="0.25">
      <c r="A291" t="s">
        <v>10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1</v>
      </c>
    </row>
    <row r="292" spans="1:25" x14ac:dyDescent="0.25">
      <c r="A292" t="s">
        <v>11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1</v>
      </c>
      <c r="Y292">
        <v>0</v>
      </c>
    </row>
    <row r="293" spans="1:25" x14ac:dyDescent="0.25">
      <c r="A293" t="s">
        <v>11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</row>
    <row r="294" spans="1:25" x14ac:dyDescent="0.25">
      <c r="A294" t="s">
        <v>11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</row>
    <row r="295" spans="1:25" x14ac:dyDescent="0.25">
      <c r="A295" t="s">
        <v>11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0</v>
      </c>
    </row>
    <row r="296" spans="1:25" x14ac:dyDescent="0.25">
      <c r="A296" t="s">
        <v>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>
        <v>1</v>
      </c>
      <c r="X296">
        <v>0</v>
      </c>
      <c r="Y296">
        <v>0</v>
      </c>
    </row>
    <row r="297" spans="1:25" x14ac:dyDescent="0.25">
      <c r="A297" t="s">
        <v>10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t="s">
        <v>10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t="s">
        <v>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1</v>
      </c>
      <c r="X299">
        <v>0</v>
      </c>
      <c r="Y299">
        <v>0</v>
      </c>
    </row>
    <row r="300" spans="1:25" x14ac:dyDescent="0.25">
      <c r="A300" t="s">
        <v>10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1</v>
      </c>
      <c r="Y300">
        <v>0</v>
      </c>
    </row>
    <row r="301" spans="1:25" x14ac:dyDescent="0.25">
      <c r="A301" t="s">
        <v>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0</v>
      </c>
    </row>
    <row r="302" spans="1:25" x14ac:dyDescent="0.25">
      <c r="A302" t="s">
        <v>9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1</v>
      </c>
      <c r="Y302">
        <v>0</v>
      </c>
    </row>
    <row r="303" spans="1:25" x14ac:dyDescent="0.25">
      <c r="A303" t="s">
        <v>10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</row>
    <row r="304" spans="1:25" x14ac:dyDescent="0.25">
      <c r="A304" t="s">
        <v>10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</row>
    <row r="305" spans="1:25" x14ac:dyDescent="0.25">
      <c r="A305" t="s">
        <v>11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</row>
    <row r="306" spans="1:25" x14ac:dyDescent="0.25">
      <c r="A306" t="s">
        <v>10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0</v>
      </c>
    </row>
    <row r="307" spans="1:25" x14ac:dyDescent="0.25">
      <c r="A307" t="s">
        <v>11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1</v>
      </c>
      <c r="X307">
        <v>0</v>
      </c>
      <c r="Y307">
        <v>0</v>
      </c>
    </row>
    <row r="308" spans="1:25" x14ac:dyDescent="0.25">
      <c r="A308" t="s">
        <v>9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1</v>
      </c>
    </row>
    <row r="309" spans="1:25" x14ac:dyDescent="0.25">
      <c r="A309" s="14"/>
      <c r="B309" s="15" t="s">
        <v>5</v>
      </c>
      <c r="C309" s="16" t="s">
        <v>6</v>
      </c>
      <c r="D309" s="16" t="s">
        <v>7</v>
      </c>
      <c r="E309" s="16" t="s">
        <v>5</v>
      </c>
      <c r="F309" s="16" t="s">
        <v>6</v>
      </c>
      <c r="G309" s="16" t="s">
        <v>7</v>
      </c>
      <c r="H309" s="16" t="s">
        <v>5</v>
      </c>
      <c r="I309" s="16" t="s">
        <v>6</v>
      </c>
      <c r="J309" s="16" t="s">
        <v>7</v>
      </c>
      <c r="K309" s="16" t="s">
        <v>5</v>
      </c>
      <c r="L309" s="16" t="s">
        <v>6</v>
      </c>
      <c r="M309" s="16" t="s">
        <v>7</v>
      </c>
      <c r="N309" s="16" t="s">
        <v>5</v>
      </c>
      <c r="O309" s="16" t="s">
        <v>6</v>
      </c>
      <c r="P309" s="17" t="s">
        <v>7</v>
      </c>
      <c r="Q309" s="16" t="s">
        <v>5</v>
      </c>
      <c r="R309" s="16" t="s">
        <v>6</v>
      </c>
      <c r="S309" s="17" t="s">
        <v>7</v>
      </c>
      <c r="T309" s="16" t="s">
        <v>5</v>
      </c>
      <c r="U309" s="16" t="s">
        <v>6</v>
      </c>
      <c r="V309" s="17" t="s">
        <v>7</v>
      </c>
      <c r="W309" s="16" t="s">
        <v>5</v>
      </c>
      <c r="X309" s="16" t="s">
        <v>6</v>
      </c>
      <c r="Y309" s="17" t="s">
        <v>7</v>
      </c>
    </row>
    <row r="310" spans="1:25" x14ac:dyDescent="0.25">
      <c r="A310" s="18" t="s">
        <v>12</v>
      </c>
      <c r="B310" s="19">
        <f>SUMIF($A$274:$A$308, "*Control*", B274:B308)</f>
        <v>7</v>
      </c>
      <c r="C310" s="19">
        <f t="shared" ref="C310:Y310" si="64">SUMIF($A$274:$A$308, "*Control*", C274:C308)</f>
        <v>7</v>
      </c>
      <c r="D310" s="19">
        <f t="shared" si="64"/>
        <v>4</v>
      </c>
      <c r="E310" s="19">
        <f t="shared" si="64"/>
        <v>9</v>
      </c>
      <c r="F310" s="19">
        <f t="shared" si="64"/>
        <v>6</v>
      </c>
      <c r="G310" s="19">
        <f t="shared" si="64"/>
        <v>5</v>
      </c>
      <c r="H310" s="19">
        <f t="shared" si="64"/>
        <v>3</v>
      </c>
      <c r="I310" s="19">
        <f t="shared" si="64"/>
        <v>7</v>
      </c>
      <c r="J310" s="19">
        <f t="shared" si="64"/>
        <v>1</v>
      </c>
      <c r="K310" s="19">
        <f t="shared" si="64"/>
        <v>6</v>
      </c>
      <c r="L310" s="19">
        <f t="shared" si="64"/>
        <v>4</v>
      </c>
      <c r="M310" s="19">
        <f t="shared" si="64"/>
        <v>1</v>
      </c>
      <c r="N310" s="19">
        <f t="shared" si="64"/>
        <v>9</v>
      </c>
      <c r="O310" s="19">
        <f t="shared" si="64"/>
        <v>5</v>
      </c>
      <c r="P310" s="19">
        <f t="shared" si="64"/>
        <v>4</v>
      </c>
      <c r="Q310" s="19">
        <f t="shared" si="64"/>
        <v>8</v>
      </c>
      <c r="R310" s="19">
        <f t="shared" si="64"/>
        <v>7</v>
      </c>
      <c r="S310" s="19">
        <f t="shared" si="64"/>
        <v>6</v>
      </c>
      <c r="T310" s="19">
        <f t="shared" si="64"/>
        <v>9</v>
      </c>
      <c r="U310" s="19">
        <f t="shared" si="64"/>
        <v>8</v>
      </c>
      <c r="V310" s="19">
        <f t="shared" si="64"/>
        <v>6</v>
      </c>
      <c r="W310" s="19">
        <f t="shared" si="64"/>
        <v>8</v>
      </c>
      <c r="X310" s="19">
        <f t="shared" si="64"/>
        <v>7</v>
      </c>
      <c r="Y310" s="19">
        <f t="shared" si="64"/>
        <v>5</v>
      </c>
    </row>
    <row r="311" spans="1:25" x14ac:dyDescent="0.25">
      <c r="A311" s="20" t="s">
        <v>11</v>
      </c>
      <c r="B311" s="19">
        <f>SUMIF($A$274:$A$308, "*Blur*", B274:B308)</f>
        <v>6</v>
      </c>
      <c r="C311" s="19">
        <f t="shared" ref="C311:Y311" si="65">SUMIF($A$274:$A$308, "*Blur*", C274:C308)</f>
        <v>5</v>
      </c>
      <c r="D311" s="19">
        <f t="shared" si="65"/>
        <v>2</v>
      </c>
      <c r="E311" s="19">
        <f t="shared" si="65"/>
        <v>8</v>
      </c>
      <c r="F311" s="19">
        <f t="shared" si="65"/>
        <v>6</v>
      </c>
      <c r="G311" s="19">
        <f t="shared" si="65"/>
        <v>4</v>
      </c>
      <c r="H311" s="19">
        <f t="shared" si="65"/>
        <v>6</v>
      </c>
      <c r="I311" s="19">
        <f t="shared" si="65"/>
        <v>6</v>
      </c>
      <c r="J311" s="19">
        <f t="shared" si="65"/>
        <v>4</v>
      </c>
      <c r="K311" s="19">
        <f t="shared" si="65"/>
        <v>7</v>
      </c>
      <c r="L311" s="19">
        <f t="shared" si="65"/>
        <v>4</v>
      </c>
      <c r="M311" s="19">
        <f t="shared" si="65"/>
        <v>2</v>
      </c>
      <c r="N311" s="19">
        <f t="shared" si="65"/>
        <v>10</v>
      </c>
      <c r="O311" s="19">
        <f t="shared" si="65"/>
        <v>6</v>
      </c>
      <c r="P311" s="19">
        <f t="shared" si="65"/>
        <v>6</v>
      </c>
      <c r="Q311" s="19">
        <f t="shared" si="65"/>
        <v>8</v>
      </c>
      <c r="R311" s="19">
        <f t="shared" si="65"/>
        <v>5</v>
      </c>
      <c r="S311" s="19">
        <f t="shared" si="65"/>
        <v>3</v>
      </c>
      <c r="T311" s="19">
        <f t="shared" si="65"/>
        <v>9</v>
      </c>
      <c r="U311" s="19">
        <f t="shared" si="65"/>
        <v>4</v>
      </c>
      <c r="V311" s="19">
        <f t="shared" si="65"/>
        <v>4</v>
      </c>
      <c r="W311" s="19">
        <f t="shared" si="65"/>
        <v>6</v>
      </c>
      <c r="X311" s="19">
        <f t="shared" si="65"/>
        <v>5</v>
      </c>
      <c r="Y311" s="19">
        <f t="shared" si="65"/>
        <v>2</v>
      </c>
    </row>
    <row r="312" spans="1:25" x14ac:dyDescent="0.25">
      <c r="A312" s="20" t="s">
        <v>10</v>
      </c>
      <c r="B312" s="19">
        <f>SUMIF($A$274:$A$308, "*Occlusion*", B274:B308)</f>
        <v>8</v>
      </c>
      <c r="C312" s="19">
        <f t="shared" ref="C312:Y312" si="66">SUMIF($A$274:$A$308, "*Occlusion*", C274:C308)</f>
        <v>8</v>
      </c>
      <c r="D312" s="19">
        <f t="shared" si="66"/>
        <v>5</v>
      </c>
      <c r="E312" s="19">
        <f t="shared" si="66"/>
        <v>9</v>
      </c>
      <c r="F312" s="19">
        <f t="shared" si="66"/>
        <v>5</v>
      </c>
      <c r="G312" s="19">
        <f t="shared" si="66"/>
        <v>3</v>
      </c>
      <c r="H312" s="19">
        <f t="shared" si="66"/>
        <v>6</v>
      </c>
      <c r="I312" s="19">
        <f t="shared" si="66"/>
        <v>6</v>
      </c>
      <c r="J312" s="19">
        <f t="shared" si="66"/>
        <v>3</v>
      </c>
      <c r="K312" s="19">
        <f t="shared" si="66"/>
        <v>8</v>
      </c>
      <c r="L312" s="19">
        <f t="shared" si="66"/>
        <v>6</v>
      </c>
      <c r="M312" s="19">
        <f t="shared" si="66"/>
        <v>5</v>
      </c>
      <c r="N312" s="19">
        <f t="shared" si="66"/>
        <v>8</v>
      </c>
      <c r="O312" s="19">
        <f t="shared" si="66"/>
        <v>8</v>
      </c>
      <c r="P312" s="19">
        <f t="shared" si="66"/>
        <v>6</v>
      </c>
      <c r="Q312" s="19">
        <f t="shared" si="66"/>
        <v>8</v>
      </c>
      <c r="R312" s="19">
        <f t="shared" si="66"/>
        <v>6</v>
      </c>
      <c r="S312" s="19">
        <f t="shared" si="66"/>
        <v>4</v>
      </c>
      <c r="T312" s="19">
        <f t="shared" si="66"/>
        <v>8</v>
      </c>
      <c r="U312" s="19">
        <f t="shared" si="66"/>
        <v>5</v>
      </c>
      <c r="V312" s="19">
        <f t="shared" si="66"/>
        <v>3</v>
      </c>
      <c r="W312" s="19">
        <f t="shared" si="66"/>
        <v>4</v>
      </c>
      <c r="X312" s="19">
        <f t="shared" si="66"/>
        <v>6</v>
      </c>
      <c r="Y312" s="19">
        <f t="shared" si="66"/>
        <v>3</v>
      </c>
    </row>
    <row r="313" spans="1:25" x14ac:dyDescent="0.25">
      <c r="A313" s="20" t="s">
        <v>7</v>
      </c>
      <c r="B313" s="21">
        <f>SUM(B275:B308)</f>
        <v>20</v>
      </c>
      <c r="C313" s="21">
        <f t="shared" ref="C313:Y313" si="67">SUM(C275:C308)</f>
        <v>19</v>
      </c>
      <c r="D313" s="21">
        <f t="shared" si="67"/>
        <v>10</v>
      </c>
      <c r="E313" s="21">
        <f t="shared" si="67"/>
        <v>25</v>
      </c>
      <c r="F313" s="21">
        <f t="shared" si="67"/>
        <v>16</v>
      </c>
      <c r="G313" s="21">
        <f t="shared" si="67"/>
        <v>11</v>
      </c>
      <c r="H313" s="21">
        <f t="shared" si="67"/>
        <v>15</v>
      </c>
      <c r="I313" s="21">
        <f t="shared" si="67"/>
        <v>19</v>
      </c>
      <c r="J313" s="21">
        <f t="shared" si="67"/>
        <v>8</v>
      </c>
      <c r="K313" s="21">
        <f t="shared" si="67"/>
        <v>21</v>
      </c>
      <c r="L313" s="21">
        <f t="shared" si="67"/>
        <v>13</v>
      </c>
      <c r="M313" s="21">
        <f t="shared" si="67"/>
        <v>8</v>
      </c>
      <c r="N313" s="21">
        <f t="shared" si="67"/>
        <v>26</v>
      </c>
      <c r="O313" s="21">
        <f t="shared" si="67"/>
        <v>18</v>
      </c>
      <c r="P313" s="21">
        <f t="shared" si="67"/>
        <v>15</v>
      </c>
      <c r="Q313" s="21">
        <f t="shared" si="67"/>
        <v>23</v>
      </c>
      <c r="R313" s="21">
        <f t="shared" si="67"/>
        <v>18</v>
      </c>
      <c r="S313" s="21">
        <f t="shared" si="67"/>
        <v>13</v>
      </c>
      <c r="T313" s="21">
        <f t="shared" si="67"/>
        <v>25</v>
      </c>
      <c r="U313" s="21">
        <f t="shared" si="67"/>
        <v>17</v>
      </c>
      <c r="V313" s="21">
        <f t="shared" si="67"/>
        <v>13</v>
      </c>
      <c r="W313" s="21">
        <f t="shared" si="67"/>
        <v>17</v>
      </c>
      <c r="X313" s="21">
        <f t="shared" si="67"/>
        <v>18</v>
      </c>
      <c r="Y313" s="21">
        <f t="shared" si="67"/>
        <v>10</v>
      </c>
    </row>
    <row r="314" spans="1:25" x14ac:dyDescent="0.2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x14ac:dyDescent="0.25">
      <c r="A315" s="20" t="s">
        <v>12</v>
      </c>
      <c r="B315" s="22">
        <f>B310/COUNTIF($A$274:$A$308, "*Control*")</f>
        <v>0.58333333333333337</v>
      </c>
      <c r="C315" s="22">
        <f t="shared" ref="C315:Y315" si="68">C310/COUNTIF($A$274:$A$308, "*Control*")</f>
        <v>0.58333333333333337</v>
      </c>
      <c r="D315" s="22">
        <f t="shared" si="68"/>
        <v>0.33333333333333331</v>
      </c>
      <c r="E315" s="22">
        <f t="shared" si="68"/>
        <v>0.75</v>
      </c>
      <c r="F315" s="22">
        <f t="shared" si="68"/>
        <v>0.5</v>
      </c>
      <c r="G315" s="22">
        <f t="shared" si="68"/>
        <v>0.41666666666666669</v>
      </c>
      <c r="H315" s="22">
        <f t="shared" si="68"/>
        <v>0.25</v>
      </c>
      <c r="I315" s="22">
        <f t="shared" si="68"/>
        <v>0.58333333333333337</v>
      </c>
      <c r="J315" s="22">
        <f t="shared" si="68"/>
        <v>8.3333333333333329E-2</v>
      </c>
      <c r="K315" s="22">
        <f t="shared" si="68"/>
        <v>0.5</v>
      </c>
      <c r="L315" s="22">
        <f t="shared" si="68"/>
        <v>0.33333333333333331</v>
      </c>
      <c r="M315" s="22">
        <f t="shared" si="68"/>
        <v>8.3333333333333329E-2</v>
      </c>
      <c r="N315" s="22">
        <f t="shared" si="68"/>
        <v>0.75</v>
      </c>
      <c r="O315" s="22">
        <f t="shared" si="68"/>
        <v>0.41666666666666669</v>
      </c>
      <c r="P315" s="22">
        <f t="shared" si="68"/>
        <v>0.33333333333333331</v>
      </c>
      <c r="Q315" s="22">
        <f t="shared" si="68"/>
        <v>0.66666666666666663</v>
      </c>
      <c r="R315" s="22">
        <f t="shared" si="68"/>
        <v>0.58333333333333337</v>
      </c>
      <c r="S315" s="22">
        <f t="shared" si="68"/>
        <v>0.5</v>
      </c>
      <c r="T315" s="22">
        <f t="shared" si="68"/>
        <v>0.75</v>
      </c>
      <c r="U315" s="22">
        <f t="shared" si="68"/>
        <v>0.66666666666666663</v>
      </c>
      <c r="V315" s="22">
        <f t="shared" si="68"/>
        <v>0.5</v>
      </c>
      <c r="W315" s="22">
        <f t="shared" si="68"/>
        <v>0.66666666666666663</v>
      </c>
      <c r="X315" s="22">
        <f t="shared" si="68"/>
        <v>0.58333333333333337</v>
      </c>
      <c r="Y315" s="22">
        <f t="shared" si="68"/>
        <v>0.41666666666666669</v>
      </c>
    </row>
    <row r="316" spans="1:25" x14ac:dyDescent="0.25">
      <c r="A316" s="20" t="s">
        <v>11</v>
      </c>
      <c r="B316" s="22">
        <f>B311/COUNTIF($A$274:$A$308, "*Blur*")</f>
        <v>0.54545454545454541</v>
      </c>
      <c r="C316" s="22">
        <f t="shared" ref="C316:Y316" si="69">C311/COUNTIF($A$274:$A$308, "*Blur*")</f>
        <v>0.45454545454545453</v>
      </c>
      <c r="D316" s="22">
        <f t="shared" si="69"/>
        <v>0.18181818181818182</v>
      </c>
      <c r="E316" s="22">
        <f t="shared" si="69"/>
        <v>0.72727272727272729</v>
      </c>
      <c r="F316" s="22">
        <f t="shared" si="69"/>
        <v>0.54545454545454541</v>
      </c>
      <c r="G316" s="22">
        <f t="shared" si="69"/>
        <v>0.36363636363636365</v>
      </c>
      <c r="H316" s="22">
        <f t="shared" si="69"/>
        <v>0.54545454545454541</v>
      </c>
      <c r="I316" s="22">
        <f t="shared" si="69"/>
        <v>0.54545454545454541</v>
      </c>
      <c r="J316" s="22">
        <f t="shared" si="69"/>
        <v>0.36363636363636365</v>
      </c>
      <c r="K316" s="22">
        <f t="shared" si="69"/>
        <v>0.63636363636363635</v>
      </c>
      <c r="L316" s="22">
        <f t="shared" si="69"/>
        <v>0.36363636363636365</v>
      </c>
      <c r="M316" s="22">
        <f t="shared" si="69"/>
        <v>0.18181818181818182</v>
      </c>
      <c r="N316" s="22">
        <f t="shared" si="69"/>
        <v>0.90909090909090906</v>
      </c>
      <c r="O316" s="22">
        <f t="shared" si="69"/>
        <v>0.54545454545454541</v>
      </c>
      <c r="P316" s="22">
        <f t="shared" si="69"/>
        <v>0.54545454545454541</v>
      </c>
      <c r="Q316" s="22">
        <f t="shared" si="69"/>
        <v>0.72727272727272729</v>
      </c>
      <c r="R316" s="22">
        <f t="shared" si="69"/>
        <v>0.45454545454545453</v>
      </c>
      <c r="S316" s="22">
        <f t="shared" si="69"/>
        <v>0.27272727272727271</v>
      </c>
      <c r="T316" s="22">
        <f t="shared" si="69"/>
        <v>0.81818181818181823</v>
      </c>
      <c r="U316" s="22">
        <f t="shared" si="69"/>
        <v>0.36363636363636365</v>
      </c>
      <c r="V316" s="22">
        <f t="shared" si="69"/>
        <v>0.36363636363636365</v>
      </c>
      <c r="W316" s="22">
        <f t="shared" si="69"/>
        <v>0.54545454545454541</v>
      </c>
      <c r="X316" s="22">
        <f t="shared" si="69"/>
        <v>0.45454545454545453</v>
      </c>
      <c r="Y316" s="22">
        <f t="shared" si="69"/>
        <v>0.18181818181818182</v>
      </c>
    </row>
    <row r="317" spans="1:25" x14ac:dyDescent="0.25">
      <c r="A317" s="20" t="s">
        <v>10</v>
      </c>
      <c r="B317" s="22">
        <f>B312/COUNTIF($A$274:$A$308, "*Occlusion*")</f>
        <v>0.66666666666666663</v>
      </c>
      <c r="C317" s="22">
        <f t="shared" ref="C317:Y317" si="70">C312/COUNTIF($A$274:$A$308, "*Occlusion*")</f>
        <v>0.66666666666666663</v>
      </c>
      <c r="D317" s="22">
        <f t="shared" si="70"/>
        <v>0.41666666666666669</v>
      </c>
      <c r="E317" s="22">
        <f t="shared" si="70"/>
        <v>0.75</v>
      </c>
      <c r="F317" s="22">
        <f t="shared" si="70"/>
        <v>0.41666666666666669</v>
      </c>
      <c r="G317" s="22">
        <f t="shared" si="70"/>
        <v>0.25</v>
      </c>
      <c r="H317" s="22">
        <f t="shared" si="70"/>
        <v>0.5</v>
      </c>
      <c r="I317" s="22">
        <f t="shared" si="70"/>
        <v>0.5</v>
      </c>
      <c r="J317" s="22">
        <f t="shared" si="70"/>
        <v>0.25</v>
      </c>
      <c r="K317" s="22">
        <f t="shared" si="70"/>
        <v>0.66666666666666663</v>
      </c>
      <c r="L317" s="22">
        <f t="shared" si="70"/>
        <v>0.5</v>
      </c>
      <c r="M317" s="22">
        <f t="shared" si="70"/>
        <v>0.41666666666666669</v>
      </c>
      <c r="N317" s="22">
        <f t="shared" si="70"/>
        <v>0.66666666666666663</v>
      </c>
      <c r="O317" s="22">
        <f t="shared" si="70"/>
        <v>0.66666666666666663</v>
      </c>
      <c r="P317" s="22">
        <f t="shared" si="70"/>
        <v>0.5</v>
      </c>
      <c r="Q317" s="22">
        <f t="shared" si="70"/>
        <v>0.66666666666666663</v>
      </c>
      <c r="R317" s="22">
        <f t="shared" si="70"/>
        <v>0.5</v>
      </c>
      <c r="S317" s="22">
        <f t="shared" si="70"/>
        <v>0.33333333333333331</v>
      </c>
      <c r="T317" s="22">
        <f t="shared" si="70"/>
        <v>0.66666666666666663</v>
      </c>
      <c r="U317" s="22">
        <f t="shared" si="70"/>
        <v>0.41666666666666669</v>
      </c>
      <c r="V317" s="22">
        <f t="shared" si="70"/>
        <v>0.25</v>
      </c>
      <c r="W317" s="22">
        <f t="shared" si="70"/>
        <v>0.33333333333333331</v>
      </c>
      <c r="X317" s="22">
        <f t="shared" si="70"/>
        <v>0.5</v>
      </c>
      <c r="Y317" s="22">
        <f t="shared" si="70"/>
        <v>0.25</v>
      </c>
    </row>
    <row r="318" spans="1:25" x14ac:dyDescent="0.25">
      <c r="A318" s="23" t="s">
        <v>7</v>
      </c>
      <c r="B318" s="22">
        <f>B313/COUNT(B275:B308)</f>
        <v>0.58823529411764708</v>
      </c>
      <c r="C318" s="22">
        <f t="shared" ref="C318:Y318" si="71">C313/COUNT(C275:C308)</f>
        <v>0.55882352941176472</v>
      </c>
      <c r="D318" s="22">
        <f t="shared" si="71"/>
        <v>0.29411764705882354</v>
      </c>
      <c r="E318" s="22">
        <f t="shared" si="71"/>
        <v>0.73529411764705888</v>
      </c>
      <c r="F318" s="22">
        <f t="shared" si="71"/>
        <v>0.47058823529411764</v>
      </c>
      <c r="G318" s="22">
        <f t="shared" si="71"/>
        <v>0.3235294117647059</v>
      </c>
      <c r="H318" s="22">
        <f t="shared" si="71"/>
        <v>0.44117647058823528</v>
      </c>
      <c r="I318" s="22">
        <f t="shared" si="71"/>
        <v>0.55882352941176472</v>
      </c>
      <c r="J318" s="22">
        <f t="shared" si="71"/>
        <v>0.23529411764705882</v>
      </c>
      <c r="K318" s="22">
        <f t="shared" si="71"/>
        <v>0.61764705882352944</v>
      </c>
      <c r="L318" s="22">
        <f t="shared" si="71"/>
        <v>0.38235294117647056</v>
      </c>
      <c r="M318" s="22">
        <f t="shared" si="71"/>
        <v>0.23529411764705882</v>
      </c>
      <c r="N318" s="22">
        <f t="shared" si="71"/>
        <v>0.76470588235294112</v>
      </c>
      <c r="O318" s="22">
        <f t="shared" si="71"/>
        <v>0.52941176470588236</v>
      </c>
      <c r="P318" s="22">
        <f t="shared" si="71"/>
        <v>0.44117647058823528</v>
      </c>
      <c r="Q318" s="22">
        <f t="shared" si="71"/>
        <v>0.67647058823529416</v>
      </c>
      <c r="R318" s="22">
        <f t="shared" si="71"/>
        <v>0.52941176470588236</v>
      </c>
      <c r="S318" s="22">
        <f t="shared" si="71"/>
        <v>0.38235294117647056</v>
      </c>
      <c r="T318" s="22">
        <f t="shared" si="71"/>
        <v>0.73529411764705888</v>
      </c>
      <c r="U318" s="22">
        <f t="shared" si="71"/>
        <v>0.5</v>
      </c>
      <c r="V318" s="22">
        <f t="shared" si="71"/>
        <v>0.38235294117647056</v>
      </c>
      <c r="W318" s="22">
        <f t="shared" si="71"/>
        <v>0.5</v>
      </c>
      <c r="X318" s="22">
        <f t="shared" si="71"/>
        <v>0.52941176470588236</v>
      </c>
      <c r="Y318" s="22">
        <f t="shared" si="71"/>
        <v>0.29411764705882354</v>
      </c>
    </row>
    <row r="320" spans="1:25" x14ac:dyDescent="0.25">
      <c r="A320" t="s">
        <v>9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0</v>
      </c>
      <c r="X320">
        <v>0</v>
      </c>
      <c r="Y320">
        <v>0</v>
      </c>
    </row>
    <row r="321" spans="1:25" x14ac:dyDescent="0.25">
      <c r="A321" t="s">
        <v>10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t="s">
        <v>10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 t="s">
        <v>10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1</v>
      </c>
      <c r="V323">
        <v>1</v>
      </c>
      <c r="W323">
        <v>1</v>
      </c>
      <c r="X323">
        <v>0</v>
      </c>
      <c r="Y323">
        <v>0</v>
      </c>
    </row>
    <row r="324" spans="1:25" x14ac:dyDescent="0.25">
      <c r="A324" t="s">
        <v>9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1</v>
      </c>
      <c r="Y324">
        <v>1</v>
      </c>
    </row>
    <row r="325" spans="1:25" x14ac:dyDescent="0.25">
      <c r="A325" t="s">
        <v>11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 t="s">
        <v>9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</row>
    <row r="327" spans="1:25" x14ac:dyDescent="0.25">
      <c r="A327" t="s">
        <v>9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1</v>
      </c>
      <c r="X327">
        <v>1</v>
      </c>
      <c r="Y327">
        <v>1</v>
      </c>
    </row>
    <row r="328" spans="1:25" x14ac:dyDescent="0.25">
      <c r="A328" t="s">
        <v>10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1</v>
      </c>
      <c r="X328">
        <v>0</v>
      </c>
      <c r="Y328">
        <v>0</v>
      </c>
    </row>
    <row r="329" spans="1:25" x14ac:dyDescent="0.25">
      <c r="A329" t="s">
        <v>11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 t="s">
        <v>9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0</v>
      </c>
      <c r="V330">
        <v>0</v>
      </c>
      <c r="W330">
        <v>0</v>
      </c>
      <c r="X330">
        <v>1</v>
      </c>
      <c r="Y330">
        <v>0</v>
      </c>
    </row>
    <row r="331" spans="1:25" x14ac:dyDescent="0.25">
      <c r="A331" t="s">
        <v>10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</row>
    <row r="332" spans="1:25" x14ac:dyDescent="0.25">
      <c r="A332" t="s">
        <v>9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1</v>
      </c>
      <c r="U332">
        <v>1</v>
      </c>
      <c r="V332">
        <v>1</v>
      </c>
      <c r="W332">
        <v>0</v>
      </c>
      <c r="X332">
        <v>1</v>
      </c>
      <c r="Y332">
        <v>0</v>
      </c>
    </row>
    <row r="333" spans="1:25" x14ac:dyDescent="0.25">
      <c r="A333" t="s">
        <v>9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0</v>
      </c>
      <c r="V333">
        <v>0</v>
      </c>
      <c r="W333">
        <v>0</v>
      </c>
      <c r="X333">
        <v>1</v>
      </c>
      <c r="Y333">
        <v>0</v>
      </c>
    </row>
    <row r="334" spans="1:25" x14ac:dyDescent="0.25">
      <c r="A334" t="s">
        <v>11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1</v>
      </c>
      <c r="Y334">
        <v>0</v>
      </c>
    </row>
    <row r="335" spans="1:25" x14ac:dyDescent="0.25">
      <c r="A335" t="s">
        <v>11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0</v>
      </c>
      <c r="X335">
        <v>0</v>
      </c>
      <c r="Y335">
        <v>0</v>
      </c>
    </row>
    <row r="336" spans="1:25" x14ac:dyDescent="0.25">
      <c r="A336" t="s">
        <v>9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0</v>
      </c>
    </row>
    <row r="337" spans="1:25" x14ac:dyDescent="0.25">
      <c r="A337" t="s">
        <v>10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1</v>
      </c>
    </row>
    <row r="338" spans="1:25" x14ac:dyDescent="0.25">
      <c r="A338" t="s">
        <v>11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1</v>
      </c>
      <c r="Y338">
        <v>1</v>
      </c>
    </row>
    <row r="339" spans="1:25" x14ac:dyDescent="0.25">
      <c r="A339" t="s">
        <v>11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1</v>
      </c>
      <c r="Y339">
        <v>1</v>
      </c>
    </row>
    <row r="340" spans="1:25" x14ac:dyDescent="0.25">
      <c r="A340" t="s">
        <v>11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 t="s">
        <v>11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</row>
    <row r="342" spans="1:25" x14ac:dyDescent="0.25">
      <c r="A342" t="s">
        <v>9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1</v>
      </c>
      <c r="U342">
        <v>1</v>
      </c>
      <c r="V342">
        <v>1</v>
      </c>
      <c r="W342">
        <v>1</v>
      </c>
      <c r="X342">
        <v>0</v>
      </c>
      <c r="Y342">
        <v>0</v>
      </c>
    </row>
    <row r="343" spans="1:25" x14ac:dyDescent="0.25">
      <c r="A343" t="s">
        <v>10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0</v>
      </c>
    </row>
    <row r="344" spans="1:25" x14ac:dyDescent="0.25">
      <c r="A344" t="s">
        <v>11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0</v>
      </c>
      <c r="Y344">
        <v>0</v>
      </c>
    </row>
    <row r="345" spans="1:25" x14ac:dyDescent="0.25">
      <c r="A345" t="s">
        <v>10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1</v>
      </c>
      <c r="X345">
        <v>0</v>
      </c>
      <c r="Y345">
        <v>0</v>
      </c>
    </row>
    <row r="346" spans="1:25" x14ac:dyDescent="0.25">
      <c r="A346" t="s">
        <v>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0</v>
      </c>
      <c r="Y346">
        <v>0</v>
      </c>
    </row>
    <row r="347" spans="1:25" x14ac:dyDescent="0.25">
      <c r="A347" t="s">
        <v>9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</row>
    <row r="348" spans="1:25" x14ac:dyDescent="0.25">
      <c r="A348" t="s">
        <v>10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1</v>
      </c>
      <c r="R348">
        <v>1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</row>
    <row r="349" spans="1:25" x14ac:dyDescent="0.25">
      <c r="A349" t="s">
        <v>10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1</v>
      </c>
      <c r="X349">
        <v>0</v>
      </c>
      <c r="Y349">
        <v>0</v>
      </c>
    </row>
    <row r="350" spans="1:25" x14ac:dyDescent="0.25">
      <c r="A350" t="s">
        <v>11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t="s">
        <v>10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0</v>
      </c>
      <c r="S351">
        <v>0</v>
      </c>
      <c r="T351">
        <v>1</v>
      </c>
      <c r="U351">
        <v>1</v>
      </c>
      <c r="V351">
        <v>1</v>
      </c>
      <c r="W351">
        <v>0</v>
      </c>
      <c r="X351">
        <v>0</v>
      </c>
      <c r="Y351">
        <v>0</v>
      </c>
    </row>
    <row r="352" spans="1:25" x14ac:dyDescent="0.25">
      <c r="A352" t="s">
        <v>11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1</v>
      </c>
      <c r="U352">
        <v>1</v>
      </c>
      <c r="V352">
        <v>1</v>
      </c>
      <c r="W352">
        <v>0</v>
      </c>
      <c r="X352">
        <v>1</v>
      </c>
      <c r="Y352">
        <v>0</v>
      </c>
    </row>
    <row r="353" spans="1:25" x14ac:dyDescent="0.25">
      <c r="A353" t="s">
        <v>9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</row>
    <row r="354" spans="1:25" x14ac:dyDescent="0.25">
      <c r="A354" s="14"/>
      <c r="B354" s="15" t="s">
        <v>5</v>
      </c>
      <c r="C354" s="16" t="s">
        <v>6</v>
      </c>
      <c r="D354" s="16" t="s">
        <v>7</v>
      </c>
      <c r="E354" s="16" t="s">
        <v>5</v>
      </c>
      <c r="F354" s="16" t="s">
        <v>6</v>
      </c>
      <c r="G354" s="16" t="s">
        <v>7</v>
      </c>
      <c r="H354" s="16" t="s">
        <v>5</v>
      </c>
      <c r="I354" s="16" t="s">
        <v>6</v>
      </c>
      <c r="J354" s="16" t="s">
        <v>7</v>
      </c>
      <c r="K354" s="16" t="s">
        <v>5</v>
      </c>
      <c r="L354" s="16" t="s">
        <v>6</v>
      </c>
      <c r="M354" s="16" t="s">
        <v>7</v>
      </c>
      <c r="N354" s="16" t="s">
        <v>5</v>
      </c>
      <c r="O354" s="16" t="s">
        <v>6</v>
      </c>
      <c r="P354" s="17" t="s">
        <v>7</v>
      </c>
      <c r="Q354" s="16" t="s">
        <v>5</v>
      </c>
      <c r="R354" s="16" t="s">
        <v>6</v>
      </c>
      <c r="S354" s="17" t="s">
        <v>7</v>
      </c>
      <c r="T354" s="16" t="s">
        <v>5</v>
      </c>
      <c r="U354" s="16" t="s">
        <v>6</v>
      </c>
      <c r="V354" s="17" t="s">
        <v>7</v>
      </c>
      <c r="W354" s="16" t="s">
        <v>5</v>
      </c>
      <c r="X354" s="16" t="s">
        <v>6</v>
      </c>
      <c r="Y354" s="17" t="s">
        <v>7</v>
      </c>
    </row>
    <row r="355" spans="1:25" x14ac:dyDescent="0.25">
      <c r="A355" s="18" t="s">
        <v>12</v>
      </c>
      <c r="B355" s="19">
        <f>SUMIF($A$319:$A$353, "*Control*", B319:B353)</f>
        <v>3</v>
      </c>
      <c r="C355" s="19">
        <f t="shared" ref="C355:Y355" si="72">SUMIF($A$319:$A$353, "*Control*", C319:C353)</f>
        <v>7</v>
      </c>
      <c r="D355" s="19">
        <f t="shared" si="72"/>
        <v>3</v>
      </c>
      <c r="E355" s="19">
        <f t="shared" si="72"/>
        <v>8</v>
      </c>
      <c r="F355" s="19">
        <f t="shared" si="72"/>
        <v>9</v>
      </c>
      <c r="G355" s="19">
        <f t="shared" si="72"/>
        <v>6</v>
      </c>
      <c r="H355" s="19">
        <f t="shared" si="72"/>
        <v>6</v>
      </c>
      <c r="I355" s="19">
        <f t="shared" si="72"/>
        <v>6</v>
      </c>
      <c r="J355" s="19">
        <f t="shared" si="72"/>
        <v>3</v>
      </c>
      <c r="K355" s="19">
        <f t="shared" si="72"/>
        <v>8</v>
      </c>
      <c r="L355" s="19">
        <f t="shared" si="72"/>
        <v>6</v>
      </c>
      <c r="M355" s="19">
        <f t="shared" si="72"/>
        <v>4</v>
      </c>
      <c r="N355" s="19">
        <f t="shared" si="72"/>
        <v>8</v>
      </c>
      <c r="O355" s="19">
        <f t="shared" si="72"/>
        <v>7</v>
      </c>
      <c r="P355" s="19">
        <f t="shared" si="72"/>
        <v>6</v>
      </c>
      <c r="Q355" s="19">
        <f t="shared" si="72"/>
        <v>7</v>
      </c>
      <c r="R355" s="19">
        <f t="shared" si="72"/>
        <v>6</v>
      </c>
      <c r="S355" s="19">
        <f t="shared" si="72"/>
        <v>4</v>
      </c>
      <c r="T355" s="19">
        <f t="shared" si="72"/>
        <v>7</v>
      </c>
      <c r="U355" s="19">
        <f t="shared" si="72"/>
        <v>6</v>
      </c>
      <c r="V355" s="19">
        <f t="shared" si="72"/>
        <v>4</v>
      </c>
      <c r="W355" s="19">
        <f t="shared" si="72"/>
        <v>6</v>
      </c>
      <c r="X355" s="19">
        <f t="shared" si="72"/>
        <v>6</v>
      </c>
      <c r="Y355" s="19">
        <f t="shared" si="72"/>
        <v>2</v>
      </c>
    </row>
    <row r="356" spans="1:25" x14ac:dyDescent="0.25">
      <c r="A356" s="20" t="s">
        <v>11</v>
      </c>
      <c r="B356" s="19">
        <f>SUMIF($A$319:$A$353, "*Blur*", B319:B353)</f>
        <v>6</v>
      </c>
      <c r="C356" s="19">
        <f t="shared" ref="C356:Y356" si="73">SUMIF($A$319:$A$353, "*Blur*", C319:C353)</f>
        <v>6</v>
      </c>
      <c r="D356" s="19">
        <f t="shared" si="73"/>
        <v>4</v>
      </c>
      <c r="E356" s="19">
        <f t="shared" si="73"/>
        <v>7</v>
      </c>
      <c r="F356" s="19">
        <f t="shared" si="73"/>
        <v>6</v>
      </c>
      <c r="G356" s="19">
        <f t="shared" si="73"/>
        <v>4</v>
      </c>
      <c r="H356" s="19">
        <f t="shared" si="73"/>
        <v>10</v>
      </c>
      <c r="I356" s="19">
        <f t="shared" si="73"/>
        <v>8</v>
      </c>
      <c r="J356" s="19">
        <f t="shared" si="73"/>
        <v>8</v>
      </c>
      <c r="K356" s="19">
        <f t="shared" si="73"/>
        <v>6</v>
      </c>
      <c r="L356" s="19">
        <f t="shared" si="73"/>
        <v>3</v>
      </c>
      <c r="M356" s="19">
        <f t="shared" si="73"/>
        <v>2</v>
      </c>
      <c r="N356" s="19">
        <f t="shared" si="73"/>
        <v>8</v>
      </c>
      <c r="O356" s="19">
        <f t="shared" si="73"/>
        <v>5</v>
      </c>
      <c r="P356" s="19">
        <f t="shared" si="73"/>
        <v>4</v>
      </c>
      <c r="Q356" s="19">
        <f t="shared" si="73"/>
        <v>8</v>
      </c>
      <c r="R356" s="19">
        <f t="shared" si="73"/>
        <v>7</v>
      </c>
      <c r="S356" s="19">
        <f t="shared" si="73"/>
        <v>5</v>
      </c>
      <c r="T356" s="19">
        <f t="shared" si="73"/>
        <v>7</v>
      </c>
      <c r="U356" s="19">
        <f t="shared" si="73"/>
        <v>7</v>
      </c>
      <c r="V356" s="19">
        <f t="shared" si="73"/>
        <v>5</v>
      </c>
      <c r="W356" s="19">
        <f t="shared" si="73"/>
        <v>4</v>
      </c>
      <c r="X356" s="19">
        <f t="shared" si="73"/>
        <v>5</v>
      </c>
      <c r="Y356" s="19">
        <f t="shared" si="73"/>
        <v>3</v>
      </c>
    </row>
    <row r="357" spans="1:25" x14ac:dyDescent="0.25">
      <c r="A357" s="20" t="s">
        <v>10</v>
      </c>
      <c r="B357" s="19">
        <f>SUMIF($A$319:$A$353, "*Occlusion*", B319:B353)</f>
        <v>3</v>
      </c>
      <c r="C357" s="19">
        <f t="shared" ref="C357:Y357" si="74">SUMIF($A$319:$A$353, "*Occlusion*", C319:C353)</f>
        <v>7</v>
      </c>
      <c r="D357" s="19">
        <f t="shared" si="74"/>
        <v>2</v>
      </c>
      <c r="E357" s="19">
        <f t="shared" si="74"/>
        <v>7</v>
      </c>
      <c r="F357" s="19">
        <f t="shared" si="74"/>
        <v>4</v>
      </c>
      <c r="G357" s="19">
        <f t="shared" si="74"/>
        <v>3</v>
      </c>
      <c r="H357" s="19">
        <f t="shared" si="74"/>
        <v>6</v>
      </c>
      <c r="I357" s="19">
        <f t="shared" si="74"/>
        <v>5</v>
      </c>
      <c r="J357" s="19">
        <f t="shared" si="74"/>
        <v>3</v>
      </c>
      <c r="K357" s="19">
        <f t="shared" si="74"/>
        <v>7</v>
      </c>
      <c r="L357" s="19">
        <f t="shared" si="74"/>
        <v>8</v>
      </c>
      <c r="M357" s="19">
        <f t="shared" si="74"/>
        <v>4</v>
      </c>
      <c r="N357" s="19">
        <f t="shared" si="74"/>
        <v>6</v>
      </c>
      <c r="O357" s="19">
        <f t="shared" si="74"/>
        <v>6</v>
      </c>
      <c r="P357" s="19">
        <f t="shared" si="74"/>
        <v>3</v>
      </c>
      <c r="Q357" s="19">
        <f t="shared" si="74"/>
        <v>6</v>
      </c>
      <c r="R357" s="19">
        <f t="shared" si="74"/>
        <v>5</v>
      </c>
      <c r="S357" s="19">
        <f t="shared" si="74"/>
        <v>3</v>
      </c>
      <c r="T357" s="19">
        <f t="shared" si="74"/>
        <v>7</v>
      </c>
      <c r="U357" s="19">
        <f t="shared" si="74"/>
        <v>5</v>
      </c>
      <c r="V357" s="19">
        <f t="shared" si="74"/>
        <v>3</v>
      </c>
      <c r="W357" s="19">
        <f t="shared" si="74"/>
        <v>7</v>
      </c>
      <c r="X357" s="19">
        <f t="shared" si="74"/>
        <v>3</v>
      </c>
      <c r="Y357" s="19">
        <f t="shared" si="74"/>
        <v>2</v>
      </c>
    </row>
    <row r="358" spans="1:25" x14ac:dyDescent="0.25">
      <c r="A358" s="20" t="s">
        <v>7</v>
      </c>
      <c r="B358" s="21">
        <f>SUM(B320:B353)</f>
        <v>12</v>
      </c>
      <c r="C358" s="21">
        <f t="shared" ref="C358:Y358" si="75">SUM(C320:C353)</f>
        <v>20</v>
      </c>
      <c r="D358" s="21">
        <f t="shared" si="75"/>
        <v>9</v>
      </c>
      <c r="E358" s="21">
        <f t="shared" si="75"/>
        <v>22</v>
      </c>
      <c r="F358" s="21">
        <f t="shared" si="75"/>
        <v>19</v>
      </c>
      <c r="G358" s="21">
        <f t="shared" si="75"/>
        <v>13</v>
      </c>
      <c r="H358" s="21">
        <f t="shared" si="75"/>
        <v>22</v>
      </c>
      <c r="I358" s="21">
        <f t="shared" si="75"/>
        <v>19</v>
      </c>
      <c r="J358" s="21">
        <f t="shared" si="75"/>
        <v>14</v>
      </c>
      <c r="K358" s="21">
        <f t="shared" si="75"/>
        <v>21</v>
      </c>
      <c r="L358" s="21">
        <f t="shared" si="75"/>
        <v>17</v>
      </c>
      <c r="M358" s="21">
        <f t="shared" si="75"/>
        <v>10</v>
      </c>
      <c r="N358" s="21">
        <f t="shared" si="75"/>
        <v>22</v>
      </c>
      <c r="O358" s="21">
        <f t="shared" si="75"/>
        <v>18</v>
      </c>
      <c r="P358" s="21">
        <f t="shared" si="75"/>
        <v>13</v>
      </c>
      <c r="Q358" s="21">
        <f t="shared" si="75"/>
        <v>21</v>
      </c>
      <c r="R358" s="21">
        <f t="shared" si="75"/>
        <v>18</v>
      </c>
      <c r="S358" s="21">
        <f t="shared" si="75"/>
        <v>12</v>
      </c>
      <c r="T358" s="21">
        <f t="shared" si="75"/>
        <v>21</v>
      </c>
      <c r="U358" s="21">
        <f t="shared" si="75"/>
        <v>18</v>
      </c>
      <c r="V358" s="21">
        <f t="shared" si="75"/>
        <v>12</v>
      </c>
      <c r="W358" s="21">
        <f t="shared" si="75"/>
        <v>17</v>
      </c>
      <c r="X358" s="21">
        <f t="shared" si="75"/>
        <v>14</v>
      </c>
      <c r="Y358" s="21">
        <f t="shared" si="75"/>
        <v>7</v>
      </c>
    </row>
    <row r="359" spans="1:25" x14ac:dyDescent="0.2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x14ac:dyDescent="0.25">
      <c r="A360" s="20" t="s">
        <v>12</v>
      </c>
      <c r="B360" s="22">
        <f>B355/COUNTIF($A$319:$A$353, "*Control*")</f>
        <v>0.25</v>
      </c>
      <c r="C360" s="22">
        <f t="shared" ref="C360:Y360" si="76">C355/COUNTIF($A$319:$A$353, "*Control*")</f>
        <v>0.58333333333333337</v>
      </c>
      <c r="D360" s="22">
        <f t="shared" si="76"/>
        <v>0.25</v>
      </c>
      <c r="E360" s="22">
        <f t="shared" si="76"/>
        <v>0.66666666666666663</v>
      </c>
      <c r="F360" s="22">
        <f t="shared" si="76"/>
        <v>0.75</v>
      </c>
      <c r="G360" s="22">
        <f t="shared" si="76"/>
        <v>0.5</v>
      </c>
      <c r="H360" s="22">
        <f t="shared" si="76"/>
        <v>0.5</v>
      </c>
      <c r="I360" s="22">
        <f t="shared" si="76"/>
        <v>0.5</v>
      </c>
      <c r="J360" s="22">
        <f t="shared" si="76"/>
        <v>0.25</v>
      </c>
      <c r="K360" s="22">
        <f t="shared" si="76"/>
        <v>0.66666666666666663</v>
      </c>
      <c r="L360" s="22">
        <f t="shared" si="76"/>
        <v>0.5</v>
      </c>
      <c r="M360" s="22">
        <f t="shared" si="76"/>
        <v>0.33333333333333331</v>
      </c>
      <c r="N360" s="22">
        <f t="shared" si="76"/>
        <v>0.66666666666666663</v>
      </c>
      <c r="O360" s="22">
        <f t="shared" si="76"/>
        <v>0.58333333333333337</v>
      </c>
      <c r="P360" s="22">
        <f t="shared" si="76"/>
        <v>0.5</v>
      </c>
      <c r="Q360" s="22">
        <f t="shared" si="76"/>
        <v>0.58333333333333337</v>
      </c>
      <c r="R360" s="22">
        <f t="shared" si="76"/>
        <v>0.5</v>
      </c>
      <c r="S360" s="22">
        <f t="shared" si="76"/>
        <v>0.33333333333333331</v>
      </c>
      <c r="T360" s="22">
        <f t="shared" si="76"/>
        <v>0.58333333333333337</v>
      </c>
      <c r="U360" s="22">
        <f t="shared" si="76"/>
        <v>0.5</v>
      </c>
      <c r="V360" s="22">
        <f t="shared" si="76"/>
        <v>0.33333333333333331</v>
      </c>
      <c r="W360" s="22">
        <f t="shared" si="76"/>
        <v>0.5</v>
      </c>
      <c r="X360" s="22">
        <f t="shared" si="76"/>
        <v>0.5</v>
      </c>
      <c r="Y360" s="22">
        <f t="shared" si="76"/>
        <v>0.16666666666666666</v>
      </c>
    </row>
    <row r="361" spans="1:25" x14ac:dyDescent="0.25">
      <c r="A361" s="20" t="s">
        <v>11</v>
      </c>
      <c r="B361" s="22">
        <f>B356/COUNTIF($A$319:$A$353, "*Blur*")</f>
        <v>0.54545454545454541</v>
      </c>
      <c r="C361" s="22">
        <f t="shared" ref="C361:Y361" si="77">C356/COUNTIF($A$319:$A$353, "*Blur*")</f>
        <v>0.54545454545454541</v>
      </c>
      <c r="D361" s="22">
        <f t="shared" si="77"/>
        <v>0.36363636363636365</v>
      </c>
      <c r="E361" s="22">
        <f t="shared" si="77"/>
        <v>0.63636363636363635</v>
      </c>
      <c r="F361" s="22">
        <f t="shared" si="77"/>
        <v>0.54545454545454541</v>
      </c>
      <c r="G361" s="22">
        <f t="shared" si="77"/>
        <v>0.36363636363636365</v>
      </c>
      <c r="H361" s="22">
        <f t="shared" si="77"/>
        <v>0.90909090909090906</v>
      </c>
      <c r="I361" s="22">
        <f t="shared" si="77"/>
        <v>0.72727272727272729</v>
      </c>
      <c r="J361" s="22">
        <f t="shared" si="77"/>
        <v>0.72727272727272729</v>
      </c>
      <c r="K361" s="22">
        <f t="shared" si="77"/>
        <v>0.54545454545454541</v>
      </c>
      <c r="L361" s="22">
        <f t="shared" si="77"/>
        <v>0.27272727272727271</v>
      </c>
      <c r="M361" s="22">
        <f t="shared" si="77"/>
        <v>0.18181818181818182</v>
      </c>
      <c r="N361" s="22">
        <f t="shared" si="77"/>
        <v>0.72727272727272729</v>
      </c>
      <c r="O361" s="22">
        <f t="shared" si="77"/>
        <v>0.45454545454545453</v>
      </c>
      <c r="P361" s="22">
        <f t="shared" si="77"/>
        <v>0.36363636363636365</v>
      </c>
      <c r="Q361" s="22">
        <f t="shared" si="77"/>
        <v>0.72727272727272729</v>
      </c>
      <c r="R361" s="22">
        <f t="shared" si="77"/>
        <v>0.63636363636363635</v>
      </c>
      <c r="S361" s="22">
        <f t="shared" si="77"/>
        <v>0.45454545454545453</v>
      </c>
      <c r="T361" s="22">
        <f t="shared" si="77"/>
        <v>0.63636363636363635</v>
      </c>
      <c r="U361" s="22">
        <f t="shared" si="77"/>
        <v>0.63636363636363635</v>
      </c>
      <c r="V361" s="22">
        <f t="shared" si="77"/>
        <v>0.45454545454545453</v>
      </c>
      <c r="W361" s="22">
        <f t="shared" si="77"/>
        <v>0.36363636363636365</v>
      </c>
      <c r="X361" s="22">
        <f t="shared" si="77"/>
        <v>0.45454545454545453</v>
      </c>
      <c r="Y361" s="22">
        <f t="shared" si="77"/>
        <v>0.27272727272727271</v>
      </c>
    </row>
    <row r="362" spans="1:25" x14ac:dyDescent="0.25">
      <c r="A362" s="20" t="s">
        <v>10</v>
      </c>
      <c r="B362" s="22">
        <f>B357/COUNTIF($A$319:$A$353, "*Occlusion*")</f>
        <v>0.27272727272727271</v>
      </c>
      <c r="C362" s="22">
        <f t="shared" ref="C362:Y362" si="78">C357/COUNTIF($A$319:$A$353, "*Occlusion*")</f>
        <v>0.63636363636363635</v>
      </c>
      <c r="D362" s="22">
        <f t="shared" si="78"/>
        <v>0.18181818181818182</v>
      </c>
      <c r="E362" s="22">
        <f t="shared" si="78"/>
        <v>0.63636363636363635</v>
      </c>
      <c r="F362" s="22">
        <f t="shared" si="78"/>
        <v>0.36363636363636365</v>
      </c>
      <c r="G362" s="22">
        <f t="shared" si="78"/>
        <v>0.27272727272727271</v>
      </c>
      <c r="H362" s="22">
        <f t="shared" si="78"/>
        <v>0.54545454545454541</v>
      </c>
      <c r="I362" s="22">
        <f t="shared" si="78"/>
        <v>0.45454545454545453</v>
      </c>
      <c r="J362" s="22">
        <f t="shared" si="78"/>
        <v>0.27272727272727271</v>
      </c>
      <c r="K362" s="22">
        <f t="shared" si="78"/>
        <v>0.63636363636363635</v>
      </c>
      <c r="L362" s="22">
        <f t="shared" si="78"/>
        <v>0.72727272727272729</v>
      </c>
      <c r="M362" s="22">
        <f t="shared" si="78"/>
        <v>0.36363636363636365</v>
      </c>
      <c r="N362" s="22">
        <f t="shared" si="78"/>
        <v>0.54545454545454541</v>
      </c>
      <c r="O362" s="22">
        <f t="shared" si="78"/>
        <v>0.54545454545454541</v>
      </c>
      <c r="P362" s="22">
        <f t="shared" si="78"/>
        <v>0.27272727272727271</v>
      </c>
      <c r="Q362" s="22">
        <f t="shared" si="78"/>
        <v>0.54545454545454541</v>
      </c>
      <c r="R362" s="22">
        <f t="shared" si="78"/>
        <v>0.45454545454545453</v>
      </c>
      <c r="S362" s="22">
        <f t="shared" si="78"/>
        <v>0.27272727272727271</v>
      </c>
      <c r="T362" s="22">
        <f t="shared" si="78"/>
        <v>0.63636363636363635</v>
      </c>
      <c r="U362" s="22">
        <f t="shared" si="78"/>
        <v>0.45454545454545453</v>
      </c>
      <c r="V362" s="22">
        <f t="shared" si="78"/>
        <v>0.27272727272727271</v>
      </c>
      <c r="W362" s="22">
        <f t="shared" si="78"/>
        <v>0.63636363636363635</v>
      </c>
      <c r="X362" s="22">
        <f t="shared" si="78"/>
        <v>0.27272727272727271</v>
      </c>
      <c r="Y362" s="22">
        <f t="shared" si="78"/>
        <v>0.18181818181818182</v>
      </c>
    </row>
    <row r="363" spans="1:25" x14ac:dyDescent="0.25">
      <c r="A363" s="23" t="s">
        <v>7</v>
      </c>
      <c r="B363" s="22">
        <f>B358/COUNT(B320:B353)</f>
        <v>0.35294117647058826</v>
      </c>
      <c r="C363" s="22">
        <f t="shared" ref="C363:Y363" si="79">C358/COUNT(C320:C353)</f>
        <v>0.58823529411764708</v>
      </c>
      <c r="D363" s="22">
        <f t="shared" si="79"/>
        <v>0.26470588235294118</v>
      </c>
      <c r="E363" s="22">
        <f t="shared" si="79"/>
        <v>0.6470588235294118</v>
      </c>
      <c r="F363" s="22">
        <f t="shared" si="79"/>
        <v>0.55882352941176472</v>
      </c>
      <c r="G363" s="22">
        <f t="shared" si="79"/>
        <v>0.38235294117647056</v>
      </c>
      <c r="H363" s="22">
        <f t="shared" si="79"/>
        <v>0.6470588235294118</v>
      </c>
      <c r="I363" s="22">
        <f t="shared" si="79"/>
        <v>0.55882352941176472</v>
      </c>
      <c r="J363" s="22">
        <f t="shared" si="79"/>
        <v>0.41176470588235292</v>
      </c>
      <c r="K363" s="22">
        <f t="shared" si="79"/>
        <v>0.61764705882352944</v>
      </c>
      <c r="L363" s="22">
        <f t="shared" si="79"/>
        <v>0.5</v>
      </c>
      <c r="M363" s="22">
        <f t="shared" si="79"/>
        <v>0.29411764705882354</v>
      </c>
      <c r="N363" s="22">
        <f t="shared" si="79"/>
        <v>0.6470588235294118</v>
      </c>
      <c r="O363" s="22">
        <f t="shared" si="79"/>
        <v>0.52941176470588236</v>
      </c>
      <c r="P363" s="22">
        <f t="shared" si="79"/>
        <v>0.38235294117647056</v>
      </c>
      <c r="Q363" s="22">
        <f t="shared" si="79"/>
        <v>0.61764705882352944</v>
      </c>
      <c r="R363" s="22">
        <f t="shared" si="79"/>
        <v>0.52941176470588236</v>
      </c>
      <c r="S363" s="22">
        <f t="shared" si="79"/>
        <v>0.35294117647058826</v>
      </c>
      <c r="T363" s="22">
        <f t="shared" si="79"/>
        <v>0.61764705882352944</v>
      </c>
      <c r="U363" s="22">
        <f t="shared" si="79"/>
        <v>0.52941176470588236</v>
      </c>
      <c r="V363" s="22">
        <f t="shared" si="79"/>
        <v>0.35294117647058826</v>
      </c>
      <c r="W363" s="22">
        <f t="shared" si="79"/>
        <v>0.5</v>
      </c>
      <c r="X363" s="22">
        <f t="shared" si="79"/>
        <v>0.41176470588235292</v>
      </c>
      <c r="Y363" s="22">
        <f t="shared" si="79"/>
        <v>0.20588235294117646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Blocs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Decouto</dc:creator>
  <cp:lastModifiedBy>Brady Decouto</cp:lastModifiedBy>
  <dcterms:created xsi:type="dcterms:W3CDTF">2021-07-20T17:04:39Z</dcterms:created>
  <dcterms:modified xsi:type="dcterms:W3CDTF">2021-10-02T00:03:22Z</dcterms:modified>
</cp:coreProperties>
</file>