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Bills" sheetId="2" r:id="rId5"/>
  </sheets>
  <definedNames>
    <definedName hidden="1" localSheetId="1" name="_xlnm._FilterDatabase">Bills!$A$1:$AE$1</definedName>
  </definedNames>
  <calcPr/>
  <extLst>
    <ext uri="GoogleSheetsCustomDataVersion2">
      <go:sheetsCustomData xmlns:go="http://customooxmlschemas.google.com/" r:id="rId6" roundtripDataChecksum="L11YxFx9DsmI0yZXfSggpQZg1OaF/NunmgjOdAUEWs0="/>
    </ext>
  </extLst>
</workbook>
</file>

<file path=xl/sharedStrings.xml><?xml version="1.0" encoding="utf-8"?>
<sst xmlns="http://schemas.openxmlformats.org/spreadsheetml/2006/main" count="104" uniqueCount="73">
  <si>
    <t>Balance Summary</t>
  </si>
  <si>
    <t>Total Bills/Income Average</t>
  </si>
  <si>
    <t>Name</t>
  </si>
  <si>
    <t>Amount</t>
  </si>
  <si>
    <t>Date</t>
  </si>
  <si>
    <t>Bills</t>
  </si>
  <si>
    <t>Income</t>
  </si>
  <si>
    <t>Chase Checking</t>
  </si>
  <si>
    <t>One-Time Bills/Income</t>
  </si>
  <si>
    <t>Manual Override</t>
  </si>
  <si>
    <t>Daily Bills/Income</t>
  </si>
  <si>
    <t>Lowest balance</t>
  </si>
  <si>
    <t>Weekly Bills/Income</t>
  </si>
  <si>
    <t>Highest balance</t>
  </si>
  <si>
    <t>Monthly Bills/Income</t>
  </si>
  <si>
    <t>Yearly Bills/Income</t>
  </si>
  <si>
    <t>Categories Average</t>
  </si>
  <si>
    <t>Categories</t>
  </si>
  <si>
    <t>Monthly</t>
  </si>
  <si>
    <t>Yearly</t>
  </si>
  <si>
    <t>Savings and Leftover Average</t>
  </si>
  <si>
    <t>Total Monthly Income</t>
  </si>
  <si>
    <t>Total Monthly Bills</t>
  </si>
  <si>
    <t>Monthly Savings</t>
  </si>
  <si>
    <t>Monthly Leftover</t>
  </si>
  <si>
    <t>Category</t>
  </si>
  <si>
    <t>Repeats Every</t>
  </si>
  <si>
    <t>Frequency</t>
  </si>
  <si>
    <t>Start Date</t>
  </si>
  <si>
    <t>End Date</t>
  </si>
  <si>
    <t>Monthly Cost</t>
  </si>
  <si>
    <t>Yearly Cost</t>
  </si>
  <si>
    <t>Owner</t>
  </si>
  <si>
    <t>Note</t>
  </si>
  <si>
    <t>Netflix</t>
  </si>
  <si>
    <t>Subscription</t>
  </si>
  <si>
    <t>Months</t>
  </si>
  <si>
    <t>Michael</t>
  </si>
  <si>
    <t>Auto-renews monthly</t>
  </si>
  <si>
    <t>Rent</t>
  </si>
  <si>
    <t>Both</t>
  </si>
  <si>
    <t>Monthly rent payment</t>
  </si>
  <si>
    <t>Utilities</t>
  </si>
  <si>
    <t>Water, electricity, etc.</t>
  </si>
  <si>
    <t>Spotify</t>
  </si>
  <si>
    <t>Sarah</t>
  </si>
  <si>
    <t>Gym</t>
  </si>
  <si>
    <t>Fitness</t>
  </si>
  <si>
    <t>Monthly gym membership</t>
  </si>
  <si>
    <t>Salary</t>
  </si>
  <si>
    <t>Paycheck</t>
  </si>
  <si>
    <t>Sarah hob salary</t>
  </si>
  <si>
    <t>Bonus</t>
  </si>
  <si>
    <t>One-Time</t>
  </si>
  <si>
    <t>One-time bonus</t>
  </si>
  <si>
    <t>Amazon Prime</t>
  </si>
  <si>
    <t>Years</t>
  </si>
  <si>
    <t>Auto-renews yearly</t>
  </si>
  <si>
    <t>Internet</t>
  </si>
  <si>
    <t>Monthly internet bill</t>
  </si>
  <si>
    <t>Health Insurance</t>
  </si>
  <si>
    <t>Insurance</t>
  </si>
  <si>
    <t>Health insurance coverage</t>
  </si>
  <si>
    <t>Savings</t>
  </si>
  <si>
    <t>Transfer</t>
  </si>
  <si>
    <t>Monthly savings transfer</t>
  </si>
  <si>
    <t>Car Payment</t>
  </si>
  <si>
    <t>Auto</t>
  </si>
  <si>
    <t>Car loan payment</t>
  </si>
  <si>
    <t>Food</t>
  </si>
  <si>
    <t>Food and Drinks</t>
  </si>
  <si>
    <t>Weeks</t>
  </si>
  <si>
    <t>Weekly food 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</si>
</sst>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/yyyy"/>
  </numFmts>
  <fonts count="7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sz val="10.0"/>
      <color rgb="FF424242"/>
      <name val="Arial"/>
    </font>
    <font>
      <sz val="10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9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4" fillId="0" fontId="1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/>
    </xf>
    <xf borderId="5" fillId="0" fontId="1" numFmtId="165" xfId="0" applyAlignment="1" applyBorder="1" applyFont="1" applyNumberFormat="1">
      <alignment horizontal="center"/>
    </xf>
    <xf borderId="5" fillId="0" fontId="1" numFmtId="0" xfId="0" applyAlignment="1" applyBorder="1" applyFont="1">
      <alignment horizontal="center"/>
    </xf>
    <xf borderId="4" fillId="0" fontId="3" numFmtId="0" xfId="0" applyAlignment="1" applyBorder="1" applyFont="1">
      <alignment horizontal="left"/>
    </xf>
    <xf borderId="0" fillId="0" fontId="3" numFmtId="164" xfId="0" applyAlignment="1" applyFont="1" applyNumberFormat="1">
      <alignment horizontal="center"/>
    </xf>
    <xf borderId="5" fillId="0" fontId="3" numFmtId="165" xfId="0" applyAlignment="1" applyBorder="1" applyFont="1" applyNumberFormat="1">
      <alignment horizontal="center"/>
    </xf>
    <xf borderId="5" fillId="0" fontId="3" numFmtId="164" xfId="0" applyAlignment="1" applyBorder="1" applyFont="1" applyNumberFormat="1">
      <alignment horizontal="center"/>
    </xf>
    <xf borderId="6" fillId="0" fontId="3" numFmtId="0" xfId="0" applyAlignment="1" applyBorder="1" applyFont="1">
      <alignment horizontal="left"/>
    </xf>
    <xf borderId="7" fillId="0" fontId="3" numFmtId="164" xfId="0" applyAlignment="1" applyBorder="1" applyFont="1" applyNumberFormat="1">
      <alignment horizontal="center"/>
    </xf>
    <xf borderId="8" fillId="0" fontId="3" numFmtId="165" xfId="0" applyAlignment="1" applyBorder="1" applyFont="1" applyNumberFormat="1">
      <alignment horizontal="center"/>
    </xf>
    <xf borderId="8" fillId="0" fontId="3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4" fillId="0" fontId="3" numFmtId="164" xfId="0" applyAlignment="1" applyBorder="1" applyFont="1" applyNumberFormat="1">
      <alignment horizontal="left"/>
    </xf>
    <xf borderId="5" fillId="0" fontId="1" numFmtId="164" xfId="0" applyAlignment="1" applyBorder="1" applyFont="1" applyNumberFormat="1">
      <alignment horizontal="center"/>
    </xf>
    <xf borderId="4" fillId="0" fontId="3" numFmtId="0" xfId="0" applyBorder="1" applyFont="1"/>
    <xf borderId="6" fillId="0" fontId="3" numFmtId="164" xfId="0" applyAlignment="1" applyBorder="1" applyFont="1" applyNumberFormat="1">
      <alignment horizontal="left"/>
    </xf>
    <xf borderId="0" fillId="0" fontId="3" numFmtId="0" xfId="0" applyAlignment="1" applyFont="1">
      <alignment horizontal="left"/>
    </xf>
    <xf borderId="0" fillId="0" fontId="3" numFmtId="165" xfId="0" applyAlignment="1" applyFont="1" applyNumberFormat="1">
      <alignment horizontal="center"/>
    </xf>
    <xf borderId="0" fillId="0" fontId="3" numFmtId="0" xfId="0" applyFont="1"/>
    <xf borderId="0" fillId="0" fontId="4" numFmtId="165" xfId="0" applyAlignment="1" applyFont="1" applyNumberFormat="1">
      <alignment horizontal="center"/>
    </xf>
    <xf borderId="0" fillId="0" fontId="3" numFmtId="164" xfId="0" applyAlignment="1" applyFont="1" applyNumberFormat="1">
      <alignment horizontal="center" readingOrder="0"/>
    </xf>
    <xf borderId="0" fillId="0" fontId="5" numFmtId="165" xfId="0" applyAlignment="1" applyFont="1" applyNumberFormat="1">
      <alignment horizontal="center"/>
    </xf>
    <xf borderId="0" fillId="0" fontId="6" numFmtId="0" xfId="0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7.63"/>
    <col customWidth="1" min="3" max="3" width="10.13"/>
    <col customWidth="1" min="4" max="4" width="6.88"/>
    <col customWidth="1" min="5" max="5" width="18.5"/>
    <col customWidth="1" min="6" max="6" width="8.13"/>
    <col customWidth="1" min="7" max="7" width="7.63"/>
    <col customWidth="1" min="8" max="8" width="6.88"/>
    <col customWidth="1" min="9" max="9" width="16.63"/>
    <col customWidth="1" min="10" max="10" width="7.5"/>
  </cols>
  <sheetData>
    <row r="1" ht="15.75" customHeight="1">
      <c r="A1" s="1" t="s">
        <v>0</v>
      </c>
      <c r="B1" s="2"/>
      <c r="C1" s="3"/>
      <c r="D1" s="4"/>
      <c r="E1" s="1" t="s">
        <v>1</v>
      </c>
      <c r="F1" s="2"/>
      <c r="G1" s="3"/>
      <c r="H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2</v>
      </c>
      <c r="B2" s="6" t="s">
        <v>3</v>
      </c>
      <c r="C2" s="7" t="s">
        <v>4</v>
      </c>
      <c r="D2" s="4"/>
      <c r="E2" s="5" t="s">
        <v>2</v>
      </c>
      <c r="F2" s="6" t="s">
        <v>5</v>
      </c>
      <c r="G2" s="8" t="s">
        <v>6</v>
      </c>
      <c r="H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9" t="s">
        <v>7</v>
      </c>
      <c r="B3" s="10">
        <v>10000.0</v>
      </c>
      <c r="C3" s="11">
        <v>45533.95833333333</v>
      </c>
      <c r="D3" s="4"/>
      <c r="E3" s="9" t="s">
        <v>8</v>
      </c>
      <c r="F3" s="10">
        <f>SUMIFS(Bills!C4:C978, Bills!E4:E978, "One-Time", Bills!C4:C978, "&lt;0")</f>
        <v>0</v>
      </c>
      <c r="G3" s="12">
        <f>SUMIFS(Bills!C4:C978, Bills!E4:E978, "One-Time", Bills!C4:C978, "&gt;0")</f>
        <v>500</v>
      </c>
      <c r="H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9" t="s">
        <v>9</v>
      </c>
      <c r="B4" s="10"/>
      <c r="C4" s="11"/>
      <c r="D4" s="4"/>
      <c r="E4" s="9" t="s">
        <v>10</v>
      </c>
      <c r="F4" s="10">
        <f>SUMIFS(Bills!I:I, Bills!E:E, "Days", Bills!I:I, "&lt;0")/52</f>
        <v>0</v>
      </c>
      <c r="G4" s="12">
        <f>SUMIFS(Bills!I:I, Bills!E:E, "Days", Bills!I:I, "&gt;0")/52</f>
        <v>0</v>
      </c>
      <c r="H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9" t="s">
        <v>11</v>
      </c>
      <c r="B5" s="10">
        <v>12775.620000000004</v>
      </c>
      <c r="C5" s="11">
        <v>45579.327916828704</v>
      </c>
      <c r="D5" s="4"/>
      <c r="E5" s="9" t="s">
        <v>12</v>
      </c>
      <c r="F5" s="10">
        <f>SUMIFS(Bills!I:I, Bills!E:E, "Weeks", Bills!I:I, "&lt;0")/52</f>
        <v>-200</v>
      </c>
      <c r="G5" s="12">
        <f>SUMIFS(Bills!I:I, Bills!E:E, "Weeks", Bills!I:I, "&gt;0")/52</f>
        <v>0</v>
      </c>
      <c r="H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3" t="s">
        <v>13</v>
      </c>
      <c r="B6" s="14">
        <v>24144.600000000002</v>
      </c>
      <c r="C6" s="15">
        <v>45657.369590532406</v>
      </c>
      <c r="D6" s="4"/>
      <c r="E6" s="9" t="s">
        <v>14</v>
      </c>
      <c r="F6" s="10">
        <f>SUMIFS(Bills!I:I, Bills!E:E, "Months", Bills!I:I, "&lt;0")/12</f>
        <v>-2385</v>
      </c>
      <c r="G6" s="12">
        <f>SUMIFS(Bills!I:I, Bills!E:E, "Months", Bills!I:I, "&gt;0")/12</f>
        <v>3000</v>
      </c>
      <c r="H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B7" s="4"/>
      <c r="C7" s="4"/>
      <c r="D7" s="4"/>
      <c r="E7" s="13" t="s">
        <v>15</v>
      </c>
      <c r="F7" s="14">
        <f>SUMIFS(Bills!I:I, Bills!E:E, "Years", Bills!I:I, "&lt;0")</f>
        <v>-15</v>
      </c>
      <c r="G7" s="16">
        <f>SUMIFS(Bills!I:I, Bills!E:E, "Years", Bills!I:I, "&gt;0")</f>
        <v>0</v>
      </c>
      <c r="H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" t="s">
        <v>16</v>
      </c>
      <c r="B8" s="2"/>
      <c r="C8" s="3"/>
      <c r="D8" s="4"/>
      <c r="E8" s="4"/>
      <c r="F8" s="4"/>
      <c r="G8" s="10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5" t="s">
        <v>17</v>
      </c>
      <c r="B9" s="17" t="s">
        <v>18</v>
      </c>
      <c r="C9" s="8" t="s">
        <v>19</v>
      </c>
      <c r="D9" s="17"/>
      <c r="E9" s="1" t="s">
        <v>20</v>
      </c>
      <c r="F9" s="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15.75" customHeight="1">
      <c r="A10" s="18" t="str">
        <f>IFERROR(__xludf.DUMMYFUNCTION("SORT(UNIQUE(FILTER(Bills!B2:B978, Bills!B2:B978 &lt;&gt; """")))"),"Auto")</f>
        <v>Auto</v>
      </c>
      <c r="B10" s="10">
        <f>SUMIF(Bills!B:B, A10, Bills!H:H)</f>
        <v>-250</v>
      </c>
      <c r="C10" s="12">
        <f>SUMIF(Bills!B:B, A10, Bills!I:I)</f>
        <v>-3000</v>
      </c>
      <c r="E10" s="5" t="s">
        <v>2</v>
      </c>
      <c r="F10" s="19" t="s">
        <v>3</v>
      </c>
      <c r="G10" s="10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8" t="str">
        <f>IFERROR(__xludf.DUMMYFUNCTION("""COMPUTED_VALUE"""),"Fitness")</f>
        <v>Fitness</v>
      </c>
      <c r="B11" s="10">
        <f>SUMIF(Bills!B:B, A11, Bills!H:H)</f>
        <v>-50</v>
      </c>
      <c r="C11" s="12">
        <f>SUMIF(Bills!B:B, A11, Bills!I:I)</f>
        <v>-600</v>
      </c>
      <c r="E11" s="9" t="s">
        <v>21</v>
      </c>
      <c r="F11" s="12">
        <f>(G4*365/12)+(G5*52/12)+(G6)+(G7/12)</f>
        <v>3000</v>
      </c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8" t="str">
        <f>IFERROR(__xludf.DUMMYFUNCTION("""COMPUTED_VALUE"""),"Food and Drinks")</f>
        <v>Food and Drinks</v>
      </c>
      <c r="B12" s="10">
        <f>SUMIF(Bills!B:B, A12, Bills!H:H)</f>
        <v>-866.6666667</v>
      </c>
      <c r="C12" s="12">
        <f>SUMIF(Bills!B:B, A12, Bills!I:I)</f>
        <v>-10400</v>
      </c>
      <c r="E12" s="9" t="s">
        <v>22</v>
      </c>
      <c r="F12" s="12">
        <f>(F4*365/12)+(F5*52/12)+(F6)+(F7/12)-F13</f>
        <v>-3252.916667</v>
      </c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8" t="str">
        <f>IFERROR(__xludf.DUMMYFUNCTION("""COMPUTED_VALUE"""),"Insurance")</f>
        <v>Insurance</v>
      </c>
      <c r="B13" s="10">
        <f>SUMIF(Bills!B:B, A13, Bills!H:H)</f>
        <v>-200</v>
      </c>
      <c r="C13" s="12">
        <f>SUMIF(Bills!B:B, A13, Bills!I:I)</f>
        <v>-2400</v>
      </c>
      <c r="E13" s="20" t="s">
        <v>23</v>
      </c>
      <c r="F13" s="12">
        <f>SUMIFS(Bills!H:H, Bills!A:A, "Savings Transfer", Bills!B:B, "Transfer")</f>
        <v>0</v>
      </c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8" t="str">
        <f>IFERROR(__xludf.DUMMYFUNCTION("""COMPUTED_VALUE"""),"Paycheck")</f>
        <v>Paycheck</v>
      </c>
      <c r="B14" s="10">
        <f>SUMIF(Bills!B:B, A14, Bills!H:H)</f>
        <v>3000</v>
      </c>
      <c r="C14" s="12">
        <f>SUMIF(Bills!B:B, A14, Bills!I:I)</f>
        <v>36000</v>
      </c>
      <c r="E14" s="13" t="s">
        <v>24</v>
      </c>
      <c r="F14" s="16">
        <f>F11+F12+F13</f>
        <v>-252.9166667</v>
      </c>
      <c r="G14" s="10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8" t="str">
        <f>IFERROR(__xludf.DUMMYFUNCTION("""COMPUTED_VALUE"""),"Rent")</f>
        <v>Rent</v>
      </c>
      <c r="B15" s="10">
        <f>SUMIF(Bills!B:B, A15, Bills!H:H)</f>
        <v>-1200</v>
      </c>
      <c r="C15" s="12">
        <f>SUMIF(Bills!B:B, A15, Bills!I:I)</f>
        <v>-14400</v>
      </c>
      <c r="G15" s="10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8" t="str">
        <f>IFERROR(__xludf.DUMMYFUNCTION("""COMPUTED_VALUE"""),"Subscription")</f>
        <v>Subscription</v>
      </c>
      <c r="B16" s="10">
        <f>SUMIF(Bills!B:B, A16, Bills!H:H)</f>
        <v>-26.25</v>
      </c>
      <c r="C16" s="12">
        <f>SUMIF(Bills!B:B, A16, Bills!I:I)</f>
        <v>-315</v>
      </c>
      <c r="E16" s="4"/>
      <c r="F16" s="4"/>
      <c r="G16" s="10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8" t="str">
        <f>IFERROR(__xludf.DUMMYFUNCTION("""COMPUTED_VALUE"""),"Transfer")</f>
        <v>Transfer</v>
      </c>
      <c r="B17" s="10">
        <f>SUMIF(Bills!B:B, A17, Bills!H:H)</f>
        <v>-500</v>
      </c>
      <c r="C17" s="12">
        <f>SUMIF(Bills!B:B, A17, Bills!I:I)</f>
        <v>-6000</v>
      </c>
      <c r="E17" s="4"/>
      <c r="F17" s="4"/>
      <c r="G17" s="10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21" t="str">
        <f>IFERROR(__xludf.DUMMYFUNCTION("""COMPUTED_VALUE"""),"Utilities")</f>
        <v>Utilities</v>
      </c>
      <c r="B18" s="14">
        <f>SUMIF(Bills!B:B, A18, Bills!H:H)</f>
        <v>-160</v>
      </c>
      <c r="C18" s="16">
        <f>SUMIF(Bills!B:B, A18, Bills!I:I)</f>
        <v>-1920</v>
      </c>
      <c r="E18" s="4"/>
      <c r="F18" s="4"/>
      <c r="G18" s="10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22"/>
      <c r="B19" s="10"/>
      <c r="C19" s="23"/>
      <c r="E19" s="4"/>
      <c r="F19" s="4"/>
      <c r="G19" s="10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22"/>
      <c r="B20" s="10"/>
      <c r="C20" s="23"/>
      <c r="D20" s="4"/>
      <c r="E20" s="4"/>
      <c r="F20" s="4"/>
      <c r="G20" s="10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22"/>
      <c r="B21" s="10"/>
      <c r="C21" s="23"/>
      <c r="D21" s="4"/>
      <c r="E21" s="4"/>
      <c r="F21" s="4"/>
      <c r="G21" s="10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22"/>
      <c r="B22" s="10"/>
      <c r="C22" s="23"/>
      <c r="D22" s="4"/>
      <c r="E22" s="4"/>
      <c r="F22" s="4"/>
      <c r="G22" s="10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22"/>
      <c r="B23" s="10"/>
      <c r="C23" s="23"/>
      <c r="D23" s="4"/>
      <c r="E23" s="4"/>
      <c r="F23" s="4"/>
      <c r="G23" s="10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22"/>
      <c r="B24" s="10"/>
      <c r="C24" s="23"/>
      <c r="D24" s="4"/>
      <c r="E24" s="4"/>
      <c r="F24" s="4"/>
      <c r="G24" s="1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22"/>
      <c r="B25" s="10"/>
      <c r="C25" s="23"/>
      <c r="D25" s="4"/>
      <c r="E25" s="4"/>
      <c r="F25" s="4"/>
      <c r="G25" s="10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22"/>
      <c r="B26" s="10"/>
      <c r="C26" s="23"/>
      <c r="D26" s="4"/>
      <c r="E26" s="4"/>
      <c r="F26" s="4"/>
      <c r="G26" s="1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22"/>
      <c r="B27" s="10"/>
      <c r="C27" s="23"/>
      <c r="D27" s="4"/>
      <c r="E27" s="4"/>
      <c r="F27" s="4"/>
      <c r="G27" s="10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22"/>
      <c r="B28" s="10"/>
      <c r="C28" s="23"/>
      <c r="D28" s="4"/>
      <c r="E28" s="4"/>
      <c r="F28" s="4"/>
      <c r="G28" s="10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22"/>
      <c r="B29" s="10"/>
      <c r="C29" s="23"/>
      <c r="D29" s="4"/>
      <c r="E29" s="4"/>
      <c r="F29" s="4"/>
      <c r="G29" s="10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22"/>
      <c r="B30" s="10"/>
      <c r="C30" s="23"/>
      <c r="D30" s="4"/>
      <c r="E30" s="4"/>
      <c r="F30" s="4"/>
      <c r="G30" s="10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22"/>
      <c r="B31" s="10"/>
      <c r="C31" s="23"/>
      <c r="D31" s="4"/>
      <c r="E31" s="4"/>
      <c r="F31" s="4"/>
      <c r="G31" s="10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22"/>
      <c r="B32" s="10"/>
      <c r="C32" s="23"/>
      <c r="D32" s="4"/>
      <c r="E32" s="4"/>
      <c r="F32" s="4"/>
      <c r="G32" s="1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22"/>
      <c r="B33" s="10"/>
      <c r="C33" s="23"/>
      <c r="D33" s="4"/>
      <c r="E33" s="4"/>
      <c r="F33" s="4"/>
      <c r="G33" s="10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22"/>
      <c r="B34" s="10"/>
      <c r="C34" s="23"/>
      <c r="D34" s="4"/>
      <c r="E34" s="4"/>
      <c r="F34" s="4"/>
      <c r="G34" s="10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22"/>
      <c r="B35" s="10"/>
      <c r="C35" s="23"/>
      <c r="D35" s="4"/>
      <c r="E35" s="4"/>
      <c r="F35" s="4"/>
      <c r="G35" s="10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22"/>
      <c r="B36" s="10"/>
      <c r="C36" s="23"/>
      <c r="D36" s="4"/>
      <c r="E36" s="4"/>
      <c r="F36" s="4"/>
      <c r="G36" s="10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22"/>
      <c r="B37" s="10"/>
      <c r="C37" s="23"/>
      <c r="D37" s="4"/>
      <c r="E37" s="4"/>
      <c r="F37" s="4"/>
      <c r="G37" s="10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22"/>
      <c r="B38" s="10"/>
      <c r="C38" s="23"/>
      <c r="D38" s="4"/>
      <c r="E38" s="4"/>
      <c r="F38" s="4"/>
      <c r="G38" s="10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22"/>
      <c r="B39" s="10"/>
      <c r="C39" s="23"/>
      <c r="D39" s="4"/>
      <c r="E39" s="4"/>
      <c r="F39" s="4"/>
      <c r="G39" s="10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22"/>
      <c r="B40" s="10"/>
      <c r="C40" s="23"/>
      <c r="D40" s="4"/>
      <c r="E40" s="4"/>
      <c r="F40" s="4"/>
      <c r="G40" s="10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22"/>
      <c r="B41" s="10"/>
      <c r="C41" s="23"/>
      <c r="D41" s="4"/>
      <c r="E41" s="4"/>
      <c r="F41" s="4"/>
      <c r="G41" s="10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22"/>
      <c r="B42" s="10"/>
      <c r="C42" s="23"/>
      <c r="D42" s="4"/>
      <c r="E42" s="4"/>
      <c r="F42" s="4"/>
      <c r="G42" s="10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22"/>
      <c r="B43" s="10"/>
      <c r="C43" s="23"/>
      <c r="D43" s="4"/>
      <c r="E43" s="4"/>
      <c r="F43" s="4"/>
      <c r="G43" s="10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22"/>
      <c r="B44" s="10"/>
      <c r="C44" s="23"/>
      <c r="D44" s="4"/>
      <c r="E44" s="4"/>
      <c r="F44" s="4"/>
      <c r="G44" s="10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22"/>
      <c r="B45" s="10"/>
      <c r="C45" s="23"/>
      <c r="D45" s="4"/>
      <c r="E45" s="4"/>
      <c r="F45" s="4"/>
      <c r="G45" s="10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22"/>
      <c r="B46" s="10"/>
      <c r="C46" s="23"/>
      <c r="D46" s="4"/>
      <c r="E46" s="4"/>
      <c r="F46" s="4"/>
      <c r="G46" s="10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22"/>
      <c r="B47" s="10"/>
      <c r="C47" s="23"/>
      <c r="D47" s="4"/>
      <c r="E47" s="4"/>
      <c r="F47" s="4"/>
      <c r="G47" s="10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22"/>
      <c r="B48" s="10"/>
      <c r="C48" s="23"/>
      <c r="D48" s="4"/>
      <c r="E48" s="4"/>
      <c r="F48" s="4"/>
      <c r="G48" s="10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22"/>
      <c r="B49" s="10"/>
      <c r="C49" s="23"/>
      <c r="D49" s="4"/>
      <c r="E49" s="4"/>
      <c r="F49" s="4"/>
      <c r="G49" s="10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22"/>
      <c r="B50" s="10"/>
      <c r="C50" s="23"/>
      <c r="D50" s="4"/>
      <c r="E50" s="4"/>
      <c r="F50" s="4"/>
      <c r="G50" s="10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22"/>
      <c r="B51" s="10"/>
      <c r="C51" s="23"/>
      <c r="D51" s="4"/>
      <c r="E51" s="4"/>
      <c r="F51" s="4"/>
      <c r="G51" s="10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22"/>
      <c r="B52" s="10"/>
      <c r="C52" s="23"/>
      <c r="D52" s="4"/>
      <c r="E52" s="4"/>
      <c r="F52" s="4"/>
      <c r="G52" s="10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22"/>
      <c r="B53" s="10"/>
      <c r="C53" s="23"/>
      <c r="D53" s="4"/>
      <c r="E53" s="4"/>
      <c r="F53" s="4"/>
      <c r="G53" s="10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22"/>
      <c r="B54" s="10"/>
      <c r="C54" s="23"/>
      <c r="D54" s="4"/>
      <c r="E54" s="4"/>
      <c r="F54" s="4"/>
      <c r="G54" s="10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22"/>
      <c r="B55" s="10"/>
      <c r="C55" s="23"/>
      <c r="D55" s="4"/>
      <c r="E55" s="4"/>
      <c r="F55" s="4"/>
      <c r="G55" s="10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22"/>
      <c r="B56" s="10"/>
      <c r="C56" s="23"/>
      <c r="D56" s="4"/>
      <c r="E56" s="4"/>
      <c r="F56" s="4"/>
      <c r="G56" s="10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22"/>
      <c r="B57" s="10"/>
      <c r="C57" s="23"/>
      <c r="D57" s="4"/>
      <c r="E57" s="4"/>
      <c r="F57" s="4"/>
      <c r="G57" s="10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22"/>
      <c r="B58" s="10"/>
      <c r="C58" s="23"/>
      <c r="D58" s="4"/>
      <c r="E58" s="4"/>
      <c r="F58" s="4"/>
      <c r="G58" s="10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22"/>
      <c r="B59" s="10"/>
      <c r="C59" s="23"/>
      <c r="D59" s="4"/>
      <c r="E59" s="4"/>
      <c r="F59" s="4"/>
      <c r="G59" s="10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22"/>
      <c r="B60" s="10"/>
      <c r="C60" s="23"/>
      <c r="D60" s="4"/>
      <c r="E60" s="4"/>
      <c r="F60" s="4"/>
      <c r="G60" s="10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22"/>
      <c r="B61" s="10"/>
      <c r="C61" s="23"/>
      <c r="D61" s="4"/>
      <c r="E61" s="4"/>
      <c r="F61" s="4"/>
      <c r="G61" s="10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22"/>
      <c r="B62" s="10"/>
      <c r="C62" s="23"/>
      <c r="D62" s="4"/>
      <c r="E62" s="4"/>
      <c r="F62" s="4"/>
      <c r="G62" s="10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22"/>
      <c r="B63" s="10"/>
      <c r="C63" s="23"/>
      <c r="D63" s="4"/>
      <c r="E63" s="4"/>
      <c r="F63" s="4"/>
      <c r="G63" s="10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22"/>
      <c r="B64" s="10"/>
      <c r="C64" s="23"/>
      <c r="D64" s="4"/>
      <c r="E64" s="4"/>
      <c r="F64" s="4"/>
      <c r="G64" s="10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22"/>
      <c r="B65" s="10"/>
      <c r="C65" s="23"/>
      <c r="D65" s="4"/>
      <c r="E65" s="4"/>
      <c r="F65" s="4"/>
      <c r="G65" s="10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22"/>
      <c r="B66" s="10"/>
      <c r="C66" s="23"/>
      <c r="D66" s="4"/>
      <c r="E66" s="4"/>
      <c r="F66" s="4"/>
      <c r="G66" s="10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22"/>
      <c r="B67" s="10"/>
      <c r="C67" s="23"/>
      <c r="D67" s="4"/>
      <c r="E67" s="4"/>
      <c r="F67" s="4"/>
      <c r="G67" s="10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22"/>
      <c r="B68" s="10"/>
      <c r="C68" s="23"/>
      <c r="D68" s="4"/>
      <c r="E68" s="4"/>
      <c r="F68" s="4"/>
      <c r="G68" s="10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22"/>
      <c r="B69" s="10"/>
      <c r="C69" s="23"/>
      <c r="D69" s="4"/>
      <c r="E69" s="4"/>
      <c r="F69" s="4"/>
      <c r="G69" s="10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22"/>
      <c r="B70" s="10"/>
      <c r="C70" s="23"/>
      <c r="D70" s="4"/>
      <c r="E70" s="4"/>
      <c r="F70" s="4"/>
      <c r="G70" s="10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22"/>
      <c r="B71" s="10"/>
      <c r="C71" s="23"/>
      <c r="D71" s="4"/>
      <c r="E71" s="4"/>
      <c r="F71" s="4"/>
      <c r="G71" s="10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22"/>
      <c r="B72" s="10"/>
      <c r="C72" s="23"/>
      <c r="D72" s="4"/>
      <c r="E72" s="4"/>
      <c r="F72" s="4"/>
      <c r="G72" s="10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22"/>
      <c r="B73" s="10"/>
      <c r="C73" s="23"/>
      <c r="D73" s="4"/>
      <c r="E73" s="4"/>
      <c r="F73" s="4"/>
      <c r="G73" s="10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22"/>
      <c r="B74" s="10"/>
      <c r="C74" s="23"/>
      <c r="D74" s="4"/>
      <c r="E74" s="4"/>
      <c r="F74" s="4"/>
      <c r="G74" s="10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22"/>
      <c r="B75" s="10"/>
      <c r="C75" s="23"/>
      <c r="D75" s="4"/>
      <c r="E75" s="4"/>
      <c r="F75" s="4"/>
      <c r="G75" s="10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22"/>
      <c r="B76" s="10"/>
      <c r="C76" s="23"/>
      <c r="D76" s="4"/>
      <c r="E76" s="4"/>
      <c r="F76" s="4"/>
      <c r="G76" s="10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22"/>
      <c r="B77" s="10"/>
      <c r="C77" s="23"/>
      <c r="D77" s="4"/>
      <c r="E77" s="4"/>
      <c r="F77" s="4"/>
      <c r="G77" s="10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22"/>
      <c r="B78" s="10"/>
      <c r="C78" s="23"/>
      <c r="D78" s="4"/>
      <c r="E78" s="4"/>
      <c r="F78" s="4"/>
      <c r="G78" s="10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22"/>
      <c r="B79" s="10"/>
      <c r="C79" s="23"/>
      <c r="D79" s="4"/>
      <c r="E79" s="4"/>
      <c r="F79" s="4"/>
      <c r="G79" s="10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22"/>
      <c r="B80" s="10"/>
      <c r="C80" s="23"/>
      <c r="D80" s="4"/>
      <c r="E80" s="4"/>
      <c r="F80" s="4"/>
      <c r="G80" s="10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22"/>
      <c r="B81" s="10"/>
      <c r="C81" s="23"/>
      <c r="D81" s="4"/>
      <c r="E81" s="4"/>
      <c r="F81" s="4"/>
      <c r="G81" s="10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22"/>
      <c r="B82" s="10"/>
      <c r="C82" s="23"/>
      <c r="D82" s="4"/>
      <c r="E82" s="4"/>
      <c r="F82" s="4"/>
      <c r="G82" s="10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22"/>
      <c r="B83" s="10"/>
      <c r="C83" s="23"/>
      <c r="D83" s="4"/>
      <c r="E83" s="4"/>
      <c r="F83" s="4"/>
      <c r="G83" s="10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22"/>
      <c r="B84" s="10"/>
      <c r="C84" s="23"/>
      <c r="D84" s="4"/>
      <c r="E84" s="4"/>
      <c r="F84" s="4"/>
      <c r="G84" s="10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22"/>
      <c r="B85" s="10"/>
      <c r="C85" s="23"/>
      <c r="D85" s="4"/>
      <c r="E85" s="4"/>
      <c r="F85" s="4"/>
      <c r="G85" s="10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22"/>
      <c r="B86" s="10"/>
      <c r="C86" s="23"/>
      <c r="D86" s="4"/>
      <c r="E86" s="4"/>
      <c r="F86" s="4"/>
      <c r="G86" s="10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22"/>
      <c r="B87" s="10"/>
      <c r="C87" s="23"/>
      <c r="D87" s="4"/>
      <c r="E87" s="4"/>
      <c r="F87" s="4"/>
      <c r="G87" s="10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22"/>
      <c r="B88" s="10"/>
      <c r="C88" s="23"/>
      <c r="D88" s="4"/>
      <c r="E88" s="4"/>
      <c r="F88" s="4"/>
      <c r="G88" s="10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22"/>
      <c r="B89" s="10"/>
      <c r="C89" s="23"/>
      <c r="D89" s="4"/>
      <c r="E89" s="4"/>
      <c r="F89" s="4"/>
      <c r="G89" s="10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22"/>
      <c r="B90" s="10"/>
      <c r="C90" s="23"/>
      <c r="D90" s="4"/>
      <c r="E90" s="4"/>
      <c r="F90" s="4"/>
      <c r="G90" s="10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22"/>
      <c r="B91" s="10"/>
      <c r="C91" s="23"/>
      <c r="D91" s="4"/>
      <c r="E91" s="4"/>
      <c r="F91" s="4"/>
      <c r="G91" s="10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22"/>
      <c r="B92" s="10"/>
      <c r="C92" s="23"/>
      <c r="D92" s="4"/>
      <c r="E92" s="4"/>
      <c r="F92" s="4"/>
      <c r="G92" s="10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22"/>
      <c r="B93" s="10"/>
      <c r="C93" s="23"/>
      <c r="D93" s="4"/>
      <c r="E93" s="4"/>
      <c r="F93" s="4"/>
      <c r="G93" s="10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22"/>
      <c r="B94" s="10"/>
      <c r="C94" s="23"/>
      <c r="D94" s="4"/>
      <c r="E94" s="4"/>
      <c r="F94" s="4"/>
      <c r="G94" s="10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22"/>
      <c r="B95" s="10"/>
      <c r="C95" s="23"/>
      <c r="D95" s="4"/>
      <c r="E95" s="4"/>
      <c r="F95" s="4"/>
      <c r="G95" s="10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22"/>
      <c r="B96" s="10"/>
      <c r="C96" s="23"/>
      <c r="D96" s="4"/>
      <c r="E96" s="4"/>
      <c r="F96" s="4"/>
      <c r="G96" s="10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22"/>
      <c r="B97" s="10"/>
      <c r="C97" s="23"/>
      <c r="D97" s="4"/>
      <c r="E97" s="4"/>
      <c r="F97" s="4"/>
      <c r="G97" s="10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22"/>
      <c r="B98" s="10"/>
      <c r="C98" s="23"/>
      <c r="D98" s="4"/>
      <c r="E98" s="4"/>
      <c r="F98" s="4"/>
      <c r="G98" s="10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22"/>
      <c r="B99" s="10"/>
      <c r="C99" s="23"/>
      <c r="D99" s="4"/>
      <c r="E99" s="4"/>
      <c r="F99" s="4"/>
      <c r="G99" s="10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22"/>
      <c r="B100" s="10"/>
      <c r="C100" s="23"/>
      <c r="D100" s="4"/>
      <c r="E100" s="4"/>
      <c r="F100" s="4"/>
      <c r="G100" s="10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22"/>
      <c r="B101" s="10"/>
      <c r="C101" s="23"/>
      <c r="D101" s="4"/>
      <c r="E101" s="4"/>
      <c r="F101" s="4"/>
      <c r="G101" s="10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22"/>
      <c r="B102" s="10"/>
      <c r="C102" s="23"/>
      <c r="D102" s="4"/>
      <c r="E102" s="4"/>
      <c r="F102" s="4"/>
      <c r="G102" s="10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22"/>
      <c r="B103" s="10"/>
      <c r="C103" s="23"/>
      <c r="D103" s="4"/>
      <c r="E103" s="4"/>
      <c r="F103" s="4"/>
      <c r="G103" s="10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22"/>
      <c r="B104" s="10"/>
      <c r="C104" s="23"/>
      <c r="D104" s="4"/>
      <c r="E104" s="4"/>
      <c r="F104" s="4"/>
      <c r="G104" s="10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22"/>
      <c r="B105" s="10"/>
      <c r="C105" s="23"/>
      <c r="D105" s="4"/>
      <c r="E105" s="4"/>
      <c r="F105" s="4"/>
      <c r="G105" s="10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22"/>
      <c r="B106" s="10"/>
      <c r="C106" s="23"/>
      <c r="D106" s="4"/>
      <c r="E106" s="4"/>
      <c r="F106" s="4"/>
      <c r="G106" s="10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22"/>
      <c r="B107" s="10"/>
      <c r="C107" s="23"/>
      <c r="D107" s="4"/>
      <c r="E107" s="4"/>
      <c r="F107" s="4"/>
      <c r="G107" s="10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22"/>
      <c r="B108" s="10"/>
      <c r="C108" s="23"/>
      <c r="D108" s="4"/>
      <c r="E108" s="4"/>
      <c r="F108" s="4"/>
      <c r="G108" s="10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22"/>
      <c r="B109" s="10"/>
      <c r="C109" s="23"/>
      <c r="D109" s="4"/>
      <c r="E109" s="4"/>
      <c r="F109" s="4"/>
      <c r="G109" s="10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22"/>
      <c r="B110" s="10"/>
      <c r="C110" s="23"/>
      <c r="D110" s="4"/>
      <c r="E110" s="4"/>
      <c r="F110" s="4"/>
      <c r="G110" s="10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22"/>
      <c r="B111" s="10"/>
      <c r="C111" s="23"/>
      <c r="D111" s="4"/>
      <c r="E111" s="4"/>
      <c r="F111" s="4"/>
      <c r="G111" s="10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22"/>
      <c r="B112" s="10"/>
      <c r="C112" s="23"/>
      <c r="D112" s="4"/>
      <c r="E112" s="4"/>
      <c r="F112" s="4"/>
      <c r="G112" s="10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22"/>
      <c r="B113" s="10"/>
      <c r="C113" s="23"/>
      <c r="D113" s="4"/>
      <c r="E113" s="4"/>
      <c r="F113" s="4"/>
      <c r="G113" s="10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22"/>
      <c r="B114" s="10"/>
      <c r="C114" s="23"/>
      <c r="D114" s="4"/>
      <c r="E114" s="4"/>
      <c r="F114" s="4"/>
      <c r="G114" s="10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22"/>
      <c r="B115" s="10"/>
      <c r="C115" s="23"/>
      <c r="D115" s="4"/>
      <c r="E115" s="4"/>
      <c r="F115" s="4"/>
      <c r="G115" s="10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22"/>
      <c r="B116" s="10"/>
      <c r="C116" s="23"/>
      <c r="D116" s="4"/>
      <c r="E116" s="4"/>
      <c r="F116" s="4"/>
      <c r="G116" s="10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22"/>
      <c r="B117" s="10"/>
      <c r="C117" s="23"/>
      <c r="D117" s="4"/>
      <c r="E117" s="4"/>
      <c r="F117" s="4"/>
      <c r="G117" s="10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22"/>
      <c r="B118" s="10"/>
      <c r="C118" s="23"/>
      <c r="D118" s="4"/>
      <c r="E118" s="4"/>
      <c r="F118" s="4"/>
      <c r="G118" s="10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22"/>
      <c r="B119" s="10"/>
      <c r="C119" s="23"/>
      <c r="D119" s="4"/>
      <c r="E119" s="4"/>
      <c r="F119" s="4"/>
      <c r="G119" s="10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22"/>
      <c r="B120" s="10"/>
      <c r="C120" s="23"/>
      <c r="D120" s="4"/>
      <c r="E120" s="4"/>
      <c r="F120" s="4"/>
      <c r="G120" s="10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22"/>
      <c r="B121" s="10"/>
      <c r="C121" s="23"/>
      <c r="D121" s="4"/>
      <c r="E121" s="4"/>
      <c r="F121" s="4"/>
      <c r="G121" s="10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22"/>
      <c r="B122" s="10"/>
      <c r="C122" s="23"/>
      <c r="D122" s="4"/>
      <c r="E122" s="4"/>
      <c r="F122" s="4"/>
      <c r="G122" s="10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22"/>
      <c r="B123" s="10"/>
      <c r="C123" s="23"/>
      <c r="D123" s="4"/>
      <c r="E123" s="4"/>
      <c r="F123" s="4"/>
      <c r="G123" s="10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22"/>
      <c r="B124" s="10"/>
      <c r="C124" s="23"/>
      <c r="D124" s="4"/>
      <c r="E124" s="4"/>
      <c r="F124" s="4"/>
      <c r="G124" s="10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22"/>
      <c r="B125" s="10"/>
      <c r="C125" s="23"/>
      <c r="D125" s="4"/>
      <c r="E125" s="4"/>
      <c r="F125" s="4"/>
      <c r="G125" s="10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22"/>
      <c r="B126" s="10"/>
      <c r="C126" s="23"/>
      <c r="D126" s="4"/>
      <c r="E126" s="4"/>
      <c r="F126" s="4"/>
      <c r="G126" s="10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22"/>
      <c r="B127" s="10"/>
      <c r="C127" s="23"/>
      <c r="D127" s="4"/>
      <c r="E127" s="4"/>
      <c r="F127" s="4"/>
      <c r="G127" s="10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22"/>
      <c r="B128" s="10"/>
      <c r="C128" s="23"/>
      <c r="D128" s="4"/>
      <c r="E128" s="4"/>
      <c r="F128" s="4"/>
      <c r="G128" s="10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22"/>
      <c r="B129" s="10"/>
      <c r="C129" s="23"/>
      <c r="D129" s="4"/>
      <c r="E129" s="4"/>
      <c r="F129" s="4"/>
      <c r="G129" s="10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22"/>
      <c r="B130" s="10"/>
      <c r="C130" s="23"/>
      <c r="D130" s="4"/>
      <c r="E130" s="4"/>
      <c r="F130" s="4"/>
      <c r="G130" s="10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22"/>
      <c r="B131" s="10"/>
      <c r="C131" s="23"/>
      <c r="D131" s="4"/>
      <c r="E131" s="4"/>
      <c r="F131" s="4"/>
      <c r="G131" s="10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22"/>
      <c r="B132" s="10"/>
      <c r="C132" s="23"/>
      <c r="D132" s="4"/>
      <c r="E132" s="4"/>
      <c r="F132" s="4"/>
      <c r="G132" s="10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22"/>
      <c r="B133" s="10"/>
      <c r="C133" s="23"/>
      <c r="D133" s="4"/>
      <c r="E133" s="4"/>
      <c r="F133" s="4"/>
      <c r="G133" s="10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22"/>
      <c r="B134" s="10"/>
      <c r="C134" s="23"/>
      <c r="D134" s="4"/>
      <c r="E134" s="4"/>
      <c r="F134" s="4"/>
      <c r="G134" s="10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22"/>
      <c r="B135" s="10"/>
      <c r="C135" s="23"/>
      <c r="D135" s="4"/>
      <c r="E135" s="4"/>
      <c r="F135" s="4"/>
      <c r="G135" s="10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22"/>
      <c r="B136" s="10"/>
      <c r="C136" s="23"/>
      <c r="D136" s="4"/>
      <c r="E136" s="4"/>
      <c r="F136" s="4"/>
      <c r="G136" s="10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22"/>
      <c r="B137" s="10"/>
      <c r="C137" s="23"/>
      <c r="D137" s="4"/>
      <c r="E137" s="4"/>
      <c r="F137" s="4"/>
      <c r="G137" s="10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22"/>
      <c r="B138" s="10"/>
      <c r="C138" s="23"/>
      <c r="D138" s="4"/>
      <c r="E138" s="4"/>
      <c r="F138" s="4"/>
      <c r="G138" s="10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22"/>
      <c r="B139" s="10"/>
      <c r="C139" s="23"/>
      <c r="D139" s="4"/>
      <c r="E139" s="4"/>
      <c r="F139" s="4"/>
      <c r="G139" s="10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22"/>
      <c r="B140" s="10"/>
      <c r="C140" s="23"/>
      <c r="D140" s="4"/>
      <c r="E140" s="4"/>
      <c r="F140" s="4"/>
      <c r="G140" s="10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22"/>
      <c r="B141" s="10"/>
      <c r="C141" s="23"/>
      <c r="D141" s="4"/>
      <c r="E141" s="4"/>
      <c r="F141" s="4"/>
      <c r="G141" s="10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22"/>
      <c r="B142" s="10"/>
      <c r="C142" s="23"/>
      <c r="D142" s="4"/>
      <c r="E142" s="4"/>
      <c r="F142" s="4"/>
      <c r="G142" s="10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22"/>
      <c r="B143" s="10"/>
      <c r="C143" s="23"/>
      <c r="D143" s="4"/>
      <c r="E143" s="4"/>
      <c r="F143" s="4"/>
      <c r="G143" s="10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22"/>
      <c r="B144" s="10"/>
      <c r="C144" s="23"/>
      <c r="D144" s="4"/>
      <c r="E144" s="4"/>
      <c r="F144" s="4"/>
      <c r="G144" s="10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22"/>
      <c r="B145" s="10"/>
      <c r="C145" s="23"/>
      <c r="D145" s="4"/>
      <c r="E145" s="4"/>
      <c r="F145" s="4"/>
      <c r="G145" s="10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22"/>
      <c r="B146" s="10"/>
      <c r="C146" s="23"/>
      <c r="D146" s="4"/>
      <c r="E146" s="4"/>
      <c r="F146" s="4"/>
      <c r="G146" s="10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22"/>
      <c r="B147" s="10"/>
      <c r="C147" s="23"/>
      <c r="D147" s="4"/>
      <c r="E147" s="4"/>
      <c r="F147" s="4"/>
      <c r="G147" s="10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22"/>
      <c r="B148" s="10"/>
      <c r="C148" s="23"/>
      <c r="D148" s="4"/>
      <c r="E148" s="4"/>
      <c r="F148" s="4"/>
      <c r="G148" s="10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22"/>
      <c r="B149" s="10"/>
      <c r="C149" s="23"/>
      <c r="D149" s="4"/>
      <c r="E149" s="4"/>
      <c r="F149" s="4"/>
      <c r="G149" s="10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22"/>
      <c r="B150" s="10"/>
      <c r="C150" s="23"/>
      <c r="D150" s="4"/>
      <c r="E150" s="4"/>
      <c r="F150" s="4"/>
      <c r="G150" s="10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22"/>
      <c r="B151" s="10"/>
      <c r="C151" s="23"/>
      <c r="D151" s="4"/>
      <c r="E151" s="4"/>
      <c r="F151" s="4"/>
      <c r="G151" s="10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22"/>
      <c r="B152" s="10"/>
      <c r="C152" s="23"/>
      <c r="D152" s="4"/>
      <c r="E152" s="4"/>
      <c r="F152" s="4"/>
      <c r="G152" s="10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22"/>
      <c r="B153" s="10"/>
      <c r="C153" s="23"/>
      <c r="D153" s="4"/>
      <c r="E153" s="4"/>
      <c r="F153" s="4"/>
      <c r="G153" s="10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22"/>
      <c r="B154" s="10"/>
      <c r="C154" s="23"/>
      <c r="D154" s="4"/>
      <c r="E154" s="4"/>
      <c r="F154" s="4"/>
      <c r="G154" s="10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22"/>
      <c r="B155" s="10"/>
      <c r="C155" s="23"/>
      <c r="D155" s="4"/>
      <c r="E155" s="4"/>
      <c r="F155" s="4"/>
      <c r="G155" s="10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22"/>
      <c r="B156" s="10"/>
      <c r="C156" s="23"/>
      <c r="D156" s="4"/>
      <c r="E156" s="4"/>
      <c r="F156" s="4"/>
      <c r="G156" s="10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22"/>
      <c r="B157" s="10"/>
      <c r="C157" s="23"/>
      <c r="D157" s="4"/>
      <c r="E157" s="4"/>
      <c r="F157" s="4"/>
      <c r="G157" s="10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22"/>
      <c r="B158" s="10"/>
      <c r="C158" s="23"/>
      <c r="D158" s="4"/>
      <c r="E158" s="4"/>
      <c r="F158" s="4"/>
      <c r="G158" s="10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22"/>
      <c r="B159" s="10"/>
      <c r="C159" s="23"/>
      <c r="D159" s="4"/>
      <c r="E159" s="4"/>
      <c r="F159" s="4"/>
      <c r="G159" s="10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22"/>
      <c r="B160" s="10"/>
      <c r="C160" s="23"/>
      <c r="D160" s="4"/>
      <c r="E160" s="4"/>
      <c r="F160" s="4"/>
      <c r="G160" s="10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22"/>
      <c r="B161" s="10"/>
      <c r="C161" s="23"/>
      <c r="D161" s="4"/>
      <c r="E161" s="4"/>
      <c r="F161" s="4"/>
      <c r="G161" s="10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22"/>
      <c r="B162" s="10"/>
      <c r="C162" s="23"/>
      <c r="D162" s="4"/>
      <c r="E162" s="4"/>
      <c r="F162" s="4"/>
      <c r="G162" s="10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22"/>
      <c r="B163" s="10"/>
      <c r="C163" s="23"/>
      <c r="D163" s="4"/>
      <c r="E163" s="4"/>
      <c r="F163" s="4"/>
      <c r="G163" s="10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22"/>
      <c r="B164" s="10"/>
      <c r="C164" s="23"/>
      <c r="D164" s="4"/>
      <c r="E164" s="4"/>
      <c r="F164" s="4"/>
      <c r="G164" s="10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22"/>
      <c r="B165" s="10"/>
      <c r="C165" s="23"/>
      <c r="D165" s="4"/>
      <c r="E165" s="4"/>
      <c r="F165" s="4"/>
      <c r="G165" s="10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22"/>
      <c r="B166" s="10"/>
      <c r="C166" s="23"/>
      <c r="D166" s="4"/>
      <c r="E166" s="4"/>
      <c r="F166" s="4"/>
      <c r="G166" s="10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22"/>
      <c r="B167" s="10"/>
      <c r="C167" s="23"/>
      <c r="D167" s="4"/>
      <c r="E167" s="4"/>
      <c r="F167" s="4"/>
      <c r="G167" s="10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22"/>
      <c r="B168" s="10"/>
      <c r="C168" s="23"/>
      <c r="D168" s="4"/>
      <c r="E168" s="4"/>
      <c r="F168" s="4"/>
      <c r="G168" s="10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22"/>
      <c r="B169" s="10"/>
      <c r="C169" s="23"/>
      <c r="D169" s="4"/>
      <c r="E169" s="4"/>
      <c r="F169" s="4"/>
      <c r="G169" s="10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22"/>
      <c r="B170" s="10"/>
      <c r="C170" s="23"/>
      <c r="D170" s="4"/>
      <c r="E170" s="4"/>
      <c r="F170" s="4"/>
      <c r="G170" s="10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22"/>
      <c r="B171" s="10"/>
      <c r="C171" s="23"/>
      <c r="D171" s="4"/>
      <c r="E171" s="4"/>
      <c r="F171" s="4"/>
      <c r="G171" s="10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22"/>
      <c r="B172" s="10"/>
      <c r="C172" s="23"/>
      <c r="D172" s="4"/>
      <c r="E172" s="4"/>
      <c r="F172" s="4"/>
      <c r="G172" s="10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22"/>
      <c r="B173" s="10"/>
      <c r="C173" s="23"/>
      <c r="D173" s="4"/>
      <c r="E173" s="4"/>
      <c r="F173" s="4"/>
      <c r="G173" s="10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22"/>
      <c r="B174" s="10"/>
      <c r="C174" s="23"/>
      <c r="D174" s="4"/>
      <c r="E174" s="4"/>
      <c r="F174" s="4"/>
      <c r="G174" s="10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22"/>
      <c r="B175" s="10"/>
      <c r="C175" s="23"/>
      <c r="D175" s="4"/>
      <c r="E175" s="4"/>
      <c r="F175" s="4"/>
      <c r="G175" s="10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22"/>
      <c r="B176" s="10"/>
      <c r="C176" s="23"/>
      <c r="D176" s="4"/>
      <c r="E176" s="4"/>
      <c r="F176" s="4"/>
      <c r="G176" s="10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22"/>
      <c r="B177" s="10"/>
      <c r="C177" s="23"/>
      <c r="D177" s="4"/>
      <c r="E177" s="4"/>
      <c r="F177" s="4"/>
      <c r="G177" s="10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22"/>
      <c r="B178" s="10"/>
      <c r="C178" s="23"/>
      <c r="D178" s="4"/>
      <c r="E178" s="4"/>
      <c r="F178" s="4"/>
      <c r="G178" s="10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22"/>
      <c r="B179" s="10"/>
      <c r="C179" s="23"/>
      <c r="D179" s="4"/>
      <c r="E179" s="4"/>
      <c r="F179" s="4"/>
      <c r="G179" s="10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22"/>
      <c r="B180" s="10"/>
      <c r="C180" s="23"/>
      <c r="D180" s="4"/>
      <c r="E180" s="4"/>
      <c r="F180" s="4"/>
      <c r="G180" s="10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22"/>
      <c r="B181" s="10"/>
      <c r="C181" s="23"/>
      <c r="D181" s="4"/>
      <c r="E181" s="4"/>
      <c r="F181" s="4"/>
      <c r="G181" s="10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22"/>
      <c r="B182" s="10"/>
      <c r="C182" s="23"/>
      <c r="D182" s="4"/>
      <c r="E182" s="4"/>
      <c r="F182" s="4"/>
      <c r="G182" s="10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22"/>
      <c r="B183" s="10"/>
      <c r="C183" s="23"/>
      <c r="D183" s="4"/>
      <c r="E183" s="4"/>
      <c r="F183" s="4"/>
      <c r="G183" s="10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22"/>
      <c r="B184" s="10"/>
      <c r="C184" s="23"/>
      <c r="D184" s="4"/>
      <c r="E184" s="4"/>
      <c r="F184" s="4"/>
      <c r="G184" s="10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22"/>
      <c r="B185" s="10"/>
      <c r="C185" s="23"/>
      <c r="D185" s="4"/>
      <c r="E185" s="4"/>
      <c r="F185" s="4"/>
      <c r="G185" s="10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22"/>
      <c r="B186" s="10"/>
      <c r="C186" s="23"/>
      <c r="D186" s="4"/>
      <c r="E186" s="4"/>
      <c r="F186" s="4"/>
      <c r="G186" s="10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22"/>
      <c r="B187" s="10"/>
      <c r="C187" s="23"/>
      <c r="D187" s="4"/>
      <c r="E187" s="4"/>
      <c r="F187" s="4"/>
      <c r="G187" s="10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22"/>
      <c r="B188" s="10"/>
      <c r="C188" s="23"/>
      <c r="D188" s="4"/>
      <c r="E188" s="4"/>
      <c r="F188" s="4"/>
      <c r="G188" s="10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22"/>
      <c r="B189" s="10"/>
      <c r="C189" s="23"/>
      <c r="D189" s="4"/>
      <c r="E189" s="4"/>
      <c r="F189" s="4"/>
      <c r="G189" s="10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22"/>
      <c r="B190" s="10"/>
      <c r="C190" s="23"/>
      <c r="D190" s="4"/>
      <c r="E190" s="4"/>
      <c r="F190" s="4"/>
      <c r="G190" s="10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22"/>
      <c r="B191" s="10"/>
      <c r="C191" s="23"/>
      <c r="D191" s="4"/>
      <c r="E191" s="4"/>
      <c r="F191" s="4"/>
      <c r="G191" s="10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22"/>
      <c r="B192" s="10"/>
      <c r="C192" s="23"/>
      <c r="D192" s="4"/>
      <c r="E192" s="4"/>
      <c r="F192" s="4"/>
      <c r="G192" s="10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22"/>
      <c r="B193" s="10"/>
      <c r="C193" s="23"/>
      <c r="D193" s="4"/>
      <c r="E193" s="4"/>
      <c r="F193" s="4"/>
      <c r="G193" s="10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22"/>
      <c r="B194" s="10"/>
      <c r="C194" s="23"/>
      <c r="D194" s="4"/>
      <c r="E194" s="4"/>
      <c r="F194" s="4"/>
      <c r="G194" s="10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22"/>
      <c r="B195" s="10"/>
      <c r="C195" s="23"/>
      <c r="D195" s="4"/>
      <c r="E195" s="4"/>
      <c r="F195" s="4"/>
      <c r="G195" s="10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22"/>
      <c r="B196" s="10"/>
      <c r="C196" s="23"/>
      <c r="D196" s="4"/>
      <c r="E196" s="4"/>
      <c r="F196" s="4"/>
      <c r="G196" s="10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22"/>
      <c r="B197" s="10"/>
      <c r="C197" s="23"/>
      <c r="D197" s="4"/>
      <c r="E197" s="4"/>
      <c r="F197" s="4"/>
      <c r="G197" s="10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22"/>
      <c r="B198" s="10"/>
      <c r="C198" s="23"/>
      <c r="D198" s="4"/>
      <c r="E198" s="4"/>
      <c r="F198" s="4"/>
      <c r="G198" s="10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22"/>
      <c r="B199" s="10"/>
      <c r="C199" s="23"/>
      <c r="D199" s="4"/>
      <c r="E199" s="4"/>
      <c r="F199" s="4"/>
      <c r="G199" s="10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22"/>
      <c r="B200" s="10"/>
      <c r="C200" s="23"/>
      <c r="D200" s="4"/>
      <c r="E200" s="4"/>
      <c r="F200" s="4"/>
      <c r="G200" s="10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22"/>
      <c r="B201" s="10"/>
      <c r="C201" s="23"/>
      <c r="D201" s="4"/>
      <c r="E201" s="4"/>
      <c r="F201" s="4"/>
      <c r="G201" s="10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22"/>
      <c r="B202" s="10"/>
      <c r="C202" s="23"/>
      <c r="D202" s="4"/>
      <c r="E202" s="4"/>
      <c r="F202" s="4"/>
      <c r="G202" s="10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22"/>
      <c r="B203" s="10"/>
      <c r="C203" s="23"/>
      <c r="D203" s="4"/>
      <c r="E203" s="4"/>
      <c r="F203" s="4"/>
      <c r="G203" s="10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22"/>
      <c r="B204" s="10"/>
      <c r="C204" s="23"/>
      <c r="D204" s="4"/>
      <c r="E204" s="4"/>
      <c r="F204" s="4"/>
      <c r="G204" s="10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22"/>
      <c r="B205" s="10"/>
      <c r="C205" s="23"/>
      <c r="D205" s="4"/>
      <c r="E205" s="4"/>
      <c r="F205" s="4"/>
      <c r="G205" s="10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22"/>
      <c r="B206" s="10"/>
      <c r="C206" s="23"/>
      <c r="D206" s="4"/>
      <c r="E206" s="4"/>
      <c r="F206" s="4"/>
      <c r="G206" s="10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22"/>
      <c r="B207" s="10"/>
      <c r="C207" s="23"/>
      <c r="D207" s="4"/>
      <c r="E207" s="4"/>
      <c r="F207" s="4"/>
      <c r="G207" s="10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22"/>
      <c r="B208" s="10"/>
      <c r="C208" s="23"/>
      <c r="D208" s="4"/>
      <c r="E208" s="4"/>
      <c r="F208" s="4"/>
      <c r="G208" s="10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22"/>
      <c r="B209" s="10"/>
      <c r="C209" s="23"/>
      <c r="D209" s="4"/>
      <c r="E209" s="4"/>
      <c r="F209" s="4"/>
      <c r="G209" s="10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22"/>
      <c r="B210" s="10"/>
      <c r="C210" s="23"/>
      <c r="D210" s="4"/>
      <c r="E210" s="4"/>
      <c r="F210" s="4"/>
      <c r="G210" s="10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22"/>
      <c r="B211" s="10"/>
      <c r="C211" s="23"/>
      <c r="D211" s="4"/>
      <c r="E211" s="4"/>
      <c r="F211" s="4"/>
      <c r="G211" s="10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22"/>
      <c r="B212" s="10"/>
      <c r="C212" s="23"/>
      <c r="D212" s="4"/>
      <c r="E212" s="4"/>
      <c r="F212" s="4"/>
      <c r="G212" s="10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22"/>
      <c r="B213" s="10"/>
      <c r="C213" s="23"/>
      <c r="D213" s="4"/>
      <c r="E213" s="4"/>
      <c r="F213" s="4"/>
      <c r="G213" s="10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22"/>
      <c r="B214" s="10"/>
      <c r="C214" s="23"/>
      <c r="D214" s="4"/>
      <c r="E214" s="4"/>
      <c r="F214" s="4"/>
      <c r="G214" s="10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22"/>
      <c r="B215" s="10"/>
      <c r="C215" s="23"/>
      <c r="D215" s="4"/>
      <c r="E215" s="4"/>
      <c r="F215" s="4"/>
      <c r="G215" s="10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22"/>
      <c r="B216" s="10"/>
      <c r="C216" s="23"/>
      <c r="D216" s="4"/>
      <c r="E216" s="4"/>
      <c r="F216" s="4"/>
      <c r="G216" s="10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22"/>
      <c r="B217" s="10"/>
      <c r="C217" s="23"/>
      <c r="D217" s="4"/>
      <c r="E217" s="4"/>
      <c r="F217" s="4"/>
      <c r="G217" s="10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22"/>
      <c r="B218" s="10"/>
      <c r="C218" s="23"/>
      <c r="D218" s="4"/>
      <c r="E218" s="4"/>
      <c r="F218" s="4"/>
      <c r="G218" s="10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4">
    <mergeCell ref="A1:C1"/>
    <mergeCell ref="E1:G1"/>
    <mergeCell ref="A8:C8"/>
    <mergeCell ref="E9:F9"/>
  </mergeCells>
  <conditionalFormatting sqref="B5">
    <cfRule type="cellIs" dxfId="0" priority="1" operator="lessThanOrEqual">
      <formula>2000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63"/>
    <col customWidth="1" min="2" max="2" width="15.75"/>
    <col customWidth="1" min="3" max="3" width="9.75"/>
    <col customWidth="1" min="4" max="4" width="15.0"/>
    <col customWidth="1" min="5" max="5" width="11.88"/>
    <col customWidth="1" min="6" max="6" width="11.38"/>
    <col customWidth="1" min="7" max="7" width="10.75"/>
    <col customWidth="1" min="8" max="8" width="14.0"/>
    <col customWidth="1" min="9" max="9" width="12.63"/>
    <col customWidth="1" min="10" max="10" width="9.25"/>
    <col customWidth="1" min="11" max="11" width="20.88"/>
    <col customWidth="1" min="12" max="12" width="22.13"/>
    <col customWidth="1" min="14" max="14" width="12.63"/>
    <col customWidth="1" min="15" max="15" width="5.63"/>
  </cols>
  <sheetData>
    <row r="1">
      <c r="A1" s="17" t="s">
        <v>2</v>
      </c>
      <c r="B1" s="17" t="s">
        <v>25</v>
      </c>
      <c r="C1" s="17" t="s">
        <v>3</v>
      </c>
      <c r="D1" s="17" t="s">
        <v>26</v>
      </c>
      <c r="E1" s="17" t="s">
        <v>27</v>
      </c>
      <c r="F1" s="17" t="s">
        <v>28</v>
      </c>
      <c r="G1" s="17" t="s">
        <v>29</v>
      </c>
      <c r="H1" s="17" t="s">
        <v>30</v>
      </c>
      <c r="I1" s="17" t="s">
        <v>31</v>
      </c>
      <c r="J1" s="17" t="s">
        <v>32</v>
      </c>
      <c r="K1" s="17" t="s">
        <v>33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24" t="s">
        <v>34</v>
      </c>
      <c r="B2" s="10" t="s">
        <v>35</v>
      </c>
      <c r="C2" s="10">
        <v>-15.0</v>
      </c>
      <c r="D2" s="4">
        <v>1.0</v>
      </c>
      <c r="E2" s="4" t="s">
        <v>36</v>
      </c>
      <c r="F2" s="23">
        <v>45292.0</v>
      </c>
      <c r="G2" s="23"/>
      <c r="H2" s="10">
        <f t="shared" ref="H2:H14" si="1">I2/12</f>
        <v>-15</v>
      </c>
      <c r="I2" s="10">
        <f t="shared" ref="I2:I14" si="2">IF(E2="Days", (365/D2)*C2,
  IF(E2="Weeks", (52/D2)*C2,
    IF(E2="Months", (12/D2)*C2,
      IF(E2="Years", (1/D2)*C2,
        0))))</f>
        <v>-180</v>
      </c>
      <c r="J2" s="24" t="s">
        <v>37</v>
      </c>
      <c r="K2" s="24" t="s">
        <v>38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>
      <c r="A3" s="24" t="s">
        <v>39</v>
      </c>
      <c r="B3" s="10" t="s">
        <v>39</v>
      </c>
      <c r="C3" s="10">
        <v>-1200.0</v>
      </c>
      <c r="D3" s="4">
        <v>1.0</v>
      </c>
      <c r="E3" s="4" t="s">
        <v>36</v>
      </c>
      <c r="F3" s="23">
        <v>45292.0</v>
      </c>
      <c r="G3" s="23"/>
      <c r="H3" s="10">
        <f t="shared" si="1"/>
        <v>-1200</v>
      </c>
      <c r="I3" s="10">
        <f t="shared" si="2"/>
        <v>-14400</v>
      </c>
      <c r="J3" s="24" t="s">
        <v>40</v>
      </c>
      <c r="K3" s="24" t="s">
        <v>41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>
      <c r="A4" s="24" t="s">
        <v>42</v>
      </c>
      <c r="B4" s="10" t="s">
        <v>42</v>
      </c>
      <c r="C4" s="10">
        <v>-100.0</v>
      </c>
      <c r="D4" s="4">
        <v>1.0</v>
      </c>
      <c r="E4" s="4" t="s">
        <v>36</v>
      </c>
      <c r="F4" s="25">
        <v>45292.0</v>
      </c>
      <c r="G4" s="23"/>
      <c r="H4" s="10">
        <f t="shared" si="1"/>
        <v>-100</v>
      </c>
      <c r="I4" s="10">
        <f t="shared" si="2"/>
        <v>-1200</v>
      </c>
      <c r="J4" s="24" t="s">
        <v>40</v>
      </c>
      <c r="K4" s="24" t="s">
        <v>43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>
      <c r="A5" s="24" t="s">
        <v>44</v>
      </c>
      <c r="B5" s="10" t="s">
        <v>35</v>
      </c>
      <c r="C5" s="10">
        <v>-10.0</v>
      </c>
      <c r="D5" s="4">
        <v>1.0</v>
      </c>
      <c r="E5" s="4" t="s">
        <v>36</v>
      </c>
      <c r="F5" s="23">
        <v>45292.0</v>
      </c>
      <c r="G5" s="23">
        <v>45627.0</v>
      </c>
      <c r="H5" s="10">
        <f t="shared" si="1"/>
        <v>-10</v>
      </c>
      <c r="I5" s="10">
        <f t="shared" si="2"/>
        <v>-120</v>
      </c>
      <c r="J5" s="24" t="s">
        <v>45</v>
      </c>
      <c r="K5" s="24" t="s">
        <v>38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>
      <c r="A6" s="24" t="s">
        <v>46</v>
      </c>
      <c r="B6" s="10" t="s">
        <v>47</v>
      </c>
      <c r="C6" s="10">
        <v>-50.0</v>
      </c>
      <c r="D6" s="4">
        <v>1.0</v>
      </c>
      <c r="E6" s="4" t="s">
        <v>36</v>
      </c>
      <c r="F6" s="23">
        <v>45292.0</v>
      </c>
      <c r="G6" s="23"/>
      <c r="H6" s="10">
        <f t="shared" si="1"/>
        <v>-50</v>
      </c>
      <c r="I6" s="10">
        <f t="shared" si="2"/>
        <v>-600</v>
      </c>
      <c r="J6" s="24" t="s">
        <v>37</v>
      </c>
      <c r="K6" s="24" t="s">
        <v>48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>
      <c r="A7" s="24" t="s">
        <v>49</v>
      </c>
      <c r="B7" s="26" t="s">
        <v>50</v>
      </c>
      <c r="C7" s="10">
        <v>3000.0</v>
      </c>
      <c r="D7" s="4">
        <v>1.0</v>
      </c>
      <c r="E7" s="4" t="s">
        <v>36</v>
      </c>
      <c r="F7" s="23">
        <v>45292.0</v>
      </c>
      <c r="G7" s="23"/>
      <c r="H7" s="10">
        <f t="shared" si="1"/>
        <v>3000</v>
      </c>
      <c r="I7" s="10">
        <f t="shared" si="2"/>
        <v>36000</v>
      </c>
      <c r="J7" s="24" t="s">
        <v>45</v>
      </c>
      <c r="K7" s="24" t="s">
        <v>51</v>
      </c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>
      <c r="A8" s="24" t="s">
        <v>52</v>
      </c>
      <c r="B8" s="26" t="s">
        <v>50</v>
      </c>
      <c r="C8" s="10">
        <v>500.0</v>
      </c>
      <c r="D8" s="4">
        <v>1.0</v>
      </c>
      <c r="E8" s="4" t="s">
        <v>53</v>
      </c>
      <c r="F8" s="25">
        <v>45444.0</v>
      </c>
      <c r="G8" s="23"/>
      <c r="H8" s="10">
        <f t="shared" si="1"/>
        <v>0</v>
      </c>
      <c r="I8" s="10">
        <f t="shared" si="2"/>
        <v>0</v>
      </c>
      <c r="J8" s="24" t="s">
        <v>37</v>
      </c>
      <c r="K8" s="24" t="s">
        <v>54</v>
      </c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>
      <c r="A9" s="24" t="s">
        <v>55</v>
      </c>
      <c r="B9" s="10" t="s">
        <v>35</v>
      </c>
      <c r="C9" s="10">
        <v>-15.0</v>
      </c>
      <c r="D9" s="4">
        <v>1.0</v>
      </c>
      <c r="E9" s="4" t="s">
        <v>56</v>
      </c>
      <c r="F9" s="23">
        <v>45292.0</v>
      </c>
      <c r="G9" s="23"/>
      <c r="H9" s="10">
        <f t="shared" si="1"/>
        <v>-1.25</v>
      </c>
      <c r="I9" s="10">
        <f t="shared" si="2"/>
        <v>-15</v>
      </c>
      <c r="J9" s="24" t="s">
        <v>40</v>
      </c>
      <c r="K9" s="24" t="s">
        <v>57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>
      <c r="A10" s="24" t="s">
        <v>58</v>
      </c>
      <c r="B10" s="10" t="s">
        <v>42</v>
      </c>
      <c r="C10" s="10">
        <v>-60.0</v>
      </c>
      <c r="D10" s="4">
        <v>1.0</v>
      </c>
      <c r="E10" s="4" t="s">
        <v>36</v>
      </c>
      <c r="F10" s="25">
        <v>45292.0</v>
      </c>
      <c r="G10" s="23"/>
      <c r="H10" s="10">
        <f t="shared" si="1"/>
        <v>-60</v>
      </c>
      <c r="I10" s="10">
        <f t="shared" si="2"/>
        <v>-720</v>
      </c>
      <c r="J10" s="24" t="s">
        <v>40</v>
      </c>
      <c r="K10" s="24" t="s">
        <v>59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</row>
    <row r="11">
      <c r="A11" s="24" t="s">
        <v>60</v>
      </c>
      <c r="B11" s="10" t="s">
        <v>61</v>
      </c>
      <c r="C11" s="10">
        <v>-200.0</v>
      </c>
      <c r="D11" s="4">
        <v>1.0</v>
      </c>
      <c r="E11" s="4" t="s">
        <v>36</v>
      </c>
      <c r="F11" s="23">
        <v>45292.0</v>
      </c>
      <c r="G11" s="23"/>
      <c r="H11" s="10">
        <f t="shared" si="1"/>
        <v>-200</v>
      </c>
      <c r="I11" s="10">
        <f t="shared" si="2"/>
        <v>-2400</v>
      </c>
      <c r="J11" s="24" t="s">
        <v>37</v>
      </c>
      <c r="K11" s="24" t="s">
        <v>62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>
      <c r="A12" s="24" t="s">
        <v>63</v>
      </c>
      <c r="B12" s="10" t="s">
        <v>64</v>
      </c>
      <c r="C12" s="10">
        <v>-500.0</v>
      </c>
      <c r="D12" s="4">
        <v>1.0</v>
      </c>
      <c r="E12" s="4" t="s">
        <v>36</v>
      </c>
      <c r="F12" s="23">
        <v>45292.0</v>
      </c>
      <c r="G12" s="23"/>
      <c r="H12" s="10">
        <f t="shared" si="1"/>
        <v>-500</v>
      </c>
      <c r="I12" s="10">
        <f t="shared" si="2"/>
        <v>-6000</v>
      </c>
      <c r="J12" s="24" t="s">
        <v>45</v>
      </c>
      <c r="K12" s="24" t="s">
        <v>65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>
      <c r="A13" s="24" t="s">
        <v>66</v>
      </c>
      <c r="B13" s="10" t="s">
        <v>67</v>
      </c>
      <c r="C13" s="10">
        <v>-250.0</v>
      </c>
      <c r="D13" s="4">
        <v>1.0</v>
      </c>
      <c r="E13" s="4" t="s">
        <v>36</v>
      </c>
      <c r="F13" s="25">
        <v>45292.0</v>
      </c>
      <c r="G13" s="23"/>
      <c r="H13" s="10">
        <f t="shared" si="1"/>
        <v>-250</v>
      </c>
      <c r="I13" s="10">
        <f t="shared" si="2"/>
        <v>-3000</v>
      </c>
      <c r="J13" s="24" t="s">
        <v>40</v>
      </c>
      <c r="K13" s="24" t="s">
        <v>68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>
      <c r="A14" s="24" t="s">
        <v>69</v>
      </c>
      <c r="B14" s="10" t="s">
        <v>70</v>
      </c>
      <c r="C14" s="10">
        <v>-200.0</v>
      </c>
      <c r="D14" s="4">
        <v>1.0</v>
      </c>
      <c r="E14" s="4" t="s">
        <v>71</v>
      </c>
      <c r="F14" s="23">
        <v>45352.0</v>
      </c>
      <c r="G14" s="23"/>
      <c r="H14" s="10">
        <f t="shared" si="1"/>
        <v>-866.6666667</v>
      </c>
      <c r="I14" s="10">
        <f t="shared" si="2"/>
        <v>-10400</v>
      </c>
      <c r="J14" s="24" t="s">
        <v>40</v>
      </c>
      <c r="K14" s="24" t="s">
        <v>72</v>
      </c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>
      <c r="A15" s="24"/>
      <c r="B15" s="10"/>
      <c r="C15" s="10"/>
      <c r="D15" s="4"/>
      <c r="E15" s="4"/>
      <c r="F15" s="25"/>
      <c r="G15" s="23"/>
      <c r="H15" s="10"/>
      <c r="I15" s="10"/>
      <c r="J15" s="10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>
      <c r="A16" s="24"/>
      <c r="B16" s="10"/>
      <c r="C16" s="10"/>
      <c r="D16" s="4"/>
      <c r="E16" s="4"/>
      <c r="F16" s="25"/>
      <c r="G16" s="23"/>
      <c r="H16" s="10"/>
      <c r="I16" s="10"/>
      <c r="J16" s="10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>
      <c r="A17" s="24"/>
      <c r="B17" s="10"/>
      <c r="C17" s="10"/>
      <c r="D17" s="4"/>
      <c r="E17" s="4"/>
      <c r="F17" s="23"/>
      <c r="G17" s="23"/>
      <c r="H17" s="10"/>
      <c r="I17" s="10"/>
      <c r="J17" s="10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>
      <c r="A18" s="24"/>
      <c r="B18" s="10"/>
      <c r="C18" s="10"/>
      <c r="D18" s="4"/>
      <c r="E18" s="4"/>
      <c r="F18" s="25"/>
      <c r="G18" s="23"/>
      <c r="H18" s="10"/>
      <c r="I18" s="10"/>
      <c r="J18" s="10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>
      <c r="A19" s="24"/>
      <c r="B19" s="10"/>
      <c r="C19" s="10"/>
      <c r="D19" s="4"/>
      <c r="E19" s="4"/>
      <c r="F19" s="23"/>
      <c r="G19" s="23"/>
      <c r="H19" s="10"/>
      <c r="I19" s="10"/>
      <c r="J19" s="10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>
      <c r="A20" s="24"/>
      <c r="B20" s="10"/>
      <c r="C20" s="10"/>
      <c r="D20" s="4"/>
      <c r="E20" s="4"/>
      <c r="F20" s="25"/>
      <c r="G20" s="23"/>
      <c r="H20" s="10"/>
      <c r="I20" s="10"/>
      <c r="J20" s="10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>
      <c r="A21" s="24"/>
      <c r="B21" s="10"/>
      <c r="C21" s="10"/>
      <c r="D21" s="4"/>
      <c r="E21" s="4"/>
      <c r="F21" s="23"/>
      <c r="G21" s="23"/>
      <c r="H21" s="10"/>
      <c r="I21" s="10"/>
      <c r="J21" s="10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>
      <c r="A22" s="24"/>
      <c r="B22" s="10"/>
      <c r="C22" s="10"/>
      <c r="D22" s="4"/>
      <c r="E22" s="4"/>
      <c r="F22" s="25"/>
      <c r="G22" s="23"/>
      <c r="H22" s="10"/>
      <c r="I22" s="10"/>
      <c r="J22" s="10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>
      <c r="A23" s="24"/>
      <c r="B23" s="10"/>
      <c r="C23" s="10"/>
      <c r="D23" s="4"/>
      <c r="E23" s="4"/>
      <c r="F23" s="25"/>
      <c r="G23" s="23"/>
      <c r="H23" s="10"/>
      <c r="I23" s="10"/>
      <c r="J23" s="10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</row>
    <row r="24">
      <c r="A24" s="24"/>
      <c r="B24" s="10"/>
      <c r="C24" s="10"/>
      <c r="D24" s="4"/>
      <c r="E24" s="4"/>
      <c r="F24" s="25"/>
      <c r="G24" s="23"/>
      <c r="H24" s="10"/>
      <c r="I24" s="10"/>
      <c r="J24" s="10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</row>
    <row r="25">
      <c r="A25" s="24"/>
      <c r="B25" s="10"/>
      <c r="C25" s="10"/>
      <c r="D25" s="4"/>
      <c r="E25" s="4"/>
      <c r="F25" s="25"/>
      <c r="G25" s="23"/>
      <c r="H25" s="10"/>
      <c r="I25" s="10"/>
      <c r="J25" s="10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</row>
    <row r="26">
      <c r="A26" s="24"/>
      <c r="B26" s="10"/>
      <c r="C26" s="10"/>
      <c r="D26" s="4"/>
      <c r="E26" s="4"/>
      <c r="F26" s="23"/>
      <c r="G26" s="23"/>
      <c r="H26" s="10"/>
      <c r="I26" s="10"/>
      <c r="J26" s="10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</row>
    <row r="27">
      <c r="A27" s="24"/>
      <c r="B27" s="10"/>
      <c r="C27" s="10"/>
      <c r="D27" s="4"/>
      <c r="E27" s="4"/>
      <c r="F27" s="25"/>
      <c r="G27" s="23"/>
      <c r="H27" s="10"/>
      <c r="I27" s="10"/>
      <c r="J27" s="10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</row>
    <row r="28">
      <c r="A28" s="24"/>
      <c r="B28" s="10"/>
      <c r="C28" s="10"/>
      <c r="D28" s="4"/>
      <c r="E28" s="4"/>
      <c r="F28" s="23"/>
      <c r="G28" s="23"/>
      <c r="H28" s="10"/>
      <c r="I28" s="10"/>
      <c r="J28" s="10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</row>
    <row r="29">
      <c r="A29" s="24"/>
      <c r="B29" s="10"/>
      <c r="C29" s="10"/>
      <c r="D29" s="4"/>
      <c r="E29" s="4"/>
      <c r="F29" s="23"/>
      <c r="G29" s="23"/>
      <c r="H29" s="10"/>
      <c r="I29" s="10"/>
      <c r="J29" s="10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</row>
    <row r="30">
      <c r="A30" s="24"/>
      <c r="B30" s="10"/>
      <c r="C30" s="10"/>
      <c r="D30" s="4"/>
      <c r="E30" s="4"/>
      <c r="F30" s="25"/>
      <c r="G30" s="23"/>
      <c r="H30" s="10"/>
      <c r="I30" s="10"/>
      <c r="J30" s="10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</row>
    <row r="31">
      <c r="A31" s="24"/>
      <c r="B31" s="10"/>
      <c r="C31" s="10"/>
      <c r="D31" s="4"/>
      <c r="E31" s="4"/>
      <c r="F31" s="25"/>
      <c r="G31" s="23"/>
      <c r="H31" s="10"/>
      <c r="I31" s="10"/>
      <c r="J31" s="10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</row>
    <row r="32">
      <c r="A32" s="24"/>
      <c r="B32" s="10"/>
      <c r="C32" s="10"/>
      <c r="D32" s="4"/>
      <c r="E32" s="4"/>
      <c r="F32" s="23"/>
      <c r="G32" s="23"/>
      <c r="H32" s="10"/>
      <c r="I32" s="10"/>
      <c r="J32" s="10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</row>
    <row r="33">
      <c r="A33" s="24"/>
      <c r="B33" s="10"/>
      <c r="C33" s="10"/>
      <c r="D33" s="4"/>
      <c r="E33" s="4"/>
      <c r="F33" s="25"/>
      <c r="G33" s="23"/>
      <c r="H33" s="10"/>
      <c r="I33" s="10"/>
      <c r="J33" s="10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</row>
    <row r="34">
      <c r="A34" s="24"/>
      <c r="B34" s="10"/>
      <c r="C34" s="10"/>
      <c r="D34" s="4"/>
      <c r="E34" s="4"/>
      <c r="F34" s="25"/>
      <c r="G34" s="23"/>
      <c r="H34" s="10"/>
      <c r="I34" s="10"/>
      <c r="J34" s="10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</row>
    <row r="35">
      <c r="A35" s="24"/>
      <c r="B35" s="10"/>
      <c r="C35" s="10"/>
      <c r="D35" s="4"/>
      <c r="E35" s="4"/>
      <c r="F35" s="23"/>
      <c r="G35" s="23"/>
      <c r="H35" s="10"/>
      <c r="I35" s="10"/>
      <c r="J35" s="10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</row>
    <row r="36">
      <c r="A36" s="24"/>
      <c r="B36" s="10"/>
      <c r="C36" s="10"/>
      <c r="D36" s="4"/>
      <c r="E36" s="4"/>
      <c r="F36" s="25"/>
      <c r="G36" s="23"/>
      <c r="H36" s="10"/>
      <c r="I36" s="10"/>
      <c r="J36" s="10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</row>
    <row r="37">
      <c r="A37" s="24"/>
      <c r="B37" s="10"/>
      <c r="C37" s="10"/>
      <c r="D37" s="4"/>
      <c r="E37" s="4"/>
      <c r="F37" s="23"/>
      <c r="G37" s="23"/>
      <c r="H37" s="10"/>
      <c r="I37" s="10"/>
      <c r="J37" s="10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</row>
    <row r="38">
      <c r="A38" s="24"/>
      <c r="B38" s="10"/>
      <c r="C38" s="10"/>
      <c r="D38" s="4"/>
      <c r="E38" s="4"/>
      <c r="F38" s="23"/>
      <c r="G38" s="23"/>
      <c r="H38" s="10"/>
      <c r="I38" s="10"/>
      <c r="J38" s="10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</row>
    <row r="39">
      <c r="A39" s="24"/>
      <c r="B39" s="10"/>
      <c r="C39" s="10"/>
      <c r="D39" s="4"/>
      <c r="E39" s="4"/>
      <c r="F39" s="23"/>
      <c r="G39" s="23"/>
      <c r="H39" s="10"/>
      <c r="I39" s="10"/>
      <c r="J39" s="10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</row>
    <row r="40">
      <c r="A40" s="24"/>
      <c r="B40" s="10"/>
      <c r="C40" s="10"/>
      <c r="D40" s="4"/>
      <c r="E40" s="4"/>
      <c r="F40" s="23"/>
      <c r="G40" s="23"/>
      <c r="H40" s="10"/>
      <c r="I40" s="10"/>
      <c r="J40" s="10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</row>
    <row r="41">
      <c r="A41" s="24"/>
      <c r="B41" s="10"/>
      <c r="C41" s="10"/>
      <c r="D41" s="4"/>
      <c r="E41" s="4"/>
      <c r="F41" s="23"/>
      <c r="G41" s="23"/>
      <c r="H41" s="10"/>
      <c r="I41" s="10"/>
      <c r="J41" s="10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</row>
    <row r="42">
      <c r="A42" s="24"/>
      <c r="B42" s="10"/>
      <c r="C42" s="10"/>
      <c r="D42" s="4"/>
      <c r="E42" s="4"/>
      <c r="F42" s="23"/>
      <c r="G42" s="23"/>
      <c r="H42" s="10"/>
      <c r="I42" s="10"/>
      <c r="J42" s="10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</row>
    <row r="43">
      <c r="A43" s="24"/>
      <c r="B43" s="10"/>
      <c r="C43" s="10"/>
      <c r="D43" s="4"/>
      <c r="E43" s="4"/>
      <c r="F43" s="23"/>
      <c r="G43" s="23"/>
      <c r="H43" s="10"/>
      <c r="I43" s="10"/>
      <c r="J43" s="10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</row>
    <row r="44">
      <c r="A44" s="24"/>
      <c r="B44" s="10"/>
      <c r="C44" s="10"/>
      <c r="D44" s="4"/>
      <c r="E44" s="4"/>
      <c r="F44" s="25"/>
      <c r="G44" s="23"/>
      <c r="H44" s="10"/>
      <c r="I44" s="10"/>
      <c r="J44" s="10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</row>
    <row r="45">
      <c r="A45" s="24"/>
      <c r="B45" s="10"/>
      <c r="C45" s="10"/>
      <c r="D45" s="4"/>
      <c r="E45" s="4"/>
      <c r="F45" s="27"/>
      <c r="G45" s="23"/>
      <c r="H45" s="10"/>
      <c r="I45" s="10"/>
      <c r="J45" s="10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</row>
    <row r="46">
      <c r="A46" s="24"/>
      <c r="B46" s="10"/>
      <c r="C46" s="10"/>
      <c r="D46" s="4"/>
      <c r="E46" s="4"/>
      <c r="F46" s="23"/>
      <c r="G46" s="23"/>
      <c r="H46" s="10"/>
      <c r="I46" s="10"/>
      <c r="J46" s="10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</row>
    <row r="47">
      <c r="A47" s="24"/>
      <c r="B47" s="10"/>
      <c r="C47" s="10"/>
      <c r="D47" s="4"/>
      <c r="E47" s="4"/>
      <c r="F47" s="23"/>
      <c r="G47" s="23"/>
      <c r="H47" s="10"/>
      <c r="I47" s="10"/>
      <c r="J47" s="10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</row>
    <row r="48">
      <c r="A48" s="24"/>
      <c r="B48" s="10"/>
      <c r="C48" s="10"/>
      <c r="D48" s="4"/>
      <c r="E48" s="4"/>
      <c r="F48" s="25"/>
      <c r="G48" s="23"/>
      <c r="H48" s="10"/>
      <c r="I48" s="10"/>
      <c r="J48" s="10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</row>
    <row r="49">
      <c r="A49" s="24"/>
      <c r="B49" s="10"/>
      <c r="C49" s="10"/>
      <c r="D49" s="4"/>
      <c r="E49" s="4"/>
      <c r="F49" s="23"/>
      <c r="G49" s="23"/>
      <c r="H49" s="10"/>
      <c r="I49" s="10"/>
      <c r="J49" s="10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</row>
    <row r="50">
      <c r="A50" s="24"/>
      <c r="B50" s="10"/>
      <c r="C50" s="10"/>
      <c r="D50" s="4"/>
      <c r="E50" s="4"/>
      <c r="F50" s="23"/>
      <c r="G50" s="23"/>
      <c r="H50" s="10"/>
      <c r="I50" s="10"/>
      <c r="J50" s="10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</row>
    <row r="51">
      <c r="A51" s="24"/>
      <c r="B51" s="10"/>
      <c r="C51" s="10"/>
      <c r="D51" s="4"/>
      <c r="E51" s="4"/>
      <c r="F51" s="25"/>
      <c r="G51" s="23"/>
      <c r="H51" s="10"/>
      <c r="I51" s="10"/>
      <c r="J51" s="10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</row>
    <row r="52">
      <c r="A52" s="24"/>
      <c r="B52" s="10"/>
      <c r="C52" s="10"/>
      <c r="D52" s="4"/>
      <c r="E52" s="4"/>
      <c r="F52" s="23"/>
      <c r="G52" s="23"/>
      <c r="H52" s="10"/>
      <c r="I52" s="10"/>
      <c r="J52" s="10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</row>
    <row r="53">
      <c r="A53" s="24"/>
      <c r="B53" s="10"/>
      <c r="C53" s="10"/>
      <c r="D53" s="4"/>
      <c r="E53" s="4"/>
      <c r="F53" s="23"/>
      <c r="G53" s="23"/>
      <c r="H53" s="10"/>
      <c r="I53" s="10"/>
      <c r="J53" s="10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</row>
    <row r="54">
      <c r="A54" s="24"/>
      <c r="B54" s="10"/>
      <c r="C54" s="10"/>
      <c r="D54" s="4"/>
      <c r="E54" s="4"/>
      <c r="F54" s="25"/>
      <c r="G54" s="23"/>
      <c r="H54" s="10"/>
      <c r="I54" s="10"/>
      <c r="J54" s="10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</row>
    <row r="55">
      <c r="A55" s="24"/>
      <c r="B55" s="10"/>
      <c r="C55" s="10"/>
      <c r="D55" s="4"/>
      <c r="E55" s="4"/>
      <c r="F55" s="25"/>
      <c r="G55" s="23"/>
      <c r="H55" s="10"/>
      <c r="I55" s="10"/>
      <c r="J55" s="10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</row>
    <row r="56">
      <c r="A56" s="24"/>
      <c r="B56" s="10"/>
      <c r="C56" s="10"/>
      <c r="D56" s="4"/>
      <c r="E56" s="4"/>
      <c r="F56" s="25"/>
      <c r="G56" s="23"/>
      <c r="H56" s="10"/>
      <c r="I56" s="10"/>
      <c r="J56" s="10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</row>
    <row r="57">
      <c r="A57" s="24"/>
      <c r="B57" s="10"/>
      <c r="C57" s="10"/>
      <c r="D57" s="4"/>
      <c r="E57" s="4"/>
      <c r="F57" s="23"/>
      <c r="G57" s="23"/>
      <c r="H57" s="10"/>
      <c r="I57" s="10"/>
      <c r="J57" s="10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</row>
    <row r="58">
      <c r="A58" s="24"/>
      <c r="B58" s="10"/>
      <c r="C58" s="10"/>
      <c r="D58" s="4"/>
      <c r="E58" s="4"/>
      <c r="F58" s="23"/>
      <c r="G58" s="23"/>
      <c r="H58" s="10"/>
      <c r="I58" s="10"/>
      <c r="J58" s="10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</row>
    <row r="59">
      <c r="A59" s="24"/>
      <c r="B59" s="10"/>
      <c r="C59" s="10"/>
      <c r="D59" s="4"/>
      <c r="E59" s="4"/>
      <c r="F59" s="23"/>
      <c r="G59" s="23"/>
      <c r="H59" s="10"/>
      <c r="I59" s="10"/>
      <c r="J59" s="10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</row>
    <row r="60">
      <c r="A60" s="24"/>
      <c r="B60" s="10"/>
      <c r="C60" s="10"/>
      <c r="D60" s="4"/>
      <c r="E60" s="4"/>
      <c r="F60" s="23"/>
      <c r="G60" s="23"/>
      <c r="H60" s="10"/>
      <c r="I60" s="10"/>
      <c r="J60" s="10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</row>
    <row r="61">
      <c r="A61" s="24"/>
      <c r="B61" s="10"/>
      <c r="C61" s="10"/>
      <c r="D61" s="4"/>
      <c r="E61" s="4"/>
      <c r="F61" s="23"/>
      <c r="G61" s="23"/>
      <c r="H61" s="10"/>
      <c r="I61" s="10"/>
      <c r="J61" s="10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</row>
    <row r="62">
      <c r="A62" s="24"/>
      <c r="B62" s="10"/>
      <c r="C62" s="10"/>
      <c r="D62" s="4"/>
      <c r="E62" s="4"/>
      <c r="F62" s="23"/>
      <c r="G62" s="23"/>
      <c r="H62" s="10"/>
      <c r="I62" s="10"/>
      <c r="J62" s="10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</row>
    <row r="63">
      <c r="A63" s="24"/>
      <c r="B63" s="10"/>
      <c r="C63" s="10"/>
      <c r="D63" s="4"/>
      <c r="E63" s="4"/>
      <c r="F63" s="23"/>
      <c r="G63" s="23"/>
      <c r="H63" s="10"/>
      <c r="I63" s="10"/>
      <c r="J63" s="10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</row>
    <row r="64">
      <c r="A64" s="24"/>
      <c r="B64" s="10"/>
      <c r="C64" s="10"/>
      <c r="D64" s="4"/>
      <c r="E64" s="4"/>
      <c r="F64" s="23"/>
      <c r="G64" s="23"/>
      <c r="H64" s="10"/>
      <c r="I64" s="10"/>
      <c r="J64" s="10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</row>
    <row r="65">
      <c r="A65" s="24"/>
      <c r="B65" s="10"/>
      <c r="C65" s="10"/>
      <c r="D65" s="4"/>
      <c r="E65" s="4"/>
      <c r="F65" s="23"/>
      <c r="G65" s="23"/>
      <c r="H65" s="10"/>
      <c r="I65" s="10"/>
      <c r="J65" s="10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</row>
    <row r="66">
      <c r="A66" s="24"/>
      <c r="B66" s="10"/>
      <c r="C66" s="10"/>
      <c r="D66" s="4"/>
      <c r="E66" s="4"/>
      <c r="F66" s="23"/>
      <c r="G66" s="23"/>
      <c r="H66" s="10"/>
      <c r="I66" s="10"/>
      <c r="J66" s="10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</row>
    <row r="67">
      <c r="A67" s="24"/>
      <c r="B67" s="10"/>
      <c r="C67" s="10"/>
      <c r="D67" s="4"/>
      <c r="E67" s="4"/>
      <c r="F67" s="23"/>
      <c r="G67" s="23"/>
      <c r="H67" s="10"/>
      <c r="I67" s="10"/>
      <c r="J67" s="10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</row>
    <row r="68">
      <c r="A68" s="24"/>
      <c r="B68" s="10"/>
      <c r="C68" s="10"/>
      <c r="D68" s="4"/>
      <c r="E68" s="4"/>
      <c r="F68" s="23"/>
      <c r="G68" s="23"/>
      <c r="H68" s="10"/>
      <c r="I68" s="10"/>
      <c r="J68" s="10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</row>
    <row r="69">
      <c r="A69" s="24"/>
      <c r="B69" s="10"/>
      <c r="C69" s="10"/>
      <c r="D69" s="4"/>
      <c r="E69" s="4"/>
      <c r="F69" s="23"/>
      <c r="G69" s="23"/>
      <c r="H69" s="10"/>
      <c r="I69" s="10"/>
      <c r="J69" s="10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</row>
    <row r="70">
      <c r="A70" s="24"/>
      <c r="B70" s="10"/>
      <c r="C70" s="10"/>
      <c r="D70" s="4"/>
      <c r="E70" s="4"/>
      <c r="F70" s="23"/>
      <c r="G70" s="23"/>
      <c r="H70" s="10"/>
      <c r="I70" s="10"/>
      <c r="J70" s="10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</row>
    <row r="71">
      <c r="A71" s="24"/>
      <c r="B71" s="10"/>
      <c r="C71" s="10"/>
      <c r="D71" s="4"/>
      <c r="E71" s="4"/>
      <c r="F71" s="23"/>
      <c r="G71" s="23"/>
      <c r="H71" s="10"/>
      <c r="I71" s="10"/>
      <c r="J71" s="10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</row>
    <row r="72">
      <c r="A72" s="24"/>
      <c r="B72" s="10"/>
      <c r="C72" s="10"/>
      <c r="D72" s="4"/>
      <c r="E72" s="4"/>
      <c r="F72" s="23"/>
      <c r="G72" s="23"/>
      <c r="H72" s="10"/>
      <c r="I72" s="10"/>
      <c r="J72" s="10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</row>
    <row r="73">
      <c r="A73" s="24"/>
      <c r="B73" s="10"/>
      <c r="C73" s="10"/>
      <c r="D73" s="4"/>
      <c r="E73" s="4"/>
      <c r="F73" s="23"/>
      <c r="G73" s="23"/>
      <c r="H73" s="10"/>
      <c r="I73" s="10"/>
      <c r="J73" s="10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</row>
    <row r="74">
      <c r="A74" s="24"/>
      <c r="B74" s="10"/>
      <c r="C74" s="10"/>
      <c r="D74" s="4"/>
      <c r="E74" s="4"/>
      <c r="F74" s="23"/>
      <c r="G74" s="23"/>
      <c r="H74" s="10"/>
      <c r="I74" s="10"/>
      <c r="J74" s="10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</row>
    <row r="75">
      <c r="A75" s="24"/>
      <c r="B75" s="10"/>
      <c r="C75" s="10"/>
      <c r="D75" s="4"/>
      <c r="E75" s="4"/>
      <c r="F75" s="23"/>
      <c r="G75" s="23"/>
      <c r="H75" s="10"/>
      <c r="I75" s="10"/>
      <c r="J75" s="10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</row>
    <row r="76">
      <c r="A76" s="24"/>
      <c r="B76" s="10"/>
      <c r="C76" s="10"/>
      <c r="D76" s="4"/>
      <c r="E76" s="4"/>
      <c r="F76" s="23"/>
      <c r="G76" s="23"/>
      <c r="H76" s="10"/>
      <c r="I76" s="10"/>
      <c r="J76" s="10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</row>
    <row r="77">
      <c r="A77" s="24"/>
      <c r="B77" s="10"/>
      <c r="C77" s="10"/>
      <c r="D77" s="4"/>
      <c r="E77" s="4"/>
      <c r="F77" s="23"/>
      <c r="G77" s="23"/>
      <c r="H77" s="10"/>
      <c r="I77" s="10"/>
      <c r="J77" s="10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</row>
    <row r="78">
      <c r="A78" s="24"/>
      <c r="B78" s="10"/>
      <c r="C78" s="10"/>
      <c r="D78" s="4"/>
      <c r="E78" s="4"/>
      <c r="F78" s="23"/>
      <c r="G78" s="23"/>
      <c r="H78" s="10"/>
      <c r="I78" s="10"/>
      <c r="J78" s="10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</row>
    <row r="79">
      <c r="A79" s="24"/>
      <c r="B79" s="10"/>
      <c r="C79" s="10"/>
      <c r="D79" s="4"/>
      <c r="E79" s="4"/>
      <c r="F79" s="23"/>
      <c r="G79" s="23"/>
      <c r="H79" s="10"/>
      <c r="I79" s="10"/>
      <c r="J79" s="10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</row>
    <row r="80">
      <c r="J80" s="28"/>
    </row>
    <row r="81">
      <c r="J81" s="28"/>
    </row>
    <row r="82">
      <c r="J82" s="28"/>
    </row>
    <row r="83">
      <c r="J83" s="28"/>
    </row>
    <row r="84">
      <c r="J84" s="28"/>
    </row>
    <row r="85">
      <c r="J85" s="28"/>
    </row>
    <row r="86">
      <c r="J86" s="28"/>
    </row>
    <row r="87">
      <c r="J87" s="28"/>
    </row>
    <row r="88">
      <c r="J88" s="28"/>
    </row>
    <row r="89">
      <c r="J89" s="28"/>
    </row>
    <row r="90">
      <c r="J90" s="28"/>
    </row>
    <row r="91">
      <c r="J91" s="28"/>
    </row>
    <row r="92">
      <c r="J92" s="28"/>
    </row>
    <row r="93">
      <c r="J93" s="28"/>
    </row>
    <row r="94">
      <c r="J94" s="28"/>
    </row>
    <row r="95">
      <c r="J95" s="28"/>
    </row>
    <row r="96">
      <c r="J96" s="28"/>
    </row>
    <row r="97">
      <c r="J97" s="28"/>
    </row>
    <row r="98">
      <c r="J98" s="28"/>
    </row>
    <row r="99">
      <c r="J99" s="28"/>
    </row>
    <row r="100">
      <c r="J100" s="28"/>
    </row>
    <row r="101">
      <c r="J101" s="28"/>
    </row>
    <row r="102">
      <c r="J102" s="28"/>
    </row>
    <row r="103">
      <c r="J103" s="28"/>
    </row>
    <row r="104">
      <c r="J104" s="28"/>
    </row>
    <row r="105">
      <c r="J105" s="28"/>
    </row>
    <row r="106">
      <c r="J106" s="28"/>
    </row>
    <row r="107">
      <c r="J107" s="28"/>
    </row>
    <row r="108">
      <c r="J108" s="28"/>
    </row>
    <row r="109">
      <c r="J109" s="28"/>
    </row>
    <row r="110">
      <c r="J110" s="28"/>
    </row>
    <row r="111">
      <c r="J111" s="28"/>
    </row>
    <row r="112">
      <c r="J112" s="28"/>
    </row>
    <row r="113">
      <c r="J113" s="28"/>
    </row>
    <row r="114">
      <c r="J114" s="28"/>
    </row>
    <row r="115">
      <c r="J115" s="28"/>
    </row>
    <row r="116">
      <c r="J116" s="28"/>
    </row>
    <row r="117">
      <c r="J117" s="28"/>
    </row>
    <row r="118">
      <c r="J118" s="28"/>
    </row>
    <row r="119">
      <c r="J119" s="28"/>
    </row>
    <row r="120">
      <c r="J120" s="28"/>
    </row>
    <row r="121">
      <c r="J121" s="28"/>
    </row>
    <row r="122">
      <c r="J122" s="28"/>
    </row>
    <row r="123">
      <c r="J123" s="28"/>
    </row>
    <row r="124">
      <c r="J124" s="28"/>
    </row>
    <row r="125">
      <c r="J125" s="28"/>
    </row>
    <row r="126">
      <c r="J126" s="28"/>
    </row>
    <row r="127">
      <c r="J127" s="28"/>
    </row>
    <row r="128">
      <c r="J128" s="28"/>
    </row>
    <row r="129">
      <c r="J129" s="28"/>
    </row>
    <row r="130">
      <c r="J130" s="28"/>
    </row>
    <row r="131">
      <c r="J131" s="28"/>
    </row>
    <row r="132">
      <c r="J132" s="28"/>
    </row>
    <row r="133">
      <c r="J133" s="28"/>
    </row>
    <row r="134">
      <c r="J134" s="28"/>
    </row>
    <row r="135">
      <c r="J135" s="28"/>
    </row>
    <row r="136">
      <c r="J136" s="28"/>
    </row>
    <row r="137">
      <c r="J137" s="28"/>
    </row>
    <row r="138">
      <c r="J138" s="28"/>
    </row>
    <row r="139">
      <c r="J139" s="28"/>
    </row>
    <row r="140">
      <c r="J140" s="28"/>
    </row>
    <row r="141">
      <c r="J141" s="28"/>
    </row>
    <row r="142">
      <c r="J142" s="28"/>
    </row>
    <row r="143">
      <c r="J143" s="28"/>
    </row>
    <row r="144">
      <c r="J144" s="28"/>
    </row>
    <row r="145">
      <c r="J145" s="28"/>
    </row>
    <row r="146">
      <c r="J146" s="28"/>
    </row>
    <row r="147">
      <c r="J147" s="28"/>
    </row>
    <row r="148">
      <c r="J148" s="28"/>
    </row>
    <row r="149">
      <c r="J149" s="28"/>
    </row>
    <row r="150">
      <c r="J150" s="28"/>
    </row>
    <row r="151">
      <c r="J151" s="28"/>
    </row>
    <row r="152">
      <c r="J152" s="28"/>
    </row>
    <row r="153">
      <c r="J153" s="28"/>
    </row>
    <row r="154">
      <c r="J154" s="28"/>
    </row>
    <row r="155">
      <c r="J155" s="28"/>
    </row>
    <row r="156">
      <c r="J156" s="28"/>
    </row>
    <row r="157">
      <c r="J157" s="28"/>
    </row>
    <row r="158">
      <c r="J158" s="28"/>
    </row>
    <row r="159">
      <c r="J159" s="28"/>
    </row>
    <row r="160">
      <c r="J160" s="28"/>
    </row>
    <row r="161">
      <c r="J161" s="28"/>
    </row>
    <row r="162">
      <c r="J162" s="28"/>
    </row>
    <row r="163">
      <c r="J163" s="28"/>
    </row>
    <row r="164">
      <c r="J164" s="28"/>
    </row>
    <row r="165">
      <c r="J165" s="28"/>
    </row>
    <row r="166">
      <c r="J166" s="28"/>
    </row>
    <row r="167">
      <c r="J167" s="28"/>
    </row>
    <row r="168">
      <c r="J168" s="28"/>
    </row>
    <row r="169">
      <c r="J169" s="28"/>
    </row>
    <row r="170">
      <c r="J170" s="28"/>
    </row>
    <row r="171">
      <c r="J171" s="28"/>
    </row>
    <row r="172">
      <c r="J172" s="28"/>
    </row>
    <row r="173">
      <c r="J173" s="28"/>
    </row>
    <row r="174">
      <c r="J174" s="28"/>
    </row>
    <row r="175">
      <c r="J175" s="28"/>
    </row>
    <row r="176">
      <c r="J176" s="28"/>
    </row>
    <row r="177">
      <c r="J177" s="28"/>
    </row>
    <row r="178">
      <c r="J178" s="28"/>
    </row>
    <row r="179">
      <c r="J179" s="28"/>
    </row>
    <row r="180">
      <c r="J180" s="28"/>
    </row>
    <row r="181">
      <c r="J181" s="28"/>
    </row>
    <row r="182">
      <c r="J182" s="28"/>
    </row>
    <row r="183">
      <c r="J183" s="28"/>
    </row>
    <row r="184">
      <c r="J184" s="28"/>
    </row>
    <row r="185">
      <c r="J185" s="28"/>
    </row>
    <row r="186">
      <c r="J186" s="28"/>
    </row>
    <row r="187">
      <c r="J187" s="28"/>
    </row>
    <row r="188">
      <c r="J188" s="28"/>
    </row>
    <row r="189">
      <c r="J189" s="28"/>
    </row>
    <row r="190">
      <c r="J190" s="28"/>
    </row>
    <row r="191">
      <c r="J191" s="28"/>
    </row>
    <row r="192">
      <c r="J192" s="28"/>
    </row>
    <row r="193">
      <c r="J193" s="28"/>
    </row>
    <row r="194">
      <c r="J194" s="28"/>
    </row>
    <row r="195">
      <c r="J195" s="28"/>
    </row>
    <row r="196">
      <c r="J196" s="28"/>
    </row>
    <row r="197">
      <c r="J197" s="28"/>
    </row>
    <row r="198">
      <c r="J198" s="28"/>
    </row>
    <row r="199">
      <c r="J199" s="28"/>
    </row>
    <row r="200">
      <c r="J200" s="28"/>
    </row>
    <row r="201">
      <c r="J201" s="28"/>
    </row>
    <row r="202">
      <c r="J202" s="28"/>
    </row>
    <row r="203">
      <c r="J203" s="28"/>
    </row>
    <row r="204">
      <c r="J204" s="28"/>
    </row>
    <row r="205">
      <c r="J205" s="28"/>
    </row>
    <row r="206">
      <c r="J206" s="28"/>
    </row>
    <row r="207">
      <c r="J207" s="28"/>
    </row>
    <row r="208">
      <c r="J208" s="28"/>
    </row>
    <row r="209">
      <c r="J209" s="28"/>
    </row>
    <row r="210">
      <c r="J210" s="28"/>
    </row>
    <row r="211">
      <c r="J211" s="28"/>
    </row>
    <row r="212">
      <c r="J212" s="28"/>
    </row>
    <row r="213">
      <c r="J213" s="28"/>
    </row>
    <row r="214">
      <c r="J214" s="28"/>
    </row>
    <row r="215">
      <c r="J215" s="28"/>
    </row>
    <row r="216">
      <c r="J216" s="28"/>
    </row>
    <row r="217">
      <c r="J217" s="28"/>
    </row>
    <row r="218">
      <c r="J218" s="28"/>
    </row>
    <row r="219">
      <c r="J219" s="28"/>
    </row>
    <row r="220">
      <c r="J220" s="28"/>
    </row>
    <row r="221">
      <c r="J221" s="28"/>
    </row>
    <row r="222">
      <c r="J222" s="28"/>
    </row>
    <row r="223">
      <c r="J223" s="28"/>
    </row>
    <row r="224">
      <c r="J224" s="28"/>
    </row>
    <row r="225">
      <c r="J225" s="28"/>
    </row>
    <row r="226">
      <c r="J226" s="28"/>
    </row>
    <row r="227">
      <c r="J227" s="28"/>
    </row>
    <row r="228">
      <c r="J228" s="28"/>
    </row>
    <row r="229">
      <c r="J229" s="28"/>
    </row>
    <row r="230">
      <c r="J230" s="28"/>
    </row>
    <row r="231">
      <c r="J231" s="28"/>
    </row>
    <row r="232">
      <c r="J232" s="28"/>
    </row>
    <row r="233">
      <c r="J233" s="28"/>
    </row>
    <row r="234">
      <c r="J234" s="28"/>
    </row>
    <row r="235">
      <c r="J235" s="28"/>
    </row>
    <row r="236">
      <c r="J236" s="28"/>
    </row>
    <row r="237">
      <c r="J237" s="28"/>
    </row>
    <row r="238">
      <c r="J238" s="28"/>
    </row>
    <row r="239">
      <c r="J239" s="28"/>
    </row>
    <row r="240">
      <c r="J240" s="28"/>
    </row>
    <row r="241">
      <c r="J241" s="28"/>
    </row>
    <row r="242">
      <c r="J242" s="28"/>
    </row>
    <row r="243">
      <c r="J243" s="28"/>
    </row>
    <row r="244">
      <c r="J244" s="28"/>
    </row>
    <row r="245">
      <c r="J245" s="28"/>
    </row>
    <row r="246">
      <c r="J246" s="28"/>
    </row>
    <row r="247">
      <c r="J247" s="28"/>
    </row>
    <row r="248">
      <c r="J248" s="28"/>
    </row>
    <row r="249">
      <c r="J249" s="28"/>
    </row>
    <row r="250">
      <c r="J250" s="28"/>
    </row>
    <row r="251">
      <c r="J251" s="28"/>
    </row>
    <row r="252">
      <c r="J252" s="28"/>
    </row>
    <row r="253">
      <c r="J253" s="28"/>
    </row>
    <row r="254">
      <c r="J254" s="28"/>
    </row>
    <row r="255">
      <c r="J255" s="28"/>
    </row>
    <row r="256">
      <c r="J256" s="28"/>
    </row>
    <row r="257">
      <c r="J257" s="28"/>
    </row>
    <row r="258">
      <c r="J258" s="28"/>
    </row>
    <row r="259">
      <c r="J259" s="28"/>
    </row>
    <row r="260">
      <c r="J260" s="28"/>
    </row>
    <row r="261">
      <c r="J261" s="28"/>
    </row>
    <row r="262">
      <c r="J262" s="28"/>
    </row>
    <row r="263">
      <c r="J263" s="28"/>
    </row>
    <row r="264">
      <c r="J264" s="28"/>
    </row>
    <row r="265">
      <c r="J265" s="28"/>
    </row>
    <row r="266">
      <c r="J266" s="28"/>
    </row>
    <row r="267">
      <c r="J267" s="28"/>
    </row>
    <row r="268">
      <c r="J268" s="28"/>
    </row>
    <row r="269">
      <c r="J269" s="28"/>
    </row>
    <row r="270">
      <c r="J270" s="28"/>
    </row>
    <row r="271">
      <c r="J271" s="28"/>
    </row>
    <row r="272">
      <c r="J272" s="28"/>
    </row>
    <row r="273">
      <c r="J273" s="28"/>
    </row>
    <row r="274">
      <c r="J274" s="28"/>
    </row>
    <row r="275">
      <c r="J275" s="28"/>
    </row>
    <row r="276">
      <c r="J276" s="28"/>
    </row>
    <row r="277">
      <c r="J277" s="28"/>
    </row>
    <row r="278">
      <c r="J278" s="28"/>
    </row>
    <row r="279">
      <c r="J279" s="28"/>
    </row>
    <row r="280">
      <c r="J280" s="28"/>
    </row>
    <row r="281">
      <c r="J281" s="28"/>
    </row>
    <row r="282">
      <c r="J282" s="28"/>
    </row>
    <row r="283">
      <c r="J283" s="28"/>
    </row>
    <row r="284">
      <c r="J284" s="28"/>
    </row>
    <row r="285">
      <c r="J285" s="28"/>
    </row>
    <row r="286">
      <c r="J286" s="28"/>
    </row>
    <row r="287">
      <c r="J287" s="28"/>
    </row>
    <row r="288">
      <c r="J288" s="28"/>
    </row>
    <row r="289">
      <c r="J289" s="28"/>
    </row>
    <row r="290">
      <c r="J290" s="28"/>
    </row>
    <row r="291">
      <c r="J291" s="28"/>
    </row>
    <row r="292">
      <c r="J292" s="28"/>
    </row>
    <row r="293">
      <c r="J293" s="28"/>
    </row>
    <row r="294">
      <c r="J294" s="28"/>
    </row>
    <row r="295">
      <c r="J295" s="28"/>
    </row>
    <row r="296">
      <c r="J296" s="28"/>
    </row>
    <row r="297">
      <c r="J297" s="28"/>
    </row>
    <row r="298">
      <c r="J298" s="28"/>
    </row>
    <row r="299">
      <c r="J299" s="28"/>
    </row>
    <row r="300">
      <c r="J300" s="28"/>
    </row>
    <row r="301">
      <c r="J301" s="28"/>
    </row>
    <row r="302">
      <c r="J302" s="28"/>
    </row>
    <row r="303">
      <c r="J303" s="28"/>
    </row>
    <row r="304">
      <c r="J304" s="28"/>
    </row>
    <row r="305">
      <c r="J305" s="28"/>
    </row>
    <row r="306">
      <c r="J306" s="28"/>
    </row>
    <row r="307">
      <c r="J307" s="28"/>
    </row>
    <row r="308">
      <c r="J308" s="28"/>
    </row>
    <row r="309">
      <c r="J309" s="28"/>
    </row>
    <row r="310">
      <c r="J310" s="28"/>
    </row>
    <row r="311">
      <c r="J311" s="28"/>
    </row>
    <row r="312">
      <c r="J312" s="28"/>
    </row>
    <row r="313">
      <c r="J313" s="28"/>
    </row>
    <row r="314">
      <c r="J314" s="28"/>
    </row>
    <row r="315">
      <c r="J315" s="28"/>
    </row>
    <row r="316">
      <c r="J316" s="28"/>
    </row>
    <row r="317">
      <c r="J317" s="28"/>
    </row>
    <row r="318">
      <c r="J318" s="28"/>
    </row>
    <row r="319">
      <c r="J319" s="28"/>
    </row>
    <row r="320">
      <c r="J320" s="28"/>
    </row>
    <row r="321">
      <c r="J321" s="28"/>
    </row>
    <row r="322">
      <c r="J322" s="28"/>
    </row>
    <row r="323">
      <c r="J323" s="28"/>
    </row>
    <row r="324">
      <c r="J324" s="28"/>
    </row>
    <row r="325">
      <c r="J325" s="28"/>
    </row>
    <row r="326">
      <c r="J326" s="28"/>
    </row>
    <row r="327">
      <c r="J327" s="28"/>
    </row>
    <row r="328">
      <c r="J328" s="28"/>
    </row>
    <row r="329">
      <c r="J329" s="28"/>
    </row>
    <row r="330">
      <c r="J330" s="28"/>
    </row>
    <row r="331">
      <c r="J331" s="28"/>
    </row>
    <row r="332">
      <c r="J332" s="28"/>
    </row>
    <row r="333">
      <c r="J333" s="28"/>
    </row>
    <row r="334">
      <c r="J334" s="28"/>
    </row>
    <row r="335">
      <c r="J335" s="28"/>
    </row>
    <row r="336">
      <c r="J336" s="28"/>
    </row>
    <row r="337">
      <c r="J337" s="28"/>
    </row>
    <row r="338">
      <c r="J338" s="28"/>
    </row>
    <row r="339">
      <c r="J339" s="28"/>
    </row>
    <row r="340">
      <c r="J340" s="28"/>
    </row>
    <row r="341">
      <c r="J341" s="28"/>
    </row>
    <row r="342">
      <c r="J342" s="28"/>
    </row>
    <row r="343">
      <c r="J343" s="28"/>
    </row>
    <row r="344">
      <c r="J344" s="28"/>
    </row>
    <row r="345">
      <c r="J345" s="28"/>
    </row>
    <row r="346">
      <c r="J346" s="28"/>
    </row>
    <row r="347">
      <c r="J347" s="28"/>
    </row>
    <row r="348">
      <c r="J348" s="28"/>
    </row>
    <row r="349">
      <c r="J349" s="28"/>
    </row>
    <row r="350">
      <c r="J350" s="28"/>
    </row>
    <row r="351">
      <c r="J351" s="28"/>
    </row>
    <row r="352">
      <c r="J352" s="28"/>
    </row>
    <row r="353">
      <c r="J353" s="28"/>
    </row>
    <row r="354">
      <c r="J354" s="28"/>
    </row>
    <row r="355">
      <c r="J355" s="28"/>
    </row>
    <row r="356">
      <c r="J356" s="28"/>
    </row>
    <row r="357">
      <c r="J357" s="28"/>
    </row>
    <row r="358">
      <c r="J358" s="28"/>
    </row>
    <row r="359">
      <c r="J359" s="28"/>
    </row>
    <row r="360">
      <c r="J360" s="28"/>
    </row>
    <row r="361">
      <c r="J361" s="28"/>
    </row>
    <row r="362">
      <c r="J362" s="28"/>
    </row>
    <row r="363">
      <c r="J363" s="28"/>
    </row>
    <row r="364">
      <c r="J364" s="28"/>
    </row>
    <row r="365">
      <c r="J365" s="28"/>
    </row>
    <row r="366">
      <c r="J366" s="28"/>
    </row>
    <row r="367">
      <c r="J367" s="28"/>
    </row>
    <row r="368">
      <c r="J368" s="28"/>
    </row>
    <row r="369">
      <c r="J369" s="28"/>
    </row>
    <row r="370">
      <c r="J370" s="28"/>
    </row>
    <row r="371">
      <c r="J371" s="28"/>
    </row>
    <row r="372">
      <c r="J372" s="28"/>
    </row>
    <row r="373">
      <c r="J373" s="28"/>
    </row>
    <row r="374">
      <c r="J374" s="28"/>
    </row>
    <row r="375">
      <c r="J375" s="28"/>
    </row>
    <row r="376">
      <c r="J376" s="28"/>
    </row>
    <row r="377">
      <c r="J377" s="28"/>
    </row>
    <row r="378">
      <c r="J378" s="28"/>
    </row>
    <row r="379">
      <c r="J379" s="28"/>
    </row>
    <row r="380">
      <c r="J380" s="28"/>
    </row>
    <row r="381">
      <c r="J381" s="28"/>
    </row>
    <row r="382">
      <c r="J382" s="28"/>
    </row>
    <row r="383">
      <c r="J383" s="28"/>
    </row>
    <row r="384">
      <c r="J384" s="28"/>
    </row>
    <row r="385">
      <c r="J385" s="28"/>
    </row>
    <row r="386">
      <c r="J386" s="28"/>
    </row>
    <row r="387">
      <c r="J387" s="28"/>
    </row>
    <row r="388">
      <c r="J388" s="28"/>
    </row>
    <row r="389">
      <c r="J389" s="28"/>
    </row>
    <row r="390">
      <c r="J390" s="28"/>
    </row>
    <row r="391">
      <c r="J391" s="28"/>
    </row>
    <row r="392">
      <c r="J392" s="28"/>
    </row>
    <row r="393">
      <c r="J393" s="28"/>
    </row>
    <row r="394">
      <c r="J394" s="28"/>
    </row>
    <row r="395">
      <c r="J395" s="28"/>
    </row>
    <row r="396">
      <c r="J396" s="28"/>
    </row>
    <row r="397">
      <c r="J397" s="28"/>
    </row>
    <row r="398">
      <c r="J398" s="28"/>
    </row>
    <row r="399">
      <c r="J399" s="28"/>
    </row>
    <row r="400">
      <c r="J400" s="28"/>
    </row>
    <row r="401">
      <c r="J401" s="28"/>
    </row>
    <row r="402">
      <c r="J402" s="28"/>
    </row>
    <row r="403">
      <c r="J403" s="28"/>
    </row>
    <row r="404">
      <c r="J404" s="28"/>
    </row>
    <row r="405">
      <c r="J405" s="28"/>
    </row>
    <row r="406">
      <c r="J406" s="28"/>
    </row>
    <row r="407">
      <c r="J407" s="28"/>
    </row>
    <row r="408">
      <c r="J408" s="28"/>
    </row>
    <row r="409">
      <c r="J409" s="28"/>
    </row>
    <row r="410">
      <c r="J410" s="28"/>
    </row>
    <row r="411">
      <c r="J411" s="28"/>
    </row>
    <row r="412">
      <c r="J412" s="28"/>
    </row>
    <row r="413">
      <c r="J413" s="28"/>
    </row>
    <row r="414">
      <c r="J414" s="28"/>
    </row>
    <row r="415">
      <c r="J415" s="28"/>
    </row>
    <row r="416">
      <c r="J416" s="28"/>
    </row>
    <row r="417">
      <c r="J417" s="28"/>
    </row>
    <row r="418">
      <c r="J418" s="28"/>
    </row>
    <row r="419">
      <c r="J419" s="28"/>
    </row>
    <row r="420">
      <c r="J420" s="28"/>
    </row>
    <row r="421">
      <c r="J421" s="28"/>
    </row>
    <row r="422">
      <c r="J422" s="28"/>
    </row>
    <row r="423">
      <c r="J423" s="28"/>
    </row>
    <row r="424">
      <c r="J424" s="28"/>
    </row>
    <row r="425">
      <c r="J425" s="28"/>
    </row>
    <row r="426">
      <c r="J426" s="28"/>
    </row>
    <row r="427">
      <c r="J427" s="28"/>
    </row>
    <row r="428">
      <c r="J428" s="28"/>
    </row>
    <row r="429">
      <c r="J429" s="28"/>
    </row>
    <row r="430">
      <c r="J430" s="28"/>
    </row>
    <row r="431">
      <c r="J431" s="28"/>
    </row>
    <row r="432">
      <c r="J432" s="28"/>
    </row>
    <row r="433">
      <c r="J433" s="28"/>
    </row>
    <row r="434">
      <c r="J434" s="28"/>
    </row>
    <row r="435">
      <c r="J435" s="28"/>
    </row>
    <row r="436">
      <c r="J436" s="28"/>
    </row>
    <row r="437">
      <c r="J437" s="28"/>
    </row>
    <row r="438">
      <c r="J438" s="28"/>
    </row>
    <row r="439">
      <c r="J439" s="28"/>
    </row>
    <row r="440">
      <c r="J440" s="28"/>
    </row>
    <row r="441">
      <c r="J441" s="28"/>
    </row>
    <row r="442">
      <c r="J442" s="28"/>
    </row>
    <row r="443">
      <c r="J443" s="28"/>
    </row>
    <row r="444">
      <c r="J444" s="28"/>
    </row>
    <row r="445">
      <c r="J445" s="28"/>
    </row>
    <row r="446">
      <c r="J446" s="28"/>
    </row>
    <row r="447">
      <c r="J447" s="28"/>
    </row>
    <row r="448">
      <c r="J448" s="28"/>
    </row>
    <row r="449">
      <c r="J449" s="28"/>
    </row>
    <row r="450">
      <c r="J450" s="28"/>
    </row>
    <row r="451">
      <c r="J451" s="28"/>
    </row>
    <row r="452">
      <c r="J452" s="28"/>
    </row>
    <row r="453">
      <c r="J453" s="28"/>
    </row>
    <row r="454">
      <c r="J454" s="28"/>
    </row>
    <row r="455">
      <c r="J455" s="28"/>
    </row>
    <row r="456">
      <c r="J456" s="28"/>
    </row>
    <row r="457">
      <c r="J457" s="28"/>
    </row>
    <row r="458">
      <c r="J458" s="28"/>
    </row>
    <row r="459">
      <c r="J459" s="28"/>
    </row>
    <row r="460">
      <c r="J460" s="28"/>
    </row>
    <row r="461">
      <c r="J461" s="28"/>
    </row>
    <row r="462">
      <c r="J462" s="28"/>
    </row>
    <row r="463">
      <c r="J463" s="28"/>
    </row>
    <row r="464">
      <c r="J464" s="28"/>
    </row>
    <row r="465">
      <c r="J465" s="28"/>
    </row>
    <row r="466">
      <c r="J466" s="28"/>
    </row>
    <row r="467">
      <c r="J467" s="28"/>
    </row>
    <row r="468">
      <c r="J468" s="28"/>
    </row>
    <row r="469">
      <c r="J469" s="28"/>
    </row>
    <row r="470">
      <c r="J470" s="28"/>
    </row>
    <row r="471">
      <c r="J471" s="28"/>
    </row>
    <row r="472">
      <c r="J472" s="28"/>
    </row>
    <row r="473">
      <c r="J473" s="28"/>
    </row>
    <row r="474">
      <c r="J474" s="28"/>
    </row>
    <row r="475">
      <c r="J475" s="28"/>
    </row>
    <row r="476">
      <c r="J476" s="28"/>
    </row>
    <row r="477">
      <c r="J477" s="28"/>
    </row>
    <row r="478">
      <c r="J478" s="28"/>
    </row>
    <row r="479">
      <c r="J479" s="28"/>
    </row>
    <row r="480">
      <c r="J480" s="28"/>
    </row>
    <row r="481">
      <c r="J481" s="28"/>
    </row>
    <row r="482">
      <c r="J482" s="28"/>
    </row>
    <row r="483">
      <c r="J483" s="28"/>
    </row>
    <row r="484">
      <c r="J484" s="28"/>
    </row>
    <row r="485">
      <c r="J485" s="28"/>
    </row>
    <row r="486">
      <c r="J486" s="28"/>
    </row>
    <row r="487">
      <c r="J487" s="28"/>
    </row>
    <row r="488">
      <c r="J488" s="28"/>
    </row>
    <row r="489">
      <c r="J489" s="28"/>
    </row>
    <row r="490">
      <c r="J490" s="28"/>
    </row>
    <row r="491">
      <c r="J491" s="28"/>
    </row>
    <row r="492">
      <c r="J492" s="28"/>
    </row>
    <row r="493">
      <c r="J493" s="28"/>
    </row>
    <row r="494">
      <c r="J494" s="28"/>
    </row>
    <row r="495">
      <c r="J495" s="28"/>
    </row>
    <row r="496">
      <c r="J496" s="28"/>
    </row>
    <row r="497">
      <c r="J497" s="28"/>
    </row>
    <row r="498">
      <c r="J498" s="28"/>
    </row>
    <row r="499">
      <c r="J499" s="28"/>
    </row>
    <row r="500">
      <c r="J500" s="28"/>
    </row>
    <row r="501">
      <c r="J501" s="28"/>
    </row>
    <row r="502">
      <c r="J502" s="28"/>
    </row>
    <row r="503">
      <c r="J503" s="28"/>
    </row>
    <row r="504">
      <c r="J504" s="28"/>
    </row>
    <row r="505">
      <c r="J505" s="28"/>
    </row>
    <row r="506">
      <c r="J506" s="28"/>
    </row>
    <row r="507">
      <c r="J507" s="28"/>
    </row>
    <row r="508">
      <c r="J508" s="28"/>
    </row>
    <row r="509">
      <c r="J509" s="28"/>
    </row>
    <row r="510">
      <c r="J510" s="28"/>
    </row>
    <row r="511">
      <c r="J511" s="28"/>
    </row>
    <row r="512">
      <c r="J512" s="28"/>
    </row>
    <row r="513">
      <c r="J513" s="28"/>
    </row>
    <row r="514">
      <c r="J514" s="28"/>
    </row>
    <row r="515">
      <c r="J515" s="28"/>
    </row>
    <row r="516">
      <c r="J516" s="28"/>
    </row>
    <row r="517">
      <c r="J517" s="28"/>
    </row>
    <row r="518">
      <c r="J518" s="28"/>
    </row>
    <row r="519">
      <c r="J519" s="28"/>
    </row>
    <row r="520">
      <c r="J520" s="28"/>
    </row>
    <row r="521">
      <c r="J521" s="28"/>
    </row>
    <row r="522">
      <c r="J522" s="28"/>
    </row>
    <row r="523">
      <c r="J523" s="28"/>
    </row>
    <row r="524">
      <c r="J524" s="28"/>
    </row>
    <row r="525">
      <c r="J525" s="28"/>
    </row>
    <row r="526">
      <c r="J526" s="28"/>
    </row>
    <row r="527">
      <c r="J527" s="28"/>
    </row>
    <row r="528">
      <c r="J528" s="28"/>
    </row>
    <row r="529">
      <c r="J529" s="28"/>
    </row>
    <row r="530">
      <c r="J530" s="28"/>
    </row>
    <row r="531">
      <c r="J531" s="28"/>
    </row>
    <row r="532">
      <c r="J532" s="28"/>
    </row>
    <row r="533">
      <c r="J533" s="28"/>
    </row>
    <row r="534">
      <c r="J534" s="28"/>
    </row>
    <row r="535">
      <c r="J535" s="28"/>
    </row>
    <row r="536">
      <c r="J536" s="28"/>
    </row>
    <row r="537">
      <c r="J537" s="28"/>
    </row>
    <row r="538">
      <c r="J538" s="28"/>
    </row>
    <row r="539">
      <c r="J539" s="28"/>
    </row>
    <row r="540">
      <c r="J540" s="28"/>
    </row>
    <row r="541">
      <c r="J541" s="28"/>
    </row>
    <row r="542">
      <c r="J542" s="28"/>
    </row>
    <row r="543">
      <c r="J543" s="28"/>
    </row>
    <row r="544">
      <c r="J544" s="28"/>
    </row>
    <row r="545">
      <c r="J545" s="28"/>
    </row>
    <row r="546">
      <c r="J546" s="28"/>
    </row>
    <row r="547">
      <c r="J547" s="28"/>
    </row>
    <row r="548">
      <c r="J548" s="28"/>
    </row>
    <row r="549">
      <c r="J549" s="28"/>
    </row>
    <row r="550">
      <c r="J550" s="28"/>
    </row>
    <row r="551">
      <c r="J551" s="28"/>
    </row>
    <row r="552">
      <c r="J552" s="28"/>
    </row>
    <row r="553">
      <c r="J553" s="28"/>
    </row>
    <row r="554">
      <c r="J554" s="28"/>
    </row>
    <row r="555">
      <c r="J555" s="28"/>
    </row>
    <row r="556">
      <c r="J556" s="28"/>
    </row>
    <row r="557">
      <c r="J557" s="28"/>
    </row>
    <row r="558">
      <c r="J558" s="28"/>
    </row>
    <row r="559">
      <c r="J559" s="28"/>
    </row>
    <row r="560">
      <c r="J560" s="28"/>
    </row>
    <row r="561">
      <c r="J561" s="28"/>
    </row>
    <row r="562">
      <c r="J562" s="28"/>
    </row>
    <row r="563">
      <c r="J563" s="28"/>
    </row>
    <row r="564">
      <c r="J564" s="28"/>
    </row>
    <row r="565">
      <c r="J565" s="28"/>
    </row>
    <row r="566">
      <c r="J566" s="28"/>
    </row>
    <row r="567">
      <c r="J567" s="28"/>
    </row>
    <row r="568">
      <c r="J568" s="28"/>
    </row>
    <row r="569">
      <c r="J569" s="28"/>
    </row>
    <row r="570">
      <c r="J570" s="28"/>
    </row>
    <row r="571">
      <c r="J571" s="28"/>
    </row>
    <row r="572">
      <c r="J572" s="28"/>
    </row>
    <row r="573">
      <c r="J573" s="28"/>
    </row>
    <row r="574">
      <c r="J574" s="28"/>
    </row>
    <row r="575">
      <c r="J575" s="28"/>
    </row>
    <row r="576">
      <c r="J576" s="28"/>
    </row>
    <row r="577">
      <c r="J577" s="28"/>
    </row>
    <row r="578">
      <c r="J578" s="28"/>
    </row>
    <row r="579">
      <c r="J579" s="28"/>
    </row>
    <row r="580">
      <c r="J580" s="28"/>
    </row>
    <row r="581">
      <c r="J581" s="28"/>
    </row>
    <row r="582">
      <c r="J582" s="28"/>
    </row>
    <row r="583">
      <c r="J583" s="28"/>
    </row>
    <row r="584">
      <c r="J584" s="28"/>
    </row>
    <row r="585">
      <c r="J585" s="28"/>
    </row>
    <row r="586">
      <c r="J586" s="28"/>
    </row>
    <row r="587">
      <c r="J587" s="28"/>
    </row>
    <row r="588">
      <c r="J588" s="28"/>
    </row>
    <row r="589">
      <c r="J589" s="28"/>
    </row>
    <row r="590">
      <c r="J590" s="28"/>
    </row>
    <row r="591">
      <c r="J591" s="28"/>
    </row>
    <row r="592">
      <c r="J592" s="28"/>
    </row>
    <row r="593">
      <c r="J593" s="28"/>
    </row>
    <row r="594">
      <c r="J594" s="28"/>
    </row>
    <row r="595">
      <c r="J595" s="28"/>
    </row>
    <row r="596">
      <c r="J596" s="28"/>
    </row>
    <row r="597">
      <c r="J597" s="28"/>
    </row>
    <row r="598">
      <c r="J598" s="28"/>
    </row>
    <row r="599">
      <c r="J599" s="28"/>
    </row>
    <row r="600">
      <c r="J600" s="28"/>
    </row>
    <row r="601">
      <c r="J601" s="28"/>
    </row>
    <row r="602">
      <c r="J602" s="28"/>
    </row>
    <row r="603">
      <c r="J603" s="28"/>
    </row>
    <row r="604">
      <c r="J604" s="28"/>
    </row>
    <row r="605">
      <c r="J605" s="28"/>
    </row>
    <row r="606">
      <c r="J606" s="28"/>
    </row>
    <row r="607">
      <c r="J607" s="28"/>
    </row>
    <row r="608">
      <c r="J608" s="28"/>
    </row>
    <row r="609">
      <c r="J609" s="28"/>
    </row>
    <row r="610">
      <c r="J610" s="28"/>
    </row>
    <row r="611">
      <c r="J611" s="28"/>
    </row>
    <row r="612">
      <c r="J612" s="28"/>
    </row>
    <row r="613">
      <c r="J613" s="28"/>
    </row>
    <row r="614">
      <c r="J614" s="28"/>
    </row>
    <row r="615">
      <c r="J615" s="28"/>
    </row>
    <row r="616">
      <c r="J616" s="28"/>
    </row>
    <row r="617">
      <c r="J617" s="28"/>
    </row>
    <row r="618">
      <c r="J618" s="28"/>
    </row>
    <row r="619">
      <c r="J619" s="28"/>
    </row>
    <row r="620">
      <c r="J620" s="28"/>
    </row>
    <row r="621">
      <c r="J621" s="28"/>
    </row>
    <row r="622">
      <c r="J622" s="28"/>
    </row>
    <row r="623">
      <c r="J623" s="28"/>
    </row>
    <row r="624">
      <c r="J624" s="28"/>
    </row>
    <row r="625">
      <c r="J625" s="28"/>
    </row>
    <row r="626">
      <c r="J626" s="28"/>
    </row>
    <row r="627">
      <c r="J627" s="28"/>
    </row>
    <row r="628">
      <c r="J628" s="28"/>
    </row>
    <row r="629">
      <c r="J629" s="28"/>
    </row>
    <row r="630">
      <c r="J630" s="28"/>
    </row>
    <row r="631">
      <c r="J631" s="28"/>
    </row>
    <row r="632">
      <c r="J632" s="28"/>
    </row>
    <row r="633">
      <c r="J633" s="28"/>
    </row>
    <row r="634">
      <c r="J634" s="28"/>
    </row>
    <row r="635">
      <c r="J635" s="28"/>
    </row>
    <row r="636">
      <c r="J636" s="28"/>
    </row>
    <row r="637">
      <c r="J637" s="28"/>
    </row>
    <row r="638">
      <c r="J638" s="28"/>
    </row>
    <row r="639">
      <c r="J639" s="28"/>
    </row>
    <row r="640">
      <c r="J640" s="28"/>
    </row>
    <row r="641">
      <c r="J641" s="28"/>
    </row>
    <row r="642">
      <c r="J642" s="28"/>
    </row>
    <row r="643">
      <c r="J643" s="28"/>
    </row>
    <row r="644">
      <c r="J644" s="28"/>
    </row>
    <row r="645">
      <c r="J645" s="28"/>
    </row>
    <row r="646">
      <c r="J646" s="28"/>
    </row>
    <row r="647">
      <c r="J647" s="28"/>
    </row>
    <row r="648">
      <c r="J648" s="28"/>
    </row>
    <row r="649">
      <c r="J649" s="28"/>
    </row>
    <row r="650">
      <c r="J650" s="28"/>
    </row>
    <row r="651">
      <c r="J651" s="28"/>
    </row>
    <row r="652">
      <c r="J652" s="28"/>
    </row>
    <row r="653">
      <c r="J653" s="28"/>
    </row>
    <row r="654">
      <c r="J654" s="28"/>
    </row>
    <row r="655">
      <c r="J655" s="28"/>
    </row>
    <row r="656">
      <c r="J656" s="28"/>
    </row>
    <row r="657">
      <c r="J657" s="28"/>
    </row>
    <row r="658">
      <c r="J658" s="28"/>
    </row>
    <row r="659">
      <c r="J659" s="28"/>
    </row>
    <row r="660">
      <c r="J660" s="28"/>
    </row>
    <row r="661">
      <c r="J661" s="28"/>
    </row>
    <row r="662">
      <c r="J662" s="28"/>
    </row>
    <row r="663">
      <c r="J663" s="28"/>
    </row>
    <row r="664">
      <c r="J664" s="28"/>
    </row>
    <row r="665">
      <c r="J665" s="28"/>
    </row>
    <row r="666">
      <c r="J666" s="28"/>
    </row>
    <row r="667">
      <c r="J667" s="28"/>
    </row>
    <row r="668">
      <c r="J668" s="28"/>
    </row>
    <row r="669">
      <c r="J669" s="28"/>
    </row>
    <row r="670">
      <c r="J670" s="28"/>
    </row>
    <row r="671">
      <c r="J671" s="28"/>
    </row>
    <row r="672">
      <c r="J672" s="28"/>
    </row>
    <row r="673">
      <c r="J673" s="28"/>
    </row>
    <row r="674">
      <c r="J674" s="28"/>
    </row>
    <row r="675">
      <c r="J675" s="28"/>
    </row>
    <row r="676">
      <c r="J676" s="28"/>
    </row>
    <row r="677">
      <c r="J677" s="28"/>
    </row>
    <row r="678">
      <c r="J678" s="28"/>
    </row>
    <row r="679">
      <c r="J679" s="28"/>
    </row>
    <row r="680">
      <c r="J680" s="28"/>
    </row>
    <row r="681">
      <c r="J681" s="28"/>
    </row>
    <row r="682">
      <c r="J682" s="28"/>
    </row>
    <row r="683">
      <c r="J683" s="28"/>
    </row>
    <row r="684">
      <c r="J684" s="28"/>
    </row>
    <row r="685">
      <c r="J685" s="28"/>
    </row>
    <row r="686">
      <c r="J686" s="28"/>
    </row>
    <row r="687">
      <c r="J687" s="28"/>
    </row>
    <row r="688">
      <c r="J688" s="28"/>
    </row>
    <row r="689">
      <c r="J689" s="28"/>
    </row>
    <row r="690">
      <c r="J690" s="28"/>
    </row>
    <row r="691">
      <c r="J691" s="28"/>
    </row>
    <row r="692">
      <c r="J692" s="28"/>
    </row>
    <row r="693">
      <c r="J693" s="28"/>
    </row>
    <row r="694">
      <c r="J694" s="28"/>
    </row>
    <row r="695">
      <c r="J695" s="28"/>
    </row>
    <row r="696">
      <c r="J696" s="28"/>
    </row>
    <row r="697">
      <c r="J697" s="28"/>
    </row>
    <row r="698">
      <c r="J698" s="28"/>
    </row>
    <row r="699">
      <c r="J699" s="28"/>
    </row>
    <row r="700">
      <c r="J700" s="28"/>
    </row>
    <row r="701">
      <c r="J701" s="28"/>
    </row>
    <row r="702">
      <c r="J702" s="28"/>
    </row>
    <row r="703">
      <c r="J703" s="28"/>
    </row>
    <row r="704">
      <c r="J704" s="28"/>
    </row>
    <row r="705">
      <c r="J705" s="28"/>
    </row>
    <row r="706">
      <c r="J706" s="28"/>
    </row>
    <row r="707">
      <c r="J707" s="28"/>
    </row>
    <row r="708">
      <c r="J708" s="28"/>
    </row>
    <row r="709">
      <c r="J709" s="28"/>
    </row>
    <row r="710">
      <c r="J710" s="28"/>
    </row>
    <row r="711">
      <c r="J711" s="28"/>
    </row>
    <row r="712">
      <c r="J712" s="28"/>
    </row>
    <row r="713">
      <c r="J713" s="28"/>
    </row>
    <row r="714">
      <c r="J714" s="28"/>
    </row>
    <row r="715">
      <c r="J715" s="28"/>
    </row>
    <row r="716">
      <c r="J716" s="28"/>
    </row>
    <row r="717">
      <c r="J717" s="28"/>
    </row>
    <row r="718">
      <c r="J718" s="28"/>
    </row>
    <row r="719">
      <c r="J719" s="28"/>
    </row>
    <row r="720">
      <c r="J720" s="28"/>
    </row>
    <row r="721">
      <c r="J721" s="28"/>
    </row>
    <row r="722">
      <c r="J722" s="28"/>
    </row>
    <row r="723">
      <c r="J723" s="28"/>
    </row>
    <row r="724">
      <c r="J724" s="28"/>
    </row>
    <row r="725">
      <c r="J725" s="28"/>
    </row>
    <row r="726">
      <c r="J726" s="28"/>
    </row>
    <row r="727">
      <c r="J727" s="28"/>
    </row>
    <row r="728">
      <c r="J728" s="28"/>
    </row>
    <row r="729">
      <c r="J729" s="28"/>
    </row>
    <row r="730">
      <c r="J730" s="28"/>
    </row>
    <row r="731">
      <c r="J731" s="28"/>
    </row>
    <row r="732">
      <c r="J732" s="28"/>
    </row>
    <row r="733">
      <c r="J733" s="28"/>
    </row>
    <row r="734">
      <c r="J734" s="28"/>
    </row>
    <row r="735">
      <c r="J735" s="28"/>
    </row>
    <row r="736">
      <c r="J736" s="28"/>
    </row>
    <row r="737">
      <c r="J737" s="28"/>
    </row>
    <row r="738">
      <c r="J738" s="28"/>
    </row>
    <row r="739">
      <c r="J739" s="28"/>
    </row>
    <row r="740">
      <c r="J740" s="28"/>
    </row>
    <row r="741">
      <c r="J741" s="28"/>
    </row>
    <row r="742">
      <c r="J742" s="28"/>
    </row>
    <row r="743">
      <c r="J743" s="28"/>
    </row>
    <row r="744">
      <c r="J744" s="28"/>
    </row>
    <row r="745">
      <c r="J745" s="28"/>
    </row>
    <row r="746">
      <c r="J746" s="28"/>
    </row>
    <row r="747">
      <c r="J747" s="28"/>
    </row>
    <row r="748">
      <c r="J748" s="28"/>
    </row>
    <row r="749">
      <c r="J749" s="28"/>
    </row>
    <row r="750">
      <c r="J750" s="28"/>
    </row>
    <row r="751">
      <c r="J751" s="28"/>
    </row>
    <row r="752">
      <c r="J752" s="28"/>
    </row>
    <row r="753">
      <c r="J753" s="28"/>
    </row>
    <row r="754">
      <c r="J754" s="28"/>
    </row>
    <row r="755">
      <c r="J755" s="28"/>
    </row>
    <row r="756">
      <c r="J756" s="28"/>
    </row>
    <row r="757">
      <c r="J757" s="28"/>
    </row>
    <row r="758">
      <c r="J758" s="28"/>
    </row>
    <row r="759">
      <c r="J759" s="28"/>
    </row>
    <row r="760">
      <c r="J760" s="28"/>
    </row>
    <row r="761">
      <c r="J761" s="28"/>
    </row>
    <row r="762">
      <c r="J762" s="28"/>
    </row>
    <row r="763">
      <c r="J763" s="28"/>
    </row>
    <row r="764">
      <c r="J764" s="28"/>
    </row>
    <row r="765">
      <c r="J765" s="28"/>
    </row>
    <row r="766">
      <c r="J766" s="28"/>
    </row>
    <row r="767">
      <c r="J767" s="28"/>
    </row>
    <row r="768">
      <c r="J768" s="28"/>
    </row>
    <row r="769">
      <c r="J769" s="28"/>
    </row>
    <row r="770">
      <c r="J770" s="28"/>
    </row>
    <row r="771">
      <c r="J771" s="28"/>
    </row>
    <row r="772">
      <c r="J772" s="28"/>
    </row>
    <row r="773">
      <c r="J773" s="28"/>
    </row>
    <row r="774">
      <c r="J774" s="28"/>
    </row>
    <row r="775">
      <c r="J775" s="28"/>
    </row>
    <row r="776">
      <c r="J776" s="28"/>
    </row>
    <row r="777">
      <c r="J777" s="28"/>
    </row>
    <row r="778">
      <c r="J778" s="28"/>
    </row>
    <row r="779">
      <c r="J779" s="28"/>
    </row>
    <row r="780">
      <c r="J780" s="28"/>
    </row>
    <row r="781">
      <c r="J781" s="28"/>
    </row>
    <row r="782">
      <c r="J782" s="28"/>
    </row>
    <row r="783">
      <c r="J783" s="28"/>
    </row>
    <row r="784">
      <c r="J784" s="28"/>
    </row>
    <row r="785">
      <c r="J785" s="28"/>
    </row>
    <row r="786">
      <c r="J786" s="28"/>
    </row>
    <row r="787">
      <c r="J787" s="28"/>
    </row>
    <row r="788">
      <c r="J788" s="28"/>
    </row>
    <row r="789">
      <c r="J789" s="28"/>
    </row>
    <row r="790">
      <c r="J790" s="28"/>
    </row>
    <row r="791">
      <c r="J791" s="28"/>
    </row>
    <row r="792">
      <c r="J792" s="28"/>
    </row>
    <row r="793">
      <c r="J793" s="28"/>
    </row>
    <row r="794">
      <c r="J794" s="28"/>
    </row>
    <row r="795">
      <c r="J795" s="28"/>
    </row>
    <row r="796">
      <c r="J796" s="28"/>
    </row>
    <row r="797">
      <c r="J797" s="28"/>
    </row>
    <row r="798">
      <c r="J798" s="28"/>
    </row>
    <row r="799">
      <c r="J799" s="28"/>
    </row>
    <row r="800">
      <c r="J800" s="28"/>
    </row>
    <row r="801">
      <c r="J801" s="28"/>
    </row>
    <row r="802">
      <c r="J802" s="28"/>
    </row>
    <row r="803">
      <c r="J803" s="28"/>
    </row>
    <row r="804">
      <c r="J804" s="28"/>
    </row>
    <row r="805">
      <c r="J805" s="28"/>
    </row>
    <row r="806">
      <c r="J806" s="28"/>
    </row>
    <row r="807">
      <c r="J807" s="28"/>
    </row>
    <row r="808">
      <c r="J808" s="28"/>
    </row>
    <row r="809">
      <c r="J809" s="28"/>
    </row>
    <row r="810">
      <c r="J810" s="28"/>
    </row>
    <row r="811">
      <c r="J811" s="28"/>
    </row>
    <row r="812">
      <c r="J812" s="28"/>
    </row>
    <row r="813">
      <c r="J813" s="28"/>
    </row>
    <row r="814">
      <c r="J814" s="28"/>
    </row>
    <row r="815">
      <c r="J815" s="28"/>
    </row>
    <row r="816">
      <c r="J816" s="28"/>
    </row>
    <row r="817">
      <c r="J817" s="28"/>
    </row>
    <row r="818">
      <c r="J818" s="28"/>
    </row>
    <row r="819">
      <c r="J819" s="28"/>
    </row>
    <row r="820">
      <c r="J820" s="28"/>
    </row>
    <row r="821">
      <c r="J821" s="28"/>
    </row>
    <row r="822">
      <c r="J822" s="28"/>
    </row>
    <row r="823">
      <c r="J823" s="28"/>
    </row>
    <row r="824">
      <c r="J824" s="28"/>
    </row>
    <row r="825">
      <c r="J825" s="28"/>
    </row>
    <row r="826">
      <c r="J826" s="28"/>
    </row>
    <row r="827">
      <c r="J827" s="28"/>
    </row>
    <row r="828">
      <c r="J828" s="28"/>
    </row>
    <row r="829">
      <c r="J829" s="28"/>
    </row>
    <row r="830">
      <c r="J830" s="28"/>
    </row>
    <row r="831">
      <c r="J831" s="28"/>
    </row>
    <row r="832">
      <c r="J832" s="28"/>
    </row>
    <row r="833">
      <c r="J833" s="28"/>
    </row>
    <row r="834">
      <c r="J834" s="28"/>
    </row>
    <row r="835">
      <c r="J835" s="28"/>
    </row>
    <row r="836">
      <c r="J836" s="28"/>
    </row>
    <row r="837">
      <c r="J837" s="28"/>
    </row>
    <row r="838">
      <c r="J838" s="28"/>
    </row>
    <row r="839">
      <c r="J839" s="28"/>
    </row>
    <row r="840">
      <c r="J840" s="28"/>
    </row>
    <row r="841">
      <c r="J841" s="28"/>
    </row>
    <row r="842">
      <c r="J842" s="28"/>
    </row>
    <row r="843">
      <c r="J843" s="28"/>
    </row>
    <row r="844">
      <c r="J844" s="28"/>
    </row>
    <row r="845">
      <c r="J845" s="28"/>
    </row>
    <row r="846">
      <c r="J846" s="28"/>
    </row>
    <row r="847">
      <c r="J847" s="28"/>
    </row>
    <row r="848">
      <c r="J848" s="28"/>
    </row>
    <row r="849">
      <c r="J849" s="28"/>
    </row>
    <row r="850">
      <c r="J850" s="28"/>
    </row>
    <row r="851">
      <c r="J851" s="28"/>
    </row>
    <row r="852">
      <c r="J852" s="28"/>
    </row>
    <row r="853">
      <c r="J853" s="28"/>
    </row>
    <row r="854">
      <c r="J854" s="28"/>
    </row>
    <row r="855">
      <c r="J855" s="28"/>
    </row>
    <row r="856">
      <c r="J856" s="28"/>
    </row>
    <row r="857">
      <c r="J857" s="28"/>
    </row>
    <row r="858">
      <c r="J858" s="28"/>
    </row>
    <row r="859">
      <c r="J859" s="28"/>
    </row>
    <row r="860">
      <c r="J860" s="28"/>
    </row>
    <row r="861">
      <c r="J861" s="28"/>
    </row>
    <row r="862">
      <c r="J862" s="28"/>
    </row>
    <row r="863">
      <c r="J863" s="28"/>
    </row>
    <row r="864">
      <c r="J864" s="28"/>
    </row>
    <row r="865">
      <c r="J865" s="28"/>
    </row>
    <row r="866">
      <c r="J866" s="28"/>
    </row>
    <row r="867">
      <c r="J867" s="28"/>
    </row>
    <row r="868">
      <c r="J868" s="28"/>
    </row>
    <row r="869">
      <c r="J869" s="28"/>
    </row>
    <row r="870">
      <c r="J870" s="28"/>
    </row>
    <row r="871">
      <c r="J871" s="28"/>
    </row>
    <row r="872">
      <c r="J872" s="28"/>
    </row>
    <row r="873">
      <c r="J873" s="28"/>
    </row>
    <row r="874">
      <c r="J874" s="28"/>
    </row>
    <row r="875">
      <c r="J875" s="28"/>
    </row>
    <row r="876">
      <c r="J876" s="28"/>
    </row>
    <row r="877">
      <c r="J877" s="28"/>
    </row>
    <row r="878">
      <c r="J878" s="28"/>
    </row>
    <row r="879">
      <c r="J879" s="28"/>
    </row>
    <row r="880">
      <c r="J880" s="28"/>
    </row>
    <row r="881">
      <c r="J881" s="28"/>
    </row>
    <row r="882">
      <c r="J882" s="28"/>
    </row>
    <row r="883">
      <c r="J883" s="28"/>
    </row>
    <row r="884">
      <c r="J884" s="28"/>
    </row>
    <row r="885">
      <c r="J885" s="28"/>
    </row>
    <row r="886">
      <c r="J886" s="28"/>
    </row>
    <row r="887">
      <c r="J887" s="28"/>
    </row>
    <row r="888">
      <c r="J888" s="28"/>
    </row>
    <row r="889">
      <c r="J889" s="28"/>
    </row>
    <row r="890">
      <c r="J890" s="28"/>
    </row>
    <row r="891">
      <c r="J891" s="28"/>
    </row>
    <row r="892">
      <c r="J892" s="28"/>
    </row>
    <row r="893">
      <c r="J893" s="28"/>
    </row>
    <row r="894">
      <c r="J894" s="28"/>
    </row>
    <row r="895">
      <c r="J895" s="28"/>
    </row>
    <row r="896">
      <c r="J896" s="28"/>
    </row>
    <row r="897">
      <c r="J897" s="28"/>
    </row>
    <row r="898">
      <c r="J898" s="28"/>
    </row>
    <row r="899">
      <c r="J899" s="28"/>
    </row>
    <row r="900">
      <c r="J900" s="28"/>
    </row>
    <row r="901">
      <c r="J901" s="28"/>
    </row>
    <row r="902">
      <c r="J902" s="28"/>
    </row>
    <row r="903">
      <c r="J903" s="28"/>
    </row>
    <row r="904">
      <c r="J904" s="28"/>
    </row>
    <row r="905">
      <c r="J905" s="28"/>
    </row>
    <row r="906">
      <c r="J906" s="28"/>
    </row>
    <row r="907">
      <c r="J907" s="28"/>
    </row>
    <row r="908">
      <c r="J908" s="28"/>
    </row>
    <row r="909">
      <c r="J909" s="28"/>
    </row>
    <row r="910">
      <c r="J910" s="28"/>
    </row>
    <row r="911">
      <c r="J911" s="28"/>
    </row>
    <row r="912">
      <c r="J912" s="28"/>
    </row>
    <row r="913">
      <c r="J913" s="28"/>
    </row>
    <row r="914">
      <c r="J914" s="28"/>
    </row>
    <row r="915">
      <c r="J915" s="28"/>
    </row>
    <row r="916">
      <c r="J916" s="28"/>
    </row>
    <row r="917">
      <c r="J917" s="28"/>
    </row>
    <row r="918">
      <c r="J918" s="28"/>
    </row>
    <row r="919">
      <c r="J919" s="28"/>
    </row>
    <row r="920">
      <c r="J920" s="28"/>
    </row>
    <row r="921">
      <c r="J921" s="28"/>
    </row>
    <row r="922">
      <c r="J922" s="28"/>
    </row>
    <row r="923">
      <c r="J923" s="28"/>
    </row>
    <row r="924">
      <c r="J924" s="28"/>
    </row>
    <row r="925">
      <c r="J925" s="28"/>
    </row>
    <row r="926">
      <c r="J926" s="28"/>
    </row>
    <row r="927">
      <c r="J927" s="28"/>
    </row>
    <row r="928">
      <c r="J928" s="28"/>
    </row>
    <row r="929">
      <c r="J929" s="28"/>
    </row>
    <row r="930">
      <c r="J930" s="28"/>
    </row>
    <row r="931">
      <c r="J931" s="28"/>
    </row>
    <row r="932">
      <c r="J932" s="28"/>
    </row>
    <row r="933">
      <c r="J933" s="28"/>
    </row>
    <row r="934">
      <c r="J934" s="28"/>
    </row>
    <row r="935">
      <c r="J935" s="28"/>
    </row>
    <row r="936">
      <c r="J936" s="28"/>
    </row>
    <row r="937">
      <c r="J937" s="28"/>
    </row>
    <row r="938">
      <c r="J938" s="28"/>
    </row>
    <row r="939">
      <c r="J939" s="28"/>
    </row>
    <row r="940">
      <c r="J940" s="28"/>
    </row>
    <row r="941">
      <c r="J941" s="28"/>
    </row>
    <row r="942">
      <c r="J942" s="28"/>
    </row>
    <row r="943">
      <c r="J943" s="28"/>
    </row>
    <row r="944">
      <c r="J944" s="28"/>
    </row>
    <row r="945">
      <c r="J945" s="28"/>
    </row>
    <row r="946">
      <c r="J946" s="28"/>
    </row>
    <row r="947">
      <c r="J947" s="28"/>
    </row>
    <row r="948">
      <c r="J948" s="28"/>
    </row>
    <row r="949">
      <c r="J949" s="28"/>
    </row>
    <row r="950">
      <c r="J950" s="28"/>
    </row>
    <row r="951">
      <c r="J951" s="28"/>
    </row>
    <row r="952">
      <c r="J952" s="28"/>
    </row>
    <row r="953">
      <c r="J953" s="28"/>
    </row>
    <row r="954">
      <c r="J954" s="28"/>
    </row>
    <row r="955">
      <c r="J955" s="28"/>
    </row>
    <row r="956">
      <c r="J956" s="28"/>
    </row>
    <row r="957">
      <c r="J957" s="28"/>
    </row>
    <row r="958">
      <c r="J958" s="28"/>
    </row>
    <row r="959">
      <c r="J959" s="28"/>
    </row>
    <row r="960">
      <c r="J960" s="28"/>
    </row>
    <row r="961">
      <c r="J961" s="28"/>
    </row>
    <row r="962">
      <c r="J962" s="28"/>
    </row>
    <row r="963">
      <c r="J963" s="28"/>
    </row>
    <row r="964">
      <c r="J964" s="28"/>
    </row>
    <row r="965">
      <c r="J965" s="28"/>
    </row>
    <row r="966">
      <c r="J966" s="28"/>
    </row>
    <row r="967">
      <c r="J967" s="28"/>
    </row>
    <row r="968">
      <c r="J968" s="28"/>
    </row>
    <row r="969">
      <c r="J969" s="28"/>
    </row>
    <row r="970">
      <c r="J970" s="28"/>
    </row>
    <row r="971">
      <c r="J971" s="28"/>
    </row>
    <row r="972">
      <c r="J972" s="28"/>
    </row>
    <row r="973">
      <c r="J973" s="28"/>
    </row>
    <row r="974">
      <c r="J974" s="28"/>
    </row>
    <row r="975">
      <c r="J975" s="28"/>
    </row>
    <row r="976">
      <c r="J976" s="28"/>
    </row>
    <row r="977">
      <c r="J977" s="28"/>
    </row>
    <row r="978">
      <c r="J978" s="28"/>
    </row>
    <row r="979">
      <c r="J979" s="28"/>
    </row>
    <row r="980">
      <c r="J980" s="28"/>
    </row>
    <row r="981">
      <c r="J981" s="28"/>
    </row>
    <row r="982">
      <c r="J982" s="28"/>
    </row>
    <row r="983">
      <c r="J983" s="28"/>
    </row>
    <row r="984">
      <c r="J984" s="28"/>
    </row>
    <row r="985">
      <c r="J985" s="28"/>
    </row>
    <row r="986">
      <c r="J986" s="28"/>
    </row>
    <row r="987">
      <c r="J987" s="28"/>
    </row>
    <row r="988">
      <c r="J988" s="28"/>
    </row>
    <row r="989">
      <c r="J989" s="28"/>
    </row>
    <row r="990">
      <c r="J990" s="28"/>
    </row>
    <row r="991">
      <c r="J991" s="28"/>
    </row>
    <row r="992">
      <c r="J992" s="28"/>
    </row>
    <row r="993">
      <c r="J993" s="28"/>
    </row>
    <row r="994">
      <c r="J994" s="28"/>
    </row>
    <row r="995">
      <c r="J995" s="28"/>
    </row>
    <row r="996">
      <c r="J996" s="28"/>
    </row>
    <row r="997">
      <c r="J997" s="28"/>
    </row>
    <row r="998">
      <c r="J998" s="28"/>
    </row>
    <row r="999">
      <c r="J999" s="28"/>
    </row>
    <row r="1000">
      <c r="J1000" s="28"/>
    </row>
  </sheetData>
  <autoFilter ref="$A$1:$AE$1"/>
  <conditionalFormatting sqref="F1:F79">
    <cfRule type="timePeriod" dxfId="1" priority="1" timePeriod="today"/>
  </conditionalFormatting>
  <dataValidations>
    <dataValidation type="list" allowBlank="1" showErrorMessage="1" sqref="B2:B68">
      <formula1>"Subscription,Counseling,Credit Card,Mobile Phone,Utilities,Games,Travel,Fitness,Paycheck,Health,Food and Drinks,Golf,Cloud Storage,Rent,Insurance,Auto,Transfer"</formula1>
    </dataValidation>
    <dataValidation type="list" allowBlank="1" showErrorMessage="1" sqref="E2:E79">
      <formula1>"One-Time,Days,Weeks,Months,Years"</formula1>
    </dataValidation>
    <dataValidation type="list" allowBlank="1" showErrorMessage="1" sqref="J2:J1000">
      <formula1>"Both,Michael,Sarah"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