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fac229929b3e5de9/Desktop/NWMSU/Financial Modeling for Decision Making in IT/Module6/"/>
    </mc:Choice>
  </mc:AlternateContent>
  <xr:revisionPtr revIDLastSave="161" documentId="8_{5F659DD6-F9CA-4FC1-ACE0-65017A28505D}" xr6:coauthVersionLast="47" xr6:coauthVersionMax="47" xr10:uidLastSave="{2ED522AF-65A7-478E-ADCF-6736EA47DB92}"/>
  <bookViews>
    <workbookView xWindow="-19310" yWindow="-1240" windowWidth="19420" windowHeight="10300" xr2:uid="{C306DB2F-E2F8-4565-91D7-719522DD3D13}"/>
  </bookViews>
  <sheets>
    <sheet name="IS Pivot Table" sheetId="6" r:id="rId1"/>
    <sheet name="Transposed IS" sheetId="5" r:id="rId2"/>
    <sheet name="GOOG Income Statement" sheetId="3" r:id="rId3"/>
    <sheet name="GOOG Balance Sheet" sheetId="4" r:id="rId4"/>
  </sheets>
  <definedNames>
    <definedName name="ExternalData_1" localSheetId="1" hidden="1">'Transposed IS'!$A$1:$U$25</definedName>
    <definedName name="NativeTimeline_Date">#N/A</definedName>
    <definedName name="Slicer_Quarters">#N/A</definedName>
  </definedNames>
  <calcPr calcId="191029"/>
  <pivotCaches>
    <pivotCache cacheId="18"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23" i="3" l="1"/>
  <c r="X23" i="3"/>
  <c r="Y22" i="3"/>
  <c r="X22" i="3"/>
  <c r="Y21" i="3"/>
  <c r="X21" i="3"/>
  <c r="H23" i="3"/>
  <c r="H22" i="3"/>
  <c r="H21" i="3"/>
  <c r="D23" i="3"/>
  <c r="D22" i="3"/>
  <c r="D21" i="3"/>
  <c r="B22" i="3"/>
  <c r="B23" i="3"/>
  <c r="B21" i="3"/>
  <c r="K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461744-398F-4EAB-B739-06AD991287AB}" keepAlive="1" name="Query - Transposed IS" description="Connection to the 'Transposed IS' query in the workbook." type="5" refreshedVersion="8" background="1" saveData="1">
    <dbPr connection="Provider=Microsoft.Mashup.OleDb.1;Data Source=$Workbook$;Location=&quot;Transposed IS&quot;;Extended Properties=&quot;&quot;" command="SELECT * FROM [Transposed IS]"/>
  </connection>
</connections>
</file>

<file path=xl/sharedStrings.xml><?xml version="1.0" encoding="utf-8"?>
<sst xmlns="http://schemas.openxmlformats.org/spreadsheetml/2006/main" count="153" uniqueCount="100">
  <si>
    <t>Alphabet Inc. Class C</t>
  </si>
  <si>
    <t>Source: FactSet Fundamentals</t>
  </si>
  <si>
    <t>Sales</t>
  </si>
  <si>
    <t>Cost of Goods Sold (COGS) incl. D&amp;A</t>
  </si>
  <si>
    <t>Gross Income</t>
  </si>
  <si>
    <t>SG&amp;A Expense</t>
  </si>
  <si>
    <t>EBIT (Operating Income)</t>
  </si>
  <si>
    <t>Nonoperating Interest Income</t>
  </si>
  <si>
    <t>Equity in Earnings of Affiliates</t>
  </si>
  <si>
    <t>-</t>
  </si>
  <si>
    <t>Other Income (Expense)</t>
  </si>
  <si>
    <t>Interest Expense</t>
  </si>
  <si>
    <t>Unusual Expense - Net</t>
  </si>
  <si>
    <t>Pretax Income</t>
  </si>
  <si>
    <t>Income Taxes</t>
  </si>
  <si>
    <t>Other After Tax Adjustments</t>
  </si>
  <si>
    <t>Net Income</t>
  </si>
  <si>
    <t>Discontinued Operations</t>
  </si>
  <si>
    <t>Net Income available to Common</t>
  </si>
  <si>
    <t>EPS (recurring)</t>
  </si>
  <si>
    <t>EPS (diluted)</t>
  </si>
  <si>
    <t>Diluted Shares Outstanding</t>
  </si>
  <si>
    <t>Total Shares Outstanding</t>
  </si>
  <si>
    <t>All figures in millions of U.S. Dollar.</t>
  </si>
  <si>
    <t>All figures in millions of U.S. Dollar except per share items.</t>
  </si>
  <si>
    <t>Total Liabilities &amp; Shareholders' Equity</t>
  </si>
  <si>
    <t>Total Equity</t>
  </si>
  <si>
    <t>Other Appropriated Reserves</t>
  </si>
  <si>
    <t>Unrealized Gain/Loss Marketable Securities</t>
  </si>
  <si>
    <t>Cumulative Translation Adjustment/Unrealized For. Exch. Gain</t>
  </si>
  <si>
    <t>Retained Earnings</t>
  </si>
  <si>
    <t>Additional Paid-In Capital/Capital Surplus</t>
  </si>
  <si>
    <t>Common Stock Par/Carry Value</t>
  </si>
  <si>
    <t>Common Equity</t>
  </si>
  <si>
    <t>Total Liabilities</t>
  </si>
  <si>
    <t>Other Liabilities</t>
  </si>
  <si>
    <t>Deferred Tax Liabilities</t>
  </si>
  <si>
    <t>Long-Term Debt</t>
  </si>
  <si>
    <t>Total Current Liabilities</t>
  </si>
  <si>
    <t>Other Current Liabilities</t>
  </si>
  <si>
    <t>Income Tax Payable</t>
  </si>
  <si>
    <t>Accounts Payable</t>
  </si>
  <si>
    <t>ST Debt &amp; Curr. Portion LT Debt</t>
  </si>
  <si>
    <t>Total Assets</t>
  </si>
  <si>
    <t>Other Assets</t>
  </si>
  <si>
    <t>Deferred Tax Assets</t>
  </si>
  <si>
    <t>Intangible Assets</t>
  </si>
  <si>
    <t>Long-Term Note Receivable</t>
  </si>
  <si>
    <t>Total Investments and Advances</t>
  </si>
  <si>
    <t>Accumulated Depreciation</t>
  </si>
  <si>
    <t>Property, Plant &amp; Equipment - Gross</t>
  </si>
  <si>
    <t>Total Current Assets</t>
  </si>
  <si>
    <t>Other Current Assets</t>
  </si>
  <si>
    <t>Inventories</t>
  </si>
  <si>
    <t>Short-Term Receivables</t>
  </si>
  <si>
    <t>Total Short Term Investments</t>
  </si>
  <si>
    <t>Cash Only</t>
  </si>
  <si>
    <t>Source : FactSet Fundamentals</t>
  </si>
  <si>
    <t>Balance Sheet (Industrial)</t>
  </si>
  <si>
    <t>Income Statement (Industrial)</t>
  </si>
  <si>
    <t>6/30/2019</t>
  </si>
  <si>
    <t>3/31/2019</t>
  </si>
  <si>
    <t>12/31/2018</t>
  </si>
  <si>
    <t>9/30/2018</t>
  </si>
  <si>
    <t>6/30/2018</t>
  </si>
  <si>
    <t>3/31/2018</t>
  </si>
  <si>
    <t>12/31/2017</t>
  </si>
  <si>
    <t>9/30/2017</t>
  </si>
  <si>
    <t>6/30/2017</t>
  </si>
  <si>
    <t>3/31/2017</t>
  </si>
  <si>
    <t>12/31/2016</t>
  </si>
  <si>
    <t>9/30/2016</t>
  </si>
  <si>
    <t>6/30/2016</t>
  </si>
  <si>
    <t>3/31/2016</t>
  </si>
  <si>
    <t>12/31/2015</t>
  </si>
  <si>
    <t>9/30/2015</t>
  </si>
  <si>
    <t>6/30/2015</t>
  </si>
  <si>
    <t>3/31/2015</t>
  </si>
  <si>
    <t>12/31/2014</t>
  </si>
  <si>
    <t>9/30/2014</t>
  </si>
  <si>
    <t>6/30/2014</t>
  </si>
  <si>
    <t>3/31/2014</t>
  </si>
  <si>
    <t>12/31/2013</t>
  </si>
  <si>
    <t>9/30/2013</t>
  </si>
  <si>
    <t>Date</t>
  </si>
  <si>
    <t>Grand Total</t>
  </si>
  <si>
    <t>2013</t>
  </si>
  <si>
    <t>Qtr3</t>
  </si>
  <si>
    <t>Qtr4</t>
  </si>
  <si>
    <t>2014</t>
  </si>
  <si>
    <t>Qtr1</t>
  </si>
  <si>
    <t>Qtr2</t>
  </si>
  <si>
    <t>2015</t>
  </si>
  <si>
    <t>2016</t>
  </si>
  <si>
    <t>2017</t>
  </si>
  <si>
    <t>2018</t>
  </si>
  <si>
    <t>2019</t>
  </si>
  <si>
    <t>Years</t>
  </si>
  <si>
    <t>Quarters</t>
  </si>
  <si>
    <t>Sum of NOPM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</si>
</sst>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5" x14ac:knownFonts="1">
    <font>
      <sz val="11"/>
      <color theme="1"/>
      <name val="Times New Roman"/>
      <family val="2"/>
    </font>
    <font>
      <sz val="10"/>
      <color theme="1"/>
      <name val="Arial"/>
      <family val="2"/>
    </font>
    <font>
      <sz val="11"/>
      <color theme="1"/>
      <name val="Times New Roman"/>
      <family val="2"/>
    </font>
    <font>
      <sz val="11"/>
      <name val="Times New Roman"/>
      <family val="1"/>
    </font>
    <font>
      <b/>
      <sz val="11"/>
      <name val="Times New Roman"/>
      <family val="1"/>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43" fontId="2" fillId="0" borderId="0" applyFont="0" applyFill="0" applyBorder="0" applyAlignment="0" applyProtection="0"/>
  </cellStyleXfs>
  <cellXfs count="15">
    <xf numFmtId="0" fontId="0" fillId="0" borderId="0" xfId="0"/>
    <xf numFmtId="0" fontId="1" fillId="0" borderId="0" xfId="1"/>
    <xf numFmtId="2" fontId="3" fillId="0" borderId="0" xfId="0" applyNumberFormat="1" applyFont="1"/>
    <xf numFmtId="0" fontId="4" fillId="0" borderId="0" xfId="1" applyFont="1" applyAlignment="1">
      <alignment horizontal="left"/>
    </xf>
    <xf numFmtId="0" fontId="3" fillId="0" borderId="0" xfId="1" applyFont="1"/>
    <xf numFmtId="2" fontId="3" fillId="0" borderId="0" xfId="0" applyNumberFormat="1" applyFont="1" applyAlignment="1">
      <alignment vertical="center"/>
    </xf>
    <xf numFmtId="0" fontId="3" fillId="0" borderId="0" xfId="1" applyFont="1" applyAlignment="1">
      <alignment horizontal="left"/>
    </xf>
    <xf numFmtId="14" fontId="3" fillId="0" borderId="0" xfId="1" applyNumberFormat="1" applyFont="1"/>
    <xf numFmtId="164" fontId="3" fillId="0" borderId="0" xfId="2" applyNumberFormat="1" applyFont="1" applyFill="1" applyAlignment="1">
      <alignment horizontal="right"/>
    </xf>
    <xf numFmtId="164" fontId="3" fillId="0" borderId="0" xfId="2" applyNumberFormat="1" applyFont="1" applyFill="1" applyAlignment="1">
      <alignment horizontal="left"/>
    </xf>
    <xf numFmtId="43" fontId="3" fillId="0" borderId="0" xfId="2" applyFont="1" applyFill="1" applyAlignment="1">
      <alignment horizontal="left"/>
    </xf>
    <xf numFmtId="43" fontId="3" fillId="0" borderId="0" xfId="2" applyFont="1" applyFill="1" applyAlignment="1">
      <alignment horizontal="right"/>
    </xf>
    <xf numFmtId="14" fontId="0" fillId="0" borderId="0" xfId="0" applyNumberFormat="1"/>
    <xf numFmtId="0" fontId="0" fillId="0" borderId="0" xfId="0" pivotButton="1"/>
    <xf numFmtId="10" fontId="0" fillId="0" borderId="0" xfId="0" applyNumberFormat="1"/>
  </cellXfs>
  <cellStyles count="3">
    <cellStyle name="Comma" xfId="2" builtinId="3"/>
    <cellStyle name="Normal" xfId="0" builtinId="0"/>
    <cellStyle name="Normal 2" xfId="1" xr:uid="{09919D79-C550-49BF-AEC3-02B0D36567FF}"/>
  </cellStyles>
  <dxfs count="28">
    <dxf>
      <numFmt numFmtId="19" formatCode="m/d/yyyy"/>
    </dxf>
    <dxf>
      <font>
        <b val="0"/>
        <i val="0"/>
        <strike val="0"/>
        <condense val="0"/>
        <extend val="0"/>
        <outline val="0"/>
        <shadow val="0"/>
        <u val="none"/>
        <vertAlign val="baseline"/>
        <sz val="11"/>
        <color auto="1"/>
        <name val="Times New Roman"/>
        <family val="1"/>
        <scheme val="none"/>
      </font>
      <numFmt numFmtId="19" formatCode="m/d/yyyy"/>
    </dxf>
    <dxf>
      <font>
        <b val="0"/>
        <i val="0"/>
        <strike val="0"/>
        <condense val="0"/>
        <extend val="0"/>
        <outline val="0"/>
        <shadow val="0"/>
        <u val="none"/>
        <vertAlign val="baseline"/>
        <sz val="11"/>
        <color auto="1"/>
        <name val="Times New Roman"/>
        <family val="1"/>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Times New Roman"/>
        <family val="1"/>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Times New Roman"/>
        <family val="1"/>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Times New Roman"/>
        <family val="1"/>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Times New Roman"/>
        <family val="1"/>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Times New Roman"/>
        <family val="1"/>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Times New Roman"/>
        <family val="1"/>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Times New Roman"/>
        <family val="1"/>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Times New Roman"/>
        <family val="1"/>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Times New Roman"/>
        <family val="1"/>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Times New Roman"/>
        <family val="1"/>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Times New Roman"/>
        <family val="1"/>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Times New Roman"/>
        <family val="1"/>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Times New Roman"/>
        <family val="1"/>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Times New Roman"/>
        <family val="1"/>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Times New Roman"/>
        <family val="1"/>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Times New Roman"/>
        <family val="1"/>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Times New Roman"/>
        <family val="1"/>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Times New Roman"/>
        <family val="1"/>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Times New Roman"/>
        <family val="1"/>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Times New Roman"/>
        <family val="1"/>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Times New Roman"/>
        <family val="1"/>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Times New Roman"/>
        <family val="1"/>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Times New Roman"/>
        <family val="1"/>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Times New Roman"/>
        <family val="1"/>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Times New Roman"/>
        <family val="1"/>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[Alphabet Financials.xlsx]IS 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Operating Profit Margin by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'IS Pivot Table'!$B$3:$B$4</c:f>
              <c:strCache>
                <c:ptCount val="1"/>
                <c:pt idx="0">
                  <c:v>2013</c:v>
                </c:pt>
              </c:strCache>
            </c:strRef>
          </c:tx>
          <c:spPr>
            <a:solidFill>
              <a:schemeClr val="accent1"/>
            </a:solidFill>
            <a:ln>
              <a:noFill/>
            </a:ln>
            <a:effectLst/>
          </c:spPr>
          <c:invertIfNegative val="0"/>
          <c:cat>
            <c:strRef>
              <c:f>'IS Pivot Table'!$A$5:$A$9</c:f>
              <c:strCache>
                <c:ptCount val="4"/>
                <c:pt idx="0">
                  <c:v>Qtr1</c:v>
                </c:pt>
                <c:pt idx="1">
                  <c:v>Qtr2</c:v>
                </c:pt>
                <c:pt idx="2">
                  <c:v>Qtr3</c:v>
                </c:pt>
                <c:pt idx="3">
                  <c:v>Qtr4</c:v>
                </c:pt>
              </c:strCache>
            </c:strRef>
          </c:cat>
          <c:val>
            <c:numRef>
              <c:f>'IS Pivot Table'!$B$5:$B$9</c:f>
              <c:numCache>
                <c:formatCode>0.00%</c:formatCode>
                <c:ptCount val="4"/>
                <c:pt idx="0">
                  <c:v>#N/A</c:v>
                </c:pt>
                <c:pt idx="1">
                  <c:v>#N/A</c:v>
                </c:pt>
                <c:pt idx="2">
                  <c:v>0.23085199381346244</c:v>
                </c:pt>
                <c:pt idx="3">
                  <c:v>0.23079204983684368</c:v>
                </c:pt>
              </c:numCache>
            </c:numRef>
          </c:val>
          <c:extLst>
            <c:ext xmlns:c16="http://schemas.microsoft.com/office/drawing/2014/chart" uri="{C3380CC4-5D6E-409C-BE32-E72D297353CC}">
              <c16:uniqueId val="{00000002-8BA9-4AD6-BC73-6F0B607AAE76}"/>
            </c:ext>
          </c:extLst>
        </c:ser>
        <c:ser>
          <c:idx val="1"/>
          <c:order val="1"/>
          <c:tx>
            <c:strRef>
              <c:f>'IS Pivot Table'!$C$3:$C$4</c:f>
              <c:strCache>
                <c:ptCount val="1"/>
                <c:pt idx="0">
                  <c:v>2014</c:v>
                </c:pt>
              </c:strCache>
            </c:strRef>
          </c:tx>
          <c:spPr>
            <a:solidFill>
              <a:schemeClr val="accent2"/>
            </a:solidFill>
            <a:ln>
              <a:noFill/>
            </a:ln>
            <a:effectLst/>
          </c:spPr>
          <c:invertIfNegative val="0"/>
          <c:cat>
            <c:strRef>
              <c:f>'IS Pivot Table'!$A$5:$A$9</c:f>
              <c:strCache>
                <c:ptCount val="4"/>
                <c:pt idx="0">
                  <c:v>Qtr1</c:v>
                </c:pt>
                <c:pt idx="1">
                  <c:v>Qtr2</c:v>
                </c:pt>
                <c:pt idx="2">
                  <c:v>Qtr3</c:v>
                </c:pt>
                <c:pt idx="3">
                  <c:v>Qtr4</c:v>
                </c:pt>
              </c:strCache>
            </c:strRef>
          </c:cat>
          <c:val>
            <c:numRef>
              <c:f>'IS Pivot Table'!$C$5:$C$9</c:f>
              <c:numCache>
                <c:formatCode>0.00%</c:formatCode>
                <c:ptCount val="4"/>
                <c:pt idx="0">
                  <c:v>0.26648066441733714</c:v>
                </c:pt>
                <c:pt idx="1">
                  <c:v>0.26659978682049029</c:v>
                </c:pt>
                <c:pt idx="2">
                  <c:v>0.24780475988615031</c:v>
                </c:pt>
                <c:pt idx="3">
                  <c:v>0.23680106928046335</c:v>
                </c:pt>
              </c:numCache>
            </c:numRef>
          </c:val>
          <c:extLst>
            <c:ext xmlns:c16="http://schemas.microsoft.com/office/drawing/2014/chart" uri="{C3380CC4-5D6E-409C-BE32-E72D297353CC}">
              <c16:uniqueId val="{0000001E-8BA9-4AD6-BC73-6F0B607AAE76}"/>
            </c:ext>
          </c:extLst>
        </c:ser>
        <c:ser>
          <c:idx val="2"/>
          <c:order val="2"/>
          <c:tx>
            <c:strRef>
              <c:f>'IS Pivot Table'!$D$3:$D$4</c:f>
              <c:strCache>
                <c:ptCount val="1"/>
                <c:pt idx="0">
                  <c:v>2015</c:v>
                </c:pt>
              </c:strCache>
            </c:strRef>
          </c:tx>
          <c:spPr>
            <a:solidFill>
              <a:schemeClr val="accent3"/>
            </a:solidFill>
            <a:ln>
              <a:noFill/>
            </a:ln>
            <a:effectLst/>
          </c:spPr>
          <c:invertIfNegative val="0"/>
          <c:cat>
            <c:strRef>
              <c:f>'IS Pivot Table'!$A$5:$A$9</c:f>
              <c:strCache>
                <c:ptCount val="4"/>
                <c:pt idx="0">
                  <c:v>Qtr1</c:v>
                </c:pt>
                <c:pt idx="1">
                  <c:v>Qtr2</c:v>
                </c:pt>
                <c:pt idx="2">
                  <c:v>Qtr3</c:v>
                </c:pt>
                <c:pt idx="3">
                  <c:v>Qtr4</c:v>
                </c:pt>
              </c:strCache>
            </c:strRef>
          </c:cat>
          <c:val>
            <c:numRef>
              <c:f>'IS Pivot Table'!$D$5:$D$9</c:f>
              <c:numCache>
                <c:formatCode>0.00%</c:formatCode>
                <c:ptCount val="4"/>
                <c:pt idx="0">
                  <c:v>0.24405499498436301</c:v>
                </c:pt>
                <c:pt idx="1">
                  <c:v>0.25231803430690775</c:v>
                </c:pt>
                <c:pt idx="2">
                  <c:v>0.24046984610364891</c:v>
                </c:pt>
                <c:pt idx="3">
                  <c:v>0.24045147156872082</c:v>
                </c:pt>
              </c:numCache>
            </c:numRef>
          </c:val>
          <c:extLst>
            <c:ext xmlns:c16="http://schemas.microsoft.com/office/drawing/2014/chart" uri="{C3380CC4-5D6E-409C-BE32-E72D297353CC}">
              <c16:uniqueId val="{00000024-8BA9-4AD6-BC73-6F0B607AAE76}"/>
            </c:ext>
          </c:extLst>
        </c:ser>
        <c:ser>
          <c:idx val="3"/>
          <c:order val="3"/>
          <c:tx>
            <c:strRef>
              <c:f>'IS Pivot Table'!$E$3:$E$4</c:f>
              <c:strCache>
                <c:ptCount val="1"/>
                <c:pt idx="0">
                  <c:v>2016</c:v>
                </c:pt>
              </c:strCache>
            </c:strRef>
          </c:tx>
          <c:spPr>
            <a:solidFill>
              <a:schemeClr val="accent4"/>
            </a:solidFill>
            <a:ln>
              <a:noFill/>
            </a:ln>
            <a:effectLst/>
          </c:spPr>
          <c:invertIfNegative val="0"/>
          <c:cat>
            <c:strRef>
              <c:f>'IS Pivot Table'!$A$5:$A$9</c:f>
              <c:strCache>
                <c:ptCount val="4"/>
                <c:pt idx="0">
                  <c:v>Qtr1</c:v>
                </c:pt>
                <c:pt idx="1">
                  <c:v>Qtr2</c:v>
                </c:pt>
                <c:pt idx="2">
                  <c:v>Qtr3</c:v>
                </c:pt>
                <c:pt idx="3">
                  <c:v>Qtr4</c:v>
                </c:pt>
              </c:strCache>
            </c:strRef>
          </c:cat>
          <c:val>
            <c:numRef>
              <c:f>'IS Pivot Table'!$E$5:$E$9</c:f>
              <c:numCache>
                <c:formatCode>0.00%</c:formatCode>
                <c:ptCount val="4"/>
                <c:pt idx="0">
                  <c:v>0.25751692552767824</c:v>
                </c:pt>
                <c:pt idx="1">
                  <c:v>0.27495098496872372</c:v>
                </c:pt>
                <c:pt idx="2">
                  <c:v>0.25337868074823233</c:v>
                </c:pt>
                <c:pt idx="3">
                  <c:v>0.24933338485914133</c:v>
                </c:pt>
              </c:numCache>
            </c:numRef>
          </c:val>
          <c:extLst>
            <c:ext xmlns:c16="http://schemas.microsoft.com/office/drawing/2014/chart" uri="{C3380CC4-5D6E-409C-BE32-E72D297353CC}">
              <c16:uniqueId val="{00000025-8BA9-4AD6-BC73-6F0B607AAE76}"/>
            </c:ext>
          </c:extLst>
        </c:ser>
        <c:ser>
          <c:idx val="4"/>
          <c:order val="4"/>
          <c:tx>
            <c:strRef>
              <c:f>'IS Pivot Table'!$F$3:$F$4</c:f>
              <c:strCache>
                <c:ptCount val="1"/>
                <c:pt idx="0">
                  <c:v>2017</c:v>
                </c:pt>
              </c:strCache>
            </c:strRef>
          </c:tx>
          <c:spPr>
            <a:solidFill>
              <a:schemeClr val="accent5"/>
            </a:solidFill>
            <a:ln>
              <a:noFill/>
            </a:ln>
            <a:effectLst/>
          </c:spPr>
          <c:invertIfNegative val="0"/>
          <c:cat>
            <c:strRef>
              <c:f>'IS Pivot Table'!$A$5:$A$9</c:f>
              <c:strCache>
                <c:ptCount val="4"/>
                <c:pt idx="0">
                  <c:v>Qtr1</c:v>
                </c:pt>
                <c:pt idx="1">
                  <c:v>Qtr2</c:v>
                </c:pt>
                <c:pt idx="2">
                  <c:v>Qtr3</c:v>
                </c:pt>
                <c:pt idx="3">
                  <c:v>Qtr4</c:v>
                </c:pt>
              </c:strCache>
            </c:strRef>
          </c:cat>
          <c:val>
            <c:numRef>
              <c:f>'IS Pivot Table'!$F$5:$F$9</c:f>
              <c:numCache>
                <c:formatCode>0.00%</c:formatCode>
                <c:ptCount val="4"/>
                <c:pt idx="0">
                  <c:v>0.25887579994293403</c:v>
                </c:pt>
                <c:pt idx="1">
                  <c:v>0.2639673933940862</c:v>
                </c:pt>
                <c:pt idx="2">
                  <c:v>0.28512677466652364</c:v>
                </c:pt>
                <c:pt idx="3">
                  <c:v>0.24175148365671412</c:v>
                </c:pt>
              </c:numCache>
            </c:numRef>
          </c:val>
          <c:extLst>
            <c:ext xmlns:c16="http://schemas.microsoft.com/office/drawing/2014/chart" uri="{C3380CC4-5D6E-409C-BE32-E72D297353CC}">
              <c16:uniqueId val="{00000026-8BA9-4AD6-BC73-6F0B607AAE76}"/>
            </c:ext>
          </c:extLst>
        </c:ser>
        <c:ser>
          <c:idx val="5"/>
          <c:order val="5"/>
          <c:tx>
            <c:strRef>
              <c:f>'IS Pivot Table'!$G$3:$G$4</c:f>
              <c:strCache>
                <c:ptCount val="1"/>
                <c:pt idx="0">
                  <c:v>2018</c:v>
                </c:pt>
              </c:strCache>
            </c:strRef>
          </c:tx>
          <c:spPr>
            <a:solidFill>
              <a:schemeClr val="accent6"/>
            </a:solidFill>
            <a:ln>
              <a:noFill/>
            </a:ln>
            <a:effectLst/>
          </c:spPr>
          <c:invertIfNegative val="0"/>
          <c:cat>
            <c:strRef>
              <c:f>'IS Pivot Table'!$A$5:$A$9</c:f>
              <c:strCache>
                <c:ptCount val="4"/>
                <c:pt idx="0">
                  <c:v>Qtr1</c:v>
                </c:pt>
                <c:pt idx="1">
                  <c:v>Qtr2</c:v>
                </c:pt>
                <c:pt idx="2">
                  <c:v>Qtr3</c:v>
                </c:pt>
                <c:pt idx="3">
                  <c:v>Qtr4</c:v>
                </c:pt>
              </c:strCache>
            </c:strRef>
          </c:cat>
          <c:val>
            <c:numRef>
              <c:f>'IS Pivot Table'!$G$5:$G$9</c:f>
              <c:numCache>
                <c:formatCode>0.00%</c:formatCode>
                <c:ptCount val="4"/>
                <c:pt idx="0">
                  <c:v>0.23087949542891728</c:v>
                </c:pt>
                <c:pt idx="1">
                  <c:v>0.24357408877220832</c:v>
                </c:pt>
                <c:pt idx="2">
                  <c:v>0.24441407178512004</c:v>
                </c:pt>
                <c:pt idx="3">
                  <c:v>0.20632934024673699</c:v>
                </c:pt>
              </c:numCache>
            </c:numRef>
          </c:val>
          <c:extLst>
            <c:ext xmlns:c16="http://schemas.microsoft.com/office/drawing/2014/chart" uri="{C3380CC4-5D6E-409C-BE32-E72D297353CC}">
              <c16:uniqueId val="{00000027-8BA9-4AD6-BC73-6F0B607AAE76}"/>
            </c:ext>
          </c:extLst>
        </c:ser>
        <c:ser>
          <c:idx val="6"/>
          <c:order val="6"/>
          <c:tx>
            <c:strRef>
              <c:f>'IS Pivot Table'!$H$3:$H$4</c:f>
              <c:strCache>
                <c:ptCount val="1"/>
                <c:pt idx="0">
                  <c:v>2019</c:v>
                </c:pt>
              </c:strCache>
            </c:strRef>
          </c:tx>
          <c:spPr>
            <a:solidFill>
              <a:schemeClr val="accent1">
                <a:lumMod val="60000"/>
              </a:schemeClr>
            </a:solidFill>
            <a:ln>
              <a:noFill/>
            </a:ln>
            <a:effectLst/>
          </c:spPr>
          <c:invertIfNegative val="0"/>
          <c:cat>
            <c:strRef>
              <c:f>'IS Pivot Table'!$A$5:$A$9</c:f>
              <c:strCache>
                <c:ptCount val="4"/>
                <c:pt idx="0">
                  <c:v>Qtr1</c:v>
                </c:pt>
                <c:pt idx="1">
                  <c:v>Qtr2</c:v>
                </c:pt>
                <c:pt idx="2">
                  <c:v>Qtr3</c:v>
                </c:pt>
                <c:pt idx="3">
                  <c:v>Qtr4</c:v>
                </c:pt>
              </c:strCache>
            </c:strRef>
          </c:cat>
          <c:val>
            <c:numRef>
              <c:f>'IS Pivot Table'!$H$5:$H$9</c:f>
              <c:numCache>
                <c:formatCode>0.00%</c:formatCode>
                <c:ptCount val="4"/>
                <c:pt idx="0">
                  <c:v>0.22562289376277553</c:v>
                </c:pt>
                <c:pt idx="1">
                  <c:v>0.23359769286229271</c:v>
                </c:pt>
                <c:pt idx="2">
                  <c:v>#N/A</c:v>
                </c:pt>
                <c:pt idx="3">
                  <c:v>#N/A</c:v>
                </c:pt>
              </c:numCache>
            </c:numRef>
          </c:val>
          <c:extLst>
            <c:ext xmlns:c16="http://schemas.microsoft.com/office/drawing/2014/chart" uri="{C3380CC4-5D6E-409C-BE32-E72D297353CC}">
              <c16:uniqueId val="{00000028-8BA9-4AD6-BC73-6F0B607AAE76}"/>
            </c:ext>
          </c:extLst>
        </c:ser>
        <c:dLbls>
          <c:showLegendKey val="0"/>
          <c:showVal val="0"/>
          <c:showCatName val="0"/>
          <c:showSerName val="0"/>
          <c:showPercent val="0"/>
          <c:showBubbleSize val="0"/>
        </c:dLbls>
        <c:gapWidth val="150"/>
        <c:axId val="88674335"/>
        <c:axId val="88668095"/>
      </c:barChart>
      <c:catAx>
        <c:axId val="8867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68095"/>
        <c:crosses val="autoZero"/>
        <c:auto val="1"/>
        <c:lblAlgn val="ctr"/>
        <c:lblOffset val="100"/>
        <c:noMultiLvlLbl val="0"/>
      </c:catAx>
      <c:valAx>
        <c:axId val="886680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7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0</xdr:colOff>
      <xdr:row>10</xdr:row>
      <xdr:rowOff>0</xdr:rowOff>
    </xdr:from>
    <xdr:to>
      <xdr:col>16</xdr:col>
      <xdr:colOff>0</xdr:colOff>
      <xdr:row>27</xdr:row>
      <xdr:rowOff>0</xdr:rowOff>
    </xdr:to>
    <xdr:graphicFrame macro="">
      <xdr:nvGraphicFramePr>
        <xdr:cNvPr id="2" name="Chart 1">
          <a:extLst>
            <a:ext uri="{FF2B5EF4-FFF2-40B4-BE49-F238E27FC236}">
              <a16:creationId xmlns:a16="http://schemas.microsoft.com/office/drawing/2014/main" id="{B175610F-70EE-42C2-334B-659B1F678E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0</xdr:colOff>
      <xdr:row>10</xdr:row>
      <xdr:rowOff>0</xdr:rowOff>
    </xdr:from>
    <xdr:to>
      <xdr:col>19</xdr:col>
      <xdr:colOff>0</xdr:colOff>
      <xdr:row>18</xdr:row>
      <xdr:rowOff>0</xdr:rowOff>
    </xdr:to>
    <mc:AlternateContent xmlns:mc="http://schemas.openxmlformats.org/markup-compatibility/2006">
      <mc:Choice xmlns:a14="http://schemas.microsoft.com/office/drawing/2010/main" Requires="a14">
        <xdr:graphicFrame macro="">
          <xdr:nvGraphicFramePr>
            <xdr:cNvPr id="3" name="Quarters">
              <a:extLst>
                <a:ext uri="{FF2B5EF4-FFF2-40B4-BE49-F238E27FC236}">
                  <a16:creationId xmlns:a16="http://schemas.microsoft.com/office/drawing/2014/main" id="{214804FB-9402-8B84-A0B5-D997B99B947B}"/>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10395857" y="1814286"/>
              <a:ext cx="1823357" cy="14514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xdr:row>
      <xdr:rowOff>0</xdr:rowOff>
    </xdr:from>
    <xdr:to>
      <xdr:col>18</xdr:col>
      <xdr:colOff>-1</xdr:colOff>
      <xdr:row>10</xdr:row>
      <xdr:rowOff>0</xdr:rowOff>
    </xdr:to>
    <mc:AlternateContent xmlns:mc="http://schemas.openxmlformats.org/markup-compatibility/2006">
      <mc:Choice xmlns:tsle="http://schemas.microsoft.com/office/drawing/2012/timeslicer" Requires="tsle">
        <xdr:graphicFrame macro="">
          <xdr:nvGraphicFramePr>
            <xdr:cNvPr id="4" name="Date">
              <a:extLst>
                <a:ext uri="{FF2B5EF4-FFF2-40B4-BE49-F238E27FC236}">
                  <a16:creationId xmlns:a16="http://schemas.microsoft.com/office/drawing/2014/main" id="{BE9DEFA4-A48B-ED21-124C-443073ACD918}"/>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7964714" y="181429"/>
              <a:ext cx="3646714" cy="163285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ady Monks" refreshedDate="44896.643924768519" createdVersion="8" refreshedVersion="8" minRefreshableVersion="3" recordCount="24" xr:uid="{4FB70BD6-55C8-4002-BF76-17FB1BCF46FE}">
  <cacheSource type="worksheet">
    <worksheetSource name="Transposed_IS"/>
  </cacheSource>
  <cacheFields count="24">
    <cacheField name="Date" numFmtId="14">
      <sharedItems containsSemiMixedTypes="0" containsNonDate="0" containsDate="1" containsString="0" minDate="2013-09-30T00:00:00" maxDate="2019-07-01T00:00:00" count="24">
        <d v="2019-06-30T00:00:00"/>
        <d v="2019-03-31T00:00:00"/>
        <d v="2018-12-31T00:00:00"/>
        <d v="2018-09-30T00:00:00"/>
        <d v="2018-06-30T00:00:00"/>
        <d v="2018-03-31T00:00:00"/>
        <d v="2017-12-31T00:00:00"/>
        <d v="2017-09-30T00:00:00"/>
        <d v="2017-06-30T00:00:00"/>
        <d v="2017-03-31T00:00:00"/>
        <d v="2016-12-31T00:00:00"/>
        <d v="2016-09-30T00:00:00"/>
        <d v="2016-06-30T00:00:00"/>
        <d v="2016-03-31T00:00:00"/>
        <d v="2015-12-31T00:00:00"/>
        <d v="2015-09-30T00:00:00"/>
        <d v="2015-06-30T00:00:00"/>
        <d v="2015-03-31T00:00:00"/>
        <d v="2014-12-31T00:00:00"/>
        <d v="2014-09-30T00:00:00"/>
        <d v="2014-06-30T00:00:00"/>
        <d v="2014-03-31T00:00:00"/>
        <d v="2013-12-31T00:00:00"/>
        <d v="2013-09-30T00:00:00"/>
      </sharedItems>
      <fieldGroup par="22" base="0">
        <rangePr groupBy="months" startDate="2013-09-30T00:00:00" endDate="2019-07-01T00:00:00"/>
        <groupItems count="14">
          <s v="&lt;9/30/2013"/>
          <s v="Jan"/>
          <s v="Feb"/>
          <s v="Mar"/>
          <s v="Apr"/>
          <s v="May"/>
          <s v="Jun"/>
          <s v="Jul"/>
          <s v="Aug"/>
          <s v="Sep"/>
          <s v="Oct"/>
          <s v="Nov"/>
          <s v="Dec"/>
          <s v="&gt;7/1/2019"/>
        </groupItems>
      </fieldGroup>
    </cacheField>
    <cacheField name="Sales" numFmtId="0">
      <sharedItems containsSemiMixedTypes="0" containsString="0" containsNumber="1" containsInteger="1" minValue="14871" maxValue="39151"/>
    </cacheField>
    <cacheField name="Cost of Goods Sold (COGS) incl. D&amp;A" numFmtId="0">
      <sharedItems containsSemiMixedTypes="0" containsString="0" containsNumber="1" containsInteger="1" minValue="5961" maxValue="17918"/>
    </cacheField>
    <cacheField name="Gross Income" numFmtId="0">
      <sharedItems containsSemiMixedTypes="0" containsString="0" containsNumber="1" containsInteger="1" minValue="8458" maxValue="21540"/>
    </cacheField>
    <cacheField name="SG&amp;A Expense" numFmtId="0">
      <sharedItems containsSemiMixedTypes="0" containsString="0" containsNumber="1" containsInteger="1" minValue="5025" maxValue="13155"/>
    </cacheField>
    <cacheField name="EBIT (Operating Income)" numFmtId="0">
      <sharedItems containsSemiMixedTypes="0" containsString="0" containsNumber="1" containsInteger="1" minValue="3433" maxValue="9072"/>
    </cacheField>
    <cacheField name="Nonoperating Interest Income" numFmtId="0">
      <sharedItems containsSemiMixedTypes="0" containsString="0" containsNumber="1" containsInteger="1" minValue="168" maxValue="653"/>
    </cacheField>
    <cacheField name="Equity in Earnings of Affiliates" numFmtId="0">
      <sharedItems containsString="0" containsBlank="1" containsNumber="1" containsInteger="1" minValue="-105" maxValue="19"/>
    </cacheField>
    <cacheField name="Other Income (Expense)" numFmtId="0">
      <sharedItems containsSemiMixedTypes="0" containsString="0" containsNumber="1" containsInteger="1" minValue="-341" maxValue="1710"/>
    </cacheField>
    <cacheField name="Interest Expense" numFmtId="0">
      <sharedItems containsSemiMixedTypes="0" containsString="0" containsNumber="1" containsInteger="1" minValue="21" maxValue="36"/>
    </cacheField>
    <cacheField name="Unusual Expense - Net" numFmtId="0">
      <sharedItems containsSemiMixedTypes="0" containsString="0" containsNumber="1" containsInteger="1" minValue="-2804" maxValue="4314"/>
    </cacheField>
    <cacheField name="Pretax Income" numFmtId="0">
      <sharedItems containsSemiMixedTypes="0" containsString="0" containsNumber="1" containsInteger="1" minValue="3468" maxValue="12147"/>
    </cacheField>
    <cacheField name="Income Taxes" numFmtId="0">
      <sharedItems containsSemiMixedTypes="0" containsString="0" containsNumber="1" containsInteger="1" minValue="277" maxValue="11038"/>
    </cacheField>
    <cacheField name="Other After Tax Adjustments" numFmtId="0">
      <sharedItems containsSemiMixedTypes="0" containsString="0" containsNumber="1" containsInteger="1" minValue="-522" maxValue="0"/>
    </cacheField>
    <cacheField name="Net Income" numFmtId="0">
      <sharedItems containsSemiMixedTypes="0" containsString="0" containsNumber="1" containsInteger="1" minValue="-3020" maxValue="9947"/>
    </cacheField>
    <cacheField name="Discontinued Operations" numFmtId="0">
      <sharedItems containsSemiMixedTypes="0" containsString="0" containsNumber="1" containsInteger="1" minValue="-198" maxValue="227"/>
    </cacheField>
    <cacheField name="Net Income available to Common" numFmtId="0">
      <sharedItems containsSemiMixedTypes="0" containsString="0" containsNumber="1" containsInteger="1" minValue="-3020" maxValue="9947"/>
    </cacheField>
    <cacheField name="EPS (recurring)" numFmtId="0">
      <sharedItems containsString="0" containsBlank="1" containsNumber="1" minValue="4.5123600000000001" maxValue="11.911761"/>
    </cacheField>
    <cacheField name="EPS (diluted)" numFmtId="0">
      <sharedItems containsString="0" containsBlank="1" containsNumber="1" minValue="4.0788000000000002" maxValue="13.33"/>
    </cacheField>
    <cacheField name="Diluted Shares Outstanding" numFmtId="0">
      <sharedItems containsString="0" containsBlank="1" containsNumber="1" minValue="343.873311" maxValue="705.13400000000001"/>
    </cacheField>
    <cacheField name="Total Shares Outstanding" numFmtId="0">
      <sharedItems containsSemiMixedTypes="0" containsString="0" containsNumber="1" minValue="667.66771000000006" maxValue="695.95699999999999"/>
    </cacheField>
    <cacheField name="Quarters" numFmtId="0" databaseField="0">
      <fieldGroup base="0">
        <rangePr groupBy="quarters" startDate="2013-09-30T00:00:00" endDate="2019-07-01T00:00:00"/>
        <groupItems count="6">
          <s v="&lt;9/30/2013"/>
          <s v="Qtr1"/>
          <s v="Qtr2"/>
          <s v="Qtr3"/>
          <s v="Qtr4"/>
          <s v="&gt;7/1/2019"/>
        </groupItems>
      </fieldGroup>
    </cacheField>
    <cacheField name="Years" numFmtId="0" databaseField="0">
      <fieldGroup base="0">
        <rangePr groupBy="years" startDate="2013-09-30T00:00:00" endDate="2019-07-01T00:00:00"/>
        <groupItems count="9">
          <s v="&lt;9/30/2013"/>
          <s v="2013"/>
          <s v="2014"/>
          <s v="2015"/>
          <s v="2016"/>
          <s v="2017"/>
          <s v="2018"/>
          <s v="2019"/>
          <s v="&gt;7/1/2019"/>
        </groupItems>
      </fieldGroup>
    </cacheField>
    <cacheField name="NOPM" numFmtId="0" formula="'EBIT (Operating Income)' /Sales" databaseField="0"/>
  </cacheFields>
  <extLst>
    <ext xmlns:x14="http://schemas.microsoft.com/office/spreadsheetml/2009/9/main" uri="{725AE2AE-9491-48be-B2B4-4EB974FC3084}">
      <x14:pivotCacheDefinition pivotCacheId="10899671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n v="38836"/>
    <n v="17296"/>
    <n v="21540"/>
    <n v="12468"/>
    <n v="9072"/>
    <n v="653"/>
    <n v="-16"/>
    <n v="-341"/>
    <n v="25"/>
    <n v="-2804"/>
    <n v="12147"/>
    <n v="2200"/>
    <n v="0"/>
    <n v="9947"/>
    <n v="0"/>
    <n v="9947"/>
    <m/>
    <m/>
    <m/>
    <n v="694.05"/>
  </r>
  <r>
    <x v="1"/>
    <n v="36202"/>
    <n v="16012"/>
    <n v="20190"/>
    <n v="12022"/>
    <n v="8168"/>
    <n v="522"/>
    <n v="-40"/>
    <n v="363"/>
    <n v="35"/>
    <n v="832"/>
    <n v="8146"/>
    <n v="1489"/>
    <n v="0"/>
    <n v="6657"/>
    <n v="0"/>
    <n v="6657"/>
    <n v="10.329029999999999"/>
    <n v="9.4981000000000009"/>
    <n v="700.87900000000002"/>
    <n v="694.78200000000004"/>
  </r>
  <r>
    <x v="2"/>
    <n v="39151"/>
    <n v="17918"/>
    <n v="21233"/>
    <n v="13155"/>
    <n v="8078"/>
    <n v="542"/>
    <n v="19"/>
    <n v="1710"/>
    <n v="29"/>
    <n v="248"/>
    <n v="10072"/>
    <n v="1124"/>
    <n v="0"/>
    <n v="8948"/>
    <n v="0"/>
    <n v="8948"/>
    <m/>
    <m/>
    <m/>
    <n v="695.55600000000004"/>
  </r>
  <r>
    <x v="3"/>
    <n v="33656"/>
    <n v="14281"/>
    <n v="19375"/>
    <n v="11149"/>
    <n v="8226"/>
    <n v="481"/>
    <n v="-27"/>
    <n v="277"/>
    <n v="28"/>
    <n v="-1154"/>
    <n v="10083"/>
    <n v="891"/>
    <n v="0"/>
    <n v="9192"/>
    <n v="0"/>
    <n v="9192"/>
    <n v="11.911761"/>
    <n v="13.0594"/>
    <n v="703.85900000000004"/>
    <n v="695.95699999999999"/>
  </r>
  <r>
    <x v="4"/>
    <n v="32758"/>
    <n v="13883"/>
    <n v="18875"/>
    <n v="10896"/>
    <n v="7979"/>
    <n v="456"/>
    <n v="-105"/>
    <n v="226"/>
    <n v="27"/>
    <n v="4314"/>
    <n v="4215"/>
    <n v="1020"/>
    <n v="0"/>
    <n v="3195"/>
    <n v="0"/>
    <n v="3195"/>
    <n v="8.8372930000000007"/>
    <n v="4.54"/>
    <n v="703.24699999999996"/>
    <n v="695.94600000000003"/>
  </r>
  <r>
    <x v="5"/>
    <n v="31393"/>
    <n v="13467"/>
    <n v="17926"/>
    <n v="10678"/>
    <n v="7248"/>
    <n v="399"/>
    <n v="-7"/>
    <n v="378"/>
    <n v="30"/>
    <n v="-2555"/>
    <n v="10543"/>
    <n v="1142"/>
    <n v="0"/>
    <n v="9401"/>
    <n v="0"/>
    <n v="9401"/>
    <n v="10.795820000000001"/>
    <n v="13.33"/>
    <n v="705.13400000000001"/>
    <n v="694.94500000000005"/>
  </r>
  <r>
    <x v="6"/>
    <n v="32521"/>
    <n v="14267"/>
    <n v="18254"/>
    <n v="10392"/>
    <n v="7862"/>
    <n v="400"/>
    <n v="-63"/>
    <n v="-198"/>
    <n v="36"/>
    <n v="-53"/>
    <n v="8018"/>
    <n v="11038"/>
    <n v="0"/>
    <n v="-3020"/>
    <n v="0"/>
    <n v="-3020"/>
    <m/>
    <m/>
    <m/>
    <n v="694.78300000000002"/>
  </r>
  <r>
    <x v="7"/>
    <n v="27963"/>
    <n v="11148"/>
    <n v="16815"/>
    <n v="8842"/>
    <n v="7973"/>
    <n v="306"/>
    <n v="-31"/>
    <n v="-234"/>
    <n v="27"/>
    <n v="8"/>
    <n v="7979"/>
    <n v="1247"/>
    <n v="0"/>
    <n v="6732"/>
    <n v="0"/>
    <n v="6732"/>
    <n v="9.5743170000000006"/>
    <n v="9.57"/>
    <n v="703.71600000000001"/>
    <n v="694.79"/>
  </r>
  <r>
    <x v="8"/>
    <n v="26007"/>
    <n v="10373"/>
    <n v="15634"/>
    <n v="8769"/>
    <n v="6865"/>
    <n v="294"/>
    <n v="-13"/>
    <n v="-15"/>
    <n v="21"/>
    <n v="2733"/>
    <n v="4377"/>
    <n v="853"/>
    <n v="0"/>
    <n v="3524"/>
    <n v="0"/>
    <n v="3524"/>
    <n v="7.7286099999999998"/>
    <n v="5.01"/>
    <n v="703.50300000000004"/>
    <n v="692.87599999999998"/>
  </r>
  <r>
    <x v="9"/>
    <n v="24533"/>
    <n v="9795"/>
    <n v="14738"/>
    <n v="8387"/>
    <n v="6351"/>
    <n v="312"/>
    <n v="-49"/>
    <n v="401"/>
    <n v="25"/>
    <n v="171"/>
    <n v="6819"/>
    <n v="1393"/>
    <n v="0"/>
    <n v="5426"/>
    <n v="0"/>
    <n v="5426"/>
    <n v="7.8994520000000001"/>
    <n v="7.73"/>
    <n v="702.03599999999994"/>
    <n v="692.10799999999995"/>
  </r>
  <r>
    <x v="10"/>
    <n v="25877"/>
    <n v="10661"/>
    <n v="15216"/>
    <n v="8764"/>
    <n v="6452"/>
    <n v="325"/>
    <n v="7"/>
    <n v="-37"/>
    <n v="33"/>
    <n v="-143"/>
    <n v="6857"/>
    <n v="1524"/>
    <n v="0"/>
    <n v="5333"/>
    <n v="0"/>
    <n v="5333"/>
    <n v="7.4732120000000002"/>
    <n v="7.6162000000000001"/>
    <n v="700.221"/>
    <n v="691.29300000000001"/>
  </r>
  <r>
    <x v="11"/>
    <n v="22346"/>
    <n v="8699"/>
    <n v="13647"/>
    <n v="7985"/>
    <n v="5662"/>
    <n v="318"/>
    <n v="-61"/>
    <n v="321"/>
    <n v="29"/>
    <n v="166"/>
    <n v="6045"/>
    <n v="984"/>
    <n v="0"/>
    <n v="5061"/>
    <n v="0"/>
    <n v="5061"/>
    <n v="7.4125189999999996"/>
    <n v="7.2462"/>
    <n v="698.44"/>
    <n v="689.13599999999997"/>
  </r>
  <r>
    <x v="12"/>
    <n v="21422"/>
    <n v="8130"/>
    <n v="13292"/>
    <n v="7402"/>
    <n v="5890"/>
    <n v="307"/>
    <n v="-43"/>
    <n v="128"/>
    <n v="32"/>
    <n v="131"/>
    <n v="6119"/>
    <n v="1242"/>
    <n v="0"/>
    <n v="4877"/>
    <n v="0"/>
    <n v="4877"/>
    <n v="7.1302599999999998"/>
    <n v="6.9987000000000004"/>
    <n v="696.84699999999998"/>
    <n v="686.77800000000002"/>
  </r>
  <r>
    <x v="13"/>
    <n v="20088"/>
    <n v="7648"/>
    <n v="12440"/>
    <n v="7267"/>
    <n v="5173"/>
    <n v="270"/>
    <n v="-105"/>
    <n v="129"/>
    <n v="30"/>
    <n v="308"/>
    <n v="5129"/>
    <n v="922"/>
    <n v="0"/>
    <n v="4207"/>
    <n v="0"/>
    <n v="4207"/>
    <n v="6.3313750000000004"/>
    <n v="6.02"/>
    <n v="699.31100000000004"/>
    <n v="686.79200000000003"/>
  </r>
  <r>
    <x v="14"/>
    <n v="20998"/>
    <n v="8188"/>
    <n v="12810"/>
    <n v="7761"/>
    <n v="5049"/>
    <n v="274"/>
    <m/>
    <n v="-30"/>
    <n v="26"/>
    <n v="67"/>
    <n v="5200"/>
    <n v="277"/>
    <n v="0"/>
    <n v="4923"/>
    <n v="0"/>
    <n v="4923"/>
    <n v="7.1301600000000001"/>
    <n v="7.0629"/>
    <n v="697.02499999999998"/>
    <n v="687.34799999999996"/>
  </r>
  <r>
    <x v="15"/>
    <n v="18389"/>
    <n v="7037"/>
    <n v="11352"/>
    <n v="6930"/>
    <n v="4422"/>
    <n v="259"/>
    <n v="0"/>
    <n v="297"/>
    <n v="26"/>
    <n v="61"/>
    <n v="4891"/>
    <n v="912"/>
    <n v="0"/>
    <n v="3979"/>
    <n v="0"/>
    <n v="3979"/>
    <n v="5.7922940000000001"/>
    <n v="5.7308000000000003"/>
    <n v="694.31899999999996"/>
    <n v="687.69299999999998"/>
  </r>
  <r>
    <x v="16"/>
    <n v="17256"/>
    <n v="6583"/>
    <n v="10673"/>
    <n v="6319"/>
    <n v="4354"/>
    <n v="240"/>
    <n v="0"/>
    <n v="452"/>
    <n v="26"/>
    <n v="64"/>
    <n v="4956"/>
    <n v="1025"/>
    <n v="-522"/>
    <n v="3409"/>
    <n v="0"/>
    <n v="3409"/>
    <n v="4.9991459999999996"/>
    <n v="4.9343000000000004"/>
    <n v="690.87800000000004"/>
    <n v="685.49"/>
  </r>
  <r>
    <x v="17"/>
    <n v="16947"/>
    <n v="6356"/>
    <n v="10591"/>
    <n v="6455"/>
    <n v="4136"/>
    <n v="226"/>
    <n v="0"/>
    <n v="378"/>
    <n v="26"/>
    <n v="110"/>
    <n v="4604"/>
    <n v="1018"/>
    <n v="0"/>
    <n v="3586"/>
    <n v="0"/>
    <n v="3586"/>
    <n v="5.2980150000000004"/>
    <n v="5.1866000000000003"/>
    <n v="691.391031"/>
    <n v="682.33"/>
  </r>
  <r>
    <x v="18"/>
    <n v="17956"/>
    <n v="6921"/>
    <n v="11035"/>
    <n v="6783"/>
    <n v="4252"/>
    <n v="222"/>
    <m/>
    <n v="-64"/>
    <n v="25"/>
    <n v="-142"/>
    <n v="4527"/>
    <n v="737"/>
    <n v="0"/>
    <n v="3790"/>
    <n v="227"/>
    <n v="4017"/>
    <n v="5.6745460000000003"/>
    <n v="5.8185000000000002"/>
    <n v="690.38126599999998"/>
    <n v="680.17200000000003"/>
  </r>
  <r>
    <x v="19"/>
    <n v="16513"/>
    <n v="6317"/>
    <n v="10196"/>
    <n v="6104"/>
    <n v="4092"/>
    <n v="187"/>
    <m/>
    <n v="33"/>
    <n v="25"/>
    <n v="430"/>
    <n v="3857"/>
    <n v="859"/>
    <n v="0"/>
    <n v="2998"/>
    <n v="-185"/>
    <n v="2813"/>
    <n v="4.5123600000000001"/>
    <n v="4.0788000000000002"/>
    <n v="690.10450800000001"/>
    <n v="678.27700000000004"/>
  </r>
  <r>
    <x v="20"/>
    <n v="15949"/>
    <n v="6114"/>
    <n v="9835"/>
    <n v="5583"/>
    <n v="4252"/>
    <n v="169"/>
    <m/>
    <n v="79"/>
    <n v="27"/>
    <n v="70"/>
    <n v="4403"/>
    <n v="913"/>
    <n v="0"/>
    <n v="3490"/>
    <n v="-68"/>
    <n v="3422"/>
    <n v="5.0432439999999996"/>
    <n v="4.9763000000000002"/>
    <n v="688.24742300000003"/>
    <n v="675.90499999999997"/>
  </r>
  <r>
    <x v="21"/>
    <n v="15412"/>
    <n v="5961"/>
    <n v="9451"/>
    <n v="5344"/>
    <n v="4107"/>
    <n v="168"/>
    <m/>
    <n v="182"/>
    <n v="24"/>
    <n v="-39"/>
    <n v="4472"/>
    <n v="822"/>
    <n v="0"/>
    <n v="3650"/>
    <n v="-198"/>
    <n v="3452"/>
    <n v="9.9591910000000006"/>
    <n v="10.0428"/>
    <n v="343.873311"/>
    <n v="674.45049300000005"/>
  </r>
  <r>
    <x v="22"/>
    <n v="16855"/>
    <n v="7443"/>
    <n v="9412"/>
    <n v="5522"/>
    <n v="3890"/>
    <n v="215"/>
    <m/>
    <n v="-81"/>
    <n v="21"/>
    <n v="-44"/>
    <n v="4047"/>
    <n v="666"/>
    <n v="0"/>
    <n v="3381"/>
    <n v="0"/>
    <n v="3381"/>
    <m/>
    <m/>
    <m/>
    <n v="671.01505399999996"/>
  </r>
  <r>
    <x v="23"/>
    <n v="14871"/>
    <n v="6413"/>
    <n v="8458"/>
    <n v="5025"/>
    <n v="3433"/>
    <n v="201"/>
    <m/>
    <n v="-77"/>
    <n v="22"/>
    <n v="67"/>
    <n v="3468"/>
    <n v="513"/>
    <n v="0"/>
    <n v="2955"/>
    <n v="0"/>
    <n v="2955"/>
    <m/>
    <m/>
    <m/>
    <n v="667.667710000000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002964-9BB1-4247-B77B-4A5531391538}" name="PivotTable5"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
  <location ref="A3:I9" firstHeaderRow="1" firstDataRow="2" firstDataCol="1"/>
  <pivotFields count="24">
    <pivotField compact="0" numFmtId="14" outline="0" subtotalTop="0" showAll="0">
      <items count="15">
        <item x="0"/>
        <item x="1"/>
        <item x="2"/>
        <item x="3"/>
        <item x="4"/>
        <item x="5"/>
        <item x="6"/>
        <item x="7"/>
        <item x="8"/>
        <item x="9"/>
        <item x="10"/>
        <item x="11"/>
        <item x="12"/>
        <item x="13"/>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Row" compact="0" outline="0" subtotalTop="0" showAll="0">
      <items count="7">
        <item x="0"/>
        <item x="1"/>
        <item x="2"/>
        <item x="3"/>
        <item x="4"/>
        <item x="5"/>
        <item t="default"/>
      </items>
    </pivotField>
    <pivotField axis="axisCol" compact="0" outline="0" subtotalTop="0" showAll="0" sumSubtotal="1" avgSubtotal="1">
      <items count="11">
        <item x="0"/>
        <item x="1"/>
        <item x="2"/>
        <item x="3"/>
        <item x="4"/>
        <item x="5"/>
        <item x="6"/>
        <item x="7"/>
        <item x="8"/>
        <item t="sum"/>
        <item t="avg"/>
      </items>
    </pivotField>
    <pivotField dataField="1" compact="0" outline="0" subtotalTop="0" dragToRow="0" dragToCol="0" dragToPage="0" showAll="0" defaultSubtotal="0"/>
  </pivotFields>
  <rowFields count="1">
    <field x="21"/>
  </rowFields>
  <rowItems count="5">
    <i>
      <x v="1"/>
    </i>
    <i>
      <x v="2"/>
    </i>
    <i>
      <x v="3"/>
    </i>
    <i>
      <x v="4"/>
    </i>
    <i t="grand">
      <x/>
    </i>
  </rowItems>
  <colFields count="1">
    <field x="22"/>
  </colFields>
  <colItems count="8">
    <i>
      <x v="1"/>
    </i>
    <i>
      <x v="2"/>
    </i>
    <i>
      <x v="3"/>
    </i>
    <i>
      <x v="4"/>
    </i>
    <i>
      <x v="5"/>
    </i>
    <i>
      <x v="6"/>
    </i>
    <i>
      <x v="7"/>
    </i>
    <i t="grand">
      <x/>
    </i>
  </colItems>
  <dataFields count="1">
    <dataField name="Sum of NOPM" fld="23" baseField="0" baseItem="0" numFmtId="10"/>
  </dataFields>
  <chartFormats count="7">
    <chartFormat chart="0" format="1"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22" count="1" selected="0">
            <x v="2"/>
          </reference>
        </references>
      </pivotArea>
    </chartFormat>
    <chartFormat chart="0" format="5" series="1">
      <pivotArea type="data" outline="0" fieldPosition="0">
        <references count="2">
          <reference field="4294967294" count="1" selected="0">
            <x v="0"/>
          </reference>
          <reference field="22" count="1" selected="0">
            <x v="3"/>
          </reference>
        </references>
      </pivotArea>
    </chartFormat>
    <chartFormat chart="0" format="6" series="1">
      <pivotArea type="data" outline="0" fieldPosition="0">
        <references count="2">
          <reference field="4294967294" count="1" selected="0">
            <x v="0"/>
          </reference>
          <reference field="22" count="1" selected="0">
            <x v="4"/>
          </reference>
        </references>
      </pivotArea>
    </chartFormat>
    <chartFormat chart="0" format="7" series="1">
      <pivotArea type="data" outline="0" fieldPosition="0">
        <references count="2">
          <reference field="4294967294" count="1" selected="0">
            <x v="0"/>
          </reference>
          <reference field="22" count="1" selected="0">
            <x v="5"/>
          </reference>
        </references>
      </pivotArea>
    </chartFormat>
    <chartFormat chart="0" format="8" series="1">
      <pivotArea type="data" outline="0" fieldPosition="0">
        <references count="2">
          <reference field="4294967294" count="1" selected="0">
            <x v="0"/>
          </reference>
          <reference field="22" count="1" selected="0">
            <x v="6"/>
          </reference>
        </references>
      </pivotArea>
    </chartFormat>
    <chartFormat chart="0" format="9" series="1">
      <pivotArea type="data" outline="0" fieldPosition="0">
        <references count="2">
          <reference field="4294967294" count="1" selected="0">
            <x v="0"/>
          </reference>
          <reference field="2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01814DA-B54C-4957-8399-416359A8118D}" autoFormatId="16" applyNumberFormats="0" applyBorderFormats="0" applyFontFormats="0" applyPatternFormats="0" applyAlignmentFormats="0" applyWidthHeightFormats="0">
  <queryTableRefresh nextId="22">
    <queryTableFields count="21">
      <queryTableField id="1" name="Date" tableColumnId="1"/>
      <queryTableField id="2" name="Sales" tableColumnId="2"/>
      <queryTableField id="3" name="Cost of Goods Sold (COGS) incl. D&amp;A" tableColumnId="3"/>
      <queryTableField id="4" name="Gross Income" tableColumnId="4"/>
      <queryTableField id="5" name="SG&amp;A Expense" tableColumnId="5"/>
      <queryTableField id="6" name="EBIT (Operating Income)" tableColumnId="6"/>
      <queryTableField id="7" name="Nonoperating Interest Income" tableColumnId="7"/>
      <queryTableField id="8" name="Equity in Earnings of Affiliates" tableColumnId="8"/>
      <queryTableField id="9" name="Other Income (Expense)" tableColumnId="9"/>
      <queryTableField id="10" name="Interest Expense" tableColumnId="10"/>
      <queryTableField id="11" name="Unusual Expense - Net" tableColumnId="11"/>
      <queryTableField id="12" name="Pretax Income" tableColumnId="12"/>
      <queryTableField id="13" name="Income Taxes" tableColumnId="13"/>
      <queryTableField id="14" name="Other After Tax Adjustments" tableColumnId="14"/>
      <queryTableField id="15" name="Net Income" tableColumnId="15"/>
      <queryTableField id="16" name="Discontinued Operations" tableColumnId="16"/>
      <queryTableField id="17" name="Net Income available to Common" tableColumnId="17"/>
      <queryTableField id="18" name="EPS (recurring)" tableColumnId="18"/>
      <queryTableField id="19" name="EPS (diluted)" tableColumnId="19"/>
      <queryTableField id="20" name="Diluted Shares Outstanding" tableColumnId="20"/>
      <queryTableField id="21" name="Total Shares Outstanding"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C007E6EC-7201-48C6-965D-F410DEA98ED5}" sourceName="Quarters">
  <pivotTables>
    <pivotTable tabId="6" name="PivotTable5"/>
  </pivotTables>
  <data>
    <tabular pivotCacheId="1089967109">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xr10:uid="{559ED139-61A4-4288-9557-38FB50871B08}" cache="Slicer_Quarters" caption="Quarters" rowHeight="2222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1214721-8340-4D58-A754-773BE7BE500E}" name="Transposed_IS" displayName="Transposed_IS" ref="A1:U25" tableType="queryTable" totalsRowShown="0">
  <autoFilter ref="A1:U25" xr:uid="{81214721-8340-4D58-A754-773BE7BE500E}"/>
  <tableColumns count="21">
    <tableColumn id="1" xr3:uid="{887C15E9-0A4A-4096-BA57-54EE1D14BFAA}" uniqueName="1" name="Date" queryTableFieldId="1" dataDxfId="0"/>
    <tableColumn id="2" xr3:uid="{6D05AED6-EF73-40AA-8766-AA8D24CF5286}" uniqueName="2" name="Sales" queryTableFieldId="2"/>
    <tableColumn id="3" xr3:uid="{9EE864D1-1E3D-47C3-9E1B-515B8536897E}" uniqueName="3" name="Cost of Goods Sold (COGS) incl. D&amp;A" queryTableFieldId="3"/>
    <tableColumn id="4" xr3:uid="{4FE31FAE-8A57-48CB-9AC1-4FB1AE0C2705}" uniqueName="4" name="Gross Income" queryTableFieldId="4"/>
    <tableColumn id="5" xr3:uid="{7F638385-D743-4E99-A883-C3F24F96498A}" uniqueName="5" name="SG&amp;A Expense" queryTableFieldId="5"/>
    <tableColumn id="6" xr3:uid="{32DC5F7F-EA73-4B90-90C6-1A4242CAA3DE}" uniqueName="6" name="EBIT (Operating Income)" queryTableFieldId="6"/>
    <tableColumn id="7" xr3:uid="{DC588A95-83E0-4A55-AA77-12008EB9E6E7}" uniqueName="7" name="Nonoperating Interest Income" queryTableFieldId="7"/>
    <tableColumn id="8" xr3:uid="{9658FE2B-9665-4A13-B801-A8120657D3F7}" uniqueName="8" name="Equity in Earnings of Affiliates" queryTableFieldId="8"/>
    <tableColumn id="9" xr3:uid="{F6F67508-44B0-45EF-BA1F-445CB03417B3}" uniqueName="9" name="Other Income (Expense)" queryTableFieldId="9"/>
    <tableColumn id="10" xr3:uid="{722E3E28-909B-496B-9D23-1B9421AB66C2}" uniqueName="10" name="Interest Expense" queryTableFieldId="10"/>
    <tableColumn id="11" xr3:uid="{5680D94F-75E1-41C9-BBFB-F160FB0EAE2E}" uniqueName="11" name="Unusual Expense - Net" queryTableFieldId="11"/>
    <tableColumn id="12" xr3:uid="{F9ADA718-F7E9-49C1-9079-63C338E345AB}" uniqueName="12" name="Pretax Income" queryTableFieldId="12"/>
    <tableColumn id="13" xr3:uid="{BE413B3F-907A-4398-BF73-965E912A3E44}" uniqueName="13" name="Income Taxes" queryTableFieldId="13"/>
    <tableColumn id="14" xr3:uid="{ACCCEE63-5384-4066-A46B-ED1525CA2413}" uniqueName="14" name="Other After Tax Adjustments" queryTableFieldId="14"/>
    <tableColumn id="15" xr3:uid="{0566476E-6023-4127-8B95-61011C0A9272}" uniqueName="15" name="Net Income" queryTableFieldId="15"/>
    <tableColumn id="16" xr3:uid="{3F8DDD4B-791B-4EEA-AF29-0F889D9827B5}" uniqueName="16" name="Discontinued Operations" queryTableFieldId="16"/>
    <tableColumn id="17" xr3:uid="{F4B853E8-4675-40AA-9692-DD0B9AA42FC6}" uniqueName="17" name="Net Income available to Common" queryTableFieldId="17"/>
    <tableColumn id="18" xr3:uid="{8E10C65D-8C53-468A-A3A3-C7D3A2610C01}" uniqueName="18" name="EPS (recurring)" queryTableFieldId="18"/>
    <tableColumn id="19" xr3:uid="{CBAFCC07-2AF2-4782-80B4-93C338A86ACD}" uniqueName="19" name="EPS (diluted)" queryTableFieldId="19"/>
    <tableColumn id="20" xr3:uid="{49827AB5-FBCE-49FB-9298-649BF7863F05}" uniqueName="20" name="Diluted Shares Outstanding" queryTableFieldId="20"/>
    <tableColumn id="21" xr3:uid="{30FDFE47-365E-4BB9-B580-DA8DA2F22919}" uniqueName="21" name="Total Shares Outstanding" queryTableField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D46930-872B-4AC1-8394-D5E20E6C42A1}" name="Table2" displayName="Table2" ref="A4:Y24" totalsRowShown="0" headerRowDxfId="1" dataDxfId="2" headerRowCellStyle="Normal 2" dataCellStyle="Comma">
  <autoFilter ref="A4:Y24" xr:uid="{1FD46930-872B-4AC1-8394-D5E20E6C42A1}"/>
  <tableColumns count="25">
    <tableColumn id="1" xr3:uid="{9FAB5738-0CA9-4FC9-9513-3AD3017FF231}" name="Date" dataDxfId="27" dataCellStyle="Normal 2"/>
    <tableColumn id="2" xr3:uid="{DB61B3E3-927E-477B-9B8F-001D00212A3D}" name="6/30/2019" dataDxfId="26" dataCellStyle="Comma"/>
    <tableColumn id="3" xr3:uid="{D2CFAFF9-2018-427E-8491-C6F2342A3898}" name="3/31/2019" dataDxfId="25" dataCellStyle="Comma"/>
    <tableColumn id="4" xr3:uid="{41EE5DA3-EB8E-4599-AC24-75B2BEEA622E}" name="12/31/2018" dataDxfId="24" dataCellStyle="Comma"/>
    <tableColumn id="5" xr3:uid="{C481D062-DC09-45FA-9394-232713AA56BD}" name="9/30/2018" dataDxfId="23" dataCellStyle="Comma"/>
    <tableColumn id="6" xr3:uid="{2951E67F-B9CC-428C-B141-E69D6053BEDE}" name="6/30/2018" dataDxfId="22" dataCellStyle="Comma"/>
    <tableColumn id="7" xr3:uid="{4677FF57-C753-412F-B692-86672D1EEF9D}" name="3/31/2018" dataDxfId="21" dataCellStyle="Comma"/>
    <tableColumn id="8" xr3:uid="{4FC5ED6B-169A-4789-9E7C-0664700D9742}" name="12/31/2017" dataDxfId="20" dataCellStyle="Comma"/>
    <tableColumn id="9" xr3:uid="{845D73D9-39F1-4C77-9B6E-21CA22CA686F}" name="9/30/2017" dataDxfId="19" dataCellStyle="Comma"/>
    <tableColumn id="10" xr3:uid="{C3D58C0F-BCB7-41ED-B3C6-72468C074F35}" name="6/30/2017" dataDxfId="18" dataCellStyle="Comma"/>
    <tableColumn id="11" xr3:uid="{33839189-FB32-4DCF-81FF-045008516488}" name="3/31/2017" dataDxfId="17" dataCellStyle="Comma"/>
    <tableColumn id="12" xr3:uid="{41236D4B-6C0A-4787-A147-A0DEB32A30E1}" name="12/31/2016" dataDxfId="16" dataCellStyle="Comma"/>
    <tableColumn id="13" xr3:uid="{51516E82-FE7A-4F8B-A5F8-ED0721E75B95}" name="9/30/2016" dataDxfId="15" dataCellStyle="Comma"/>
    <tableColumn id="14" xr3:uid="{7187C17E-F82C-4C1F-BF1D-AECC99DC3252}" name="6/30/2016" dataDxfId="14" dataCellStyle="Comma"/>
    <tableColumn id="15" xr3:uid="{4E2BBF3C-2200-469E-9B9A-ECF16EB21EB2}" name="3/31/2016" dataDxfId="13" dataCellStyle="Comma"/>
    <tableColumn id="16" xr3:uid="{D41D0F28-77D2-4C7F-B4C0-F6066C906FEA}" name="12/31/2015" dataDxfId="12" dataCellStyle="Comma"/>
    <tableColumn id="17" xr3:uid="{B1181F02-A331-4F32-985F-570FDEC3E4B7}" name="9/30/2015" dataDxfId="11" dataCellStyle="Comma"/>
    <tableColumn id="18" xr3:uid="{3A84C8A4-CBF2-4A79-B2DB-7400EDBE5A15}" name="6/30/2015" dataDxfId="10" dataCellStyle="Comma"/>
    <tableColumn id="19" xr3:uid="{45FDC063-409B-40E4-84F2-35F57B944261}" name="3/31/2015" dataDxfId="9" dataCellStyle="Comma"/>
    <tableColumn id="20" xr3:uid="{3B376253-5ED8-4E13-8F64-B8C9B90D0CBC}" name="12/31/2014" dataDxfId="8" dataCellStyle="Comma"/>
    <tableColumn id="21" xr3:uid="{F2069B4C-6244-4FE0-856F-36AD21D167F3}" name="9/30/2014" dataDxfId="7" dataCellStyle="Comma"/>
    <tableColumn id="22" xr3:uid="{08C02275-7F99-4268-8E34-8908837DF403}" name="6/30/2014" dataDxfId="6" dataCellStyle="Comma"/>
    <tableColumn id="23" xr3:uid="{372ADDFF-6CB2-419F-B667-BA082AE905F2}" name="3/31/2014" dataDxfId="5" dataCellStyle="Comma"/>
    <tableColumn id="24" xr3:uid="{933B6244-106D-412A-B1A5-0D028F19F7D1}" name="12/31/2013" dataDxfId="4" dataCellStyle="Comma"/>
    <tableColumn id="25" xr3:uid="{256E10C1-E064-44E0-B0CA-D95B74544D0A}" name="9/30/2013" dataDxfId="3"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3C17DC3-2D19-4655-A6CA-73D9FCCDFEB0}" sourceName="Date">
  <pivotTables>
    <pivotTable tabId="6" name="PivotTable5"/>
  </pivotTables>
  <state minimalRefreshVersion="6" lastRefreshVersion="6" pivotCacheId="1089967109" filterType="unknown">
    <bounds startDate="2013-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86B870C-709D-4A3A-9019-DD44B6C774CD}" cache="NativeTimeline_Date" caption="Date" level="1" selectionLevel="1" scrollPosition="2017-01-10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74AA5-3CD8-4CD5-921C-E19897558E25}">
  <dimension ref="A3:K9"/>
  <sheetViews>
    <sheetView tabSelected="1" zoomScale="70" zoomScaleNormal="70" workbookViewId="0">
      <selection activeCell="L8" sqref="L8"/>
    </sheetView>
  </sheetViews>
  <sheetFormatPr defaultRowHeight="13.8" x14ac:dyDescent="0.25"/>
  <cols>
    <col min="1" max="1" width="14" bestFit="1" customWidth="1"/>
    <col min="2" max="8" width="9.109375" bestFit="1" customWidth="1"/>
    <col min="9" max="9" width="11.6640625" bestFit="1" customWidth="1"/>
  </cols>
  <sheetData>
    <row r="3" spans="1:11" x14ac:dyDescent="0.25">
      <c r="A3" s="13" t="s">
        <v>99</v>
      </c>
      <c r="B3" s="13" t="s">
        <v>97</v>
      </c>
    </row>
    <row r="4" spans="1:11" x14ac:dyDescent="0.25">
      <c r="A4" s="13" t="s">
        <v>98</v>
      </c>
      <c r="B4" t="s">
        <v>86</v>
      </c>
      <c r="C4" t="s">
        <v>89</v>
      </c>
      <c r="D4" t="s">
        <v>92</v>
      </c>
      <c r="E4" t="s">
        <v>93</v>
      </c>
      <c r="F4" t="s">
        <v>94</v>
      </c>
      <c r="G4" t="s">
        <v>95</v>
      </c>
      <c r="H4" t="s">
        <v>96</v>
      </c>
      <c r="I4" t="s">
        <v>85</v>
      </c>
    </row>
    <row r="5" spans="1:11" x14ac:dyDescent="0.25">
      <c r="A5" t="s">
        <v>90</v>
      </c>
      <c r="B5" s="14" t="e">
        <v>#DIV/0!</v>
      </c>
      <c r="C5" s="14">
        <v>0.26648066441733714</v>
      </c>
      <c r="D5" s="14">
        <v>0.24405499498436301</v>
      </c>
      <c r="E5" s="14">
        <v>0.25751692552767824</v>
      </c>
      <c r="F5" s="14">
        <v>0.25887579994293403</v>
      </c>
      <c r="G5" s="14">
        <v>0.23087949542891728</v>
      </c>
      <c r="H5" s="14">
        <v>0.22562289376277553</v>
      </c>
      <c r="I5" s="14">
        <v>0.24335466021096316</v>
      </c>
      <c r="K5" s="14">
        <f>GETPIVOTDATA("NOPM",$A$3,"Quarters",1,"Years",2019)</f>
        <v>0.22562289376277553</v>
      </c>
    </row>
    <row r="6" spans="1:11" x14ac:dyDescent="0.25">
      <c r="A6" t="s">
        <v>91</v>
      </c>
      <c r="B6" s="14" t="e">
        <v>#DIV/0!</v>
      </c>
      <c r="C6" s="14">
        <v>0.26659978682049029</v>
      </c>
      <c r="D6" s="14">
        <v>0.25231803430690775</v>
      </c>
      <c r="E6" s="14">
        <v>0.27495098496872372</v>
      </c>
      <c r="F6" s="14">
        <v>0.2639673933940862</v>
      </c>
      <c r="G6" s="14">
        <v>0.24357408877220832</v>
      </c>
      <c r="H6" s="14">
        <v>0.23359769286229271</v>
      </c>
      <c r="I6" s="14">
        <v>0.25233202827337942</v>
      </c>
    </row>
    <row r="7" spans="1:11" x14ac:dyDescent="0.25">
      <c r="A7" t="s">
        <v>87</v>
      </c>
      <c r="B7" s="14">
        <v>0.23085199381346244</v>
      </c>
      <c r="C7" s="14">
        <v>0.24780475988615031</v>
      </c>
      <c r="D7" s="14">
        <v>0.24046984610364891</v>
      </c>
      <c r="E7" s="14">
        <v>0.25337868074823233</v>
      </c>
      <c r="F7" s="14">
        <v>0.28512677466652364</v>
      </c>
      <c r="G7" s="14">
        <v>0.24441407178512004</v>
      </c>
      <c r="H7" s="14" t="e">
        <v>#DIV/0!</v>
      </c>
      <c r="I7" s="14">
        <v>0.25279277393111904</v>
      </c>
    </row>
    <row r="8" spans="1:11" x14ac:dyDescent="0.25">
      <c r="A8" t="s">
        <v>88</v>
      </c>
      <c r="B8" s="14">
        <v>0.23079204983684368</v>
      </c>
      <c r="C8" s="14">
        <v>0.23680106928046335</v>
      </c>
      <c r="D8" s="14">
        <v>0.24045147156872082</v>
      </c>
      <c r="E8" s="14">
        <v>0.24933338485914133</v>
      </c>
      <c r="F8" s="14">
        <v>0.24175148365671412</v>
      </c>
      <c r="G8" s="14">
        <v>0.20632934024673699</v>
      </c>
      <c r="H8" s="14" t="e">
        <v>#DIV/0!</v>
      </c>
      <c r="I8" s="14">
        <v>0.23202571760195098</v>
      </c>
    </row>
    <row r="9" spans="1:11" x14ac:dyDescent="0.25">
      <c r="A9" t="s">
        <v>85</v>
      </c>
      <c r="B9" s="14">
        <v>0.23082014751308075</v>
      </c>
      <c r="C9" s="14">
        <v>0.25372930274950628</v>
      </c>
      <c r="D9" s="14">
        <v>0.24406848756624541</v>
      </c>
      <c r="E9" s="14">
        <v>0.25828847804040878</v>
      </c>
      <c r="F9" s="14">
        <v>0.2616641446894365</v>
      </c>
      <c r="G9" s="14">
        <v>0.23022386425035413</v>
      </c>
      <c r="H9" s="14">
        <v>0.22975025986833339</v>
      </c>
      <c r="I9" s="14">
        <v>0.24488139215857538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46329-2EE2-45DE-BCA3-9DB3B9DB776F}">
  <dimension ref="A1:U25"/>
  <sheetViews>
    <sheetView topLeftCell="A2" workbookViewId="0">
      <selection activeCell="C9" sqref="C9"/>
    </sheetView>
  </sheetViews>
  <sheetFormatPr defaultRowHeight="13.8" x14ac:dyDescent="0.25"/>
  <cols>
    <col min="1" max="1" width="10.109375" bestFit="1" customWidth="1"/>
    <col min="2" max="2" width="7.5546875" bestFit="1" customWidth="1"/>
    <col min="3" max="3" width="37.77734375" bestFit="1" customWidth="1"/>
    <col min="4" max="4" width="15.33203125" bestFit="1" customWidth="1"/>
    <col min="5" max="5" width="16.77734375" bestFit="1" customWidth="1"/>
    <col min="6" max="6" width="26" bestFit="1" customWidth="1"/>
    <col min="7" max="7" width="29.6640625" bestFit="1" customWidth="1"/>
    <col min="8" max="8" width="30.44140625" bestFit="1" customWidth="1"/>
    <col min="9" max="9" width="24.6640625" bestFit="1" customWidth="1"/>
    <col min="10" max="10" width="17.77734375" bestFit="1" customWidth="1"/>
    <col min="11" max="11" width="23.21875" bestFit="1" customWidth="1"/>
    <col min="12" max="12" width="16" bestFit="1" customWidth="1"/>
    <col min="13" max="13" width="15.44140625" bestFit="1" customWidth="1"/>
    <col min="14" max="14" width="29" bestFit="1" customWidth="1"/>
    <col min="15" max="15" width="13.21875" bestFit="1" customWidth="1"/>
    <col min="16" max="16" width="25" bestFit="1" customWidth="1"/>
    <col min="17" max="17" width="33" bestFit="1" customWidth="1"/>
    <col min="18" max="18" width="17" bestFit="1" customWidth="1"/>
    <col min="19" max="19" width="14.77734375" bestFit="1" customWidth="1"/>
    <col min="20" max="20" width="27.44140625" bestFit="1" customWidth="1"/>
    <col min="21" max="21" width="25.6640625" bestFit="1" customWidth="1"/>
  </cols>
  <sheetData>
    <row r="1" spans="1:21" x14ac:dyDescent="0.25">
      <c r="A1" t="s">
        <v>84</v>
      </c>
      <c r="B1" t="s">
        <v>2</v>
      </c>
      <c r="C1" t="s">
        <v>3</v>
      </c>
      <c r="D1" t="s">
        <v>4</v>
      </c>
      <c r="E1" t="s">
        <v>5</v>
      </c>
      <c r="F1" t="s">
        <v>6</v>
      </c>
      <c r="G1" t="s">
        <v>7</v>
      </c>
      <c r="H1" t="s">
        <v>8</v>
      </c>
      <c r="I1" t="s">
        <v>10</v>
      </c>
      <c r="J1" t="s">
        <v>11</v>
      </c>
      <c r="K1" t="s">
        <v>12</v>
      </c>
      <c r="L1" t="s">
        <v>13</v>
      </c>
      <c r="M1" t="s">
        <v>14</v>
      </c>
      <c r="N1" t="s">
        <v>15</v>
      </c>
      <c r="O1" t="s">
        <v>16</v>
      </c>
      <c r="P1" t="s">
        <v>17</v>
      </c>
      <c r="Q1" t="s">
        <v>18</v>
      </c>
      <c r="R1" t="s">
        <v>19</v>
      </c>
      <c r="S1" t="s">
        <v>20</v>
      </c>
      <c r="T1" t="s">
        <v>21</v>
      </c>
      <c r="U1" t="s">
        <v>22</v>
      </c>
    </row>
    <row r="2" spans="1:21" x14ac:dyDescent="0.25">
      <c r="A2" s="12">
        <v>43646</v>
      </c>
      <c r="B2">
        <v>38836</v>
      </c>
      <c r="C2">
        <v>17296</v>
      </c>
      <c r="D2">
        <v>21540</v>
      </c>
      <c r="E2">
        <v>12468</v>
      </c>
      <c r="F2">
        <v>9072</v>
      </c>
      <c r="G2">
        <v>653</v>
      </c>
      <c r="H2">
        <v>-16</v>
      </c>
      <c r="I2">
        <v>-341</v>
      </c>
      <c r="J2">
        <v>25</v>
      </c>
      <c r="K2">
        <v>-2804</v>
      </c>
      <c r="L2">
        <v>12147</v>
      </c>
      <c r="M2">
        <v>2200</v>
      </c>
      <c r="N2">
        <v>0</v>
      </c>
      <c r="O2">
        <v>9947</v>
      </c>
      <c r="P2">
        <v>0</v>
      </c>
      <c r="Q2">
        <v>9947</v>
      </c>
      <c r="U2">
        <v>694.05</v>
      </c>
    </row>
    <row r="3" spans="1:21" x14ac:dyDescent="0.25">
      <c r="A3" s="12">
        <v>43555</v>
      </c>
      <c r="B3">
        <v>36202</v>
      </c>
      <c r="C3">
        <v>16012</v>
      </c>
      <c r="D3">
        <v>20190</v>
      </c>
      <c r="E3">
        <v>12022</v>
      </c>
      <c r="F3">
        <v>8168</v>
      </c>
      <c r="G3">
        <v>522</v>
      </c>
      <c r="H3">
        <v>-40</v>
      </c>
      <c r="I3">
        <v>363</v>
      </c>
      <c r="J3">
        <v>35</v>
      </c>
      <c r="K3">
        <v>832</v>
      </c>
      <c r="L3">
        <v>8146</v>
      </c>
      <c r="M3">
        <v>1489</v>
      </c>
      <c r="N3">
        <v>0</v>
      </c>
      <c r="O3">
        <v>6657</v>
      </c>
      <c r="P3">
        <v>0</v>
      </c>
      <c r="Q3">
        <v>6657</v>
      </c>
      <c r="R3">
        <v>10.329029999999999</v>
      </c>
      <c r="S3">
        <v>9.4981000000000009</v>
      </c>
      <c r="T3">
        <v>700.87900000000002</v>
      </c>
      <c r="U3">
        <v>694.78200000000004</v>
      </c>
    </row>
    <row r="4" spans="1:21" x14ac:dyDescent="0.25">
      <c r="A4" s="12">
        <v>43465</v>
      </c>
      <c r="B4">
        <v>39151</v>
      </c>
      <c r="C4">
        <v>17918</v>
      </c>
      <c r="D4">
        <v>21233</v>
      </c>
      <c r="E4">
        <v>13155</v>
      </c>
      <c r="F4">
        <v>8078</v>
      </c>
      <c r="G4">
        <v>542</v>
      </c>
      <c r="H4">
        <v>19</v>
      </c>
      <c r="I4">
        <v>1710</v>
      </c>
      <c r="J4">
        <v>29</v>
      </c>
      <c r="K4">
        <v>248</v>
      </c>
      <c r="L4">
        <v>10072</v>
      </c>
      <c r="M4">
        <v>1124</v>
      </c>
      <c r="N4">
        <v>0</v>
      </c>
      <c r="O4">
        <v>8948</v>
      </c>
      <c r="P4">
        <v>0</v>
      </c>
      <c r="Q4">
        <v>8948</v>
      </c>
      <c r="U4">
        <v>695.55600000000004</v>
      </c>
    </row>
    <row r="5" spans="1:21" x14ac:dyDescent="0.25">
      <c r="A5" s="12">
        <v>43373</v>
      </c>
      <c r="B5">
        <v>33656</v>
      </c>
      <c r="C5">
        <v>14281</v>
      </c>
      <c r="D5">
        <v>19375</v>
      </c>
      <c r="E5">
        <v>11149</v>
      </c>
      <c r="F5">
        <v>8226</v>
      </c>
      <c r="G5">
        <v>481</v>
      </c>
      <c r="H5">
        <v>-27</v>
      </c>
      <c r="I5">
        <v>277</v>
      </c>
      <c r="J5">
        <v>28</v>
      </c>
      <c r="K5">
        <v>-1154</v>
      </c>
      <c r="L5">
        <v>10083</v>
      </c>
      <c r="M5">
        <v>891</v>
      </c>
      <c r="N5">
        <v>0</v>
      </c>
      <c r="O5">
        <v>9192</v>
      </c>
      <c r="P5">
        <v>0</v>
      </c>
      <c r="Q5">
        <v>9192</v>
      </c>
      <c r="R5">
        <v>11.911761</v>
      </c>
      <c r="S5">
        <v>13.0594</v>
      </c>
      <c r="T5">
        <v>703.85900000000004</v>
      </c>
      <c r="U5">
        <v>695.95699999999999</v>
      </c>
    </row>
    <row r="6" spans="1:21" x14ac:dyDescent="0.25">
      <c r="A6" s="12">
        <v>43281</v>
      </c>
      <c r="B6">
        <v>32758</v>
      </c>
      <c r="C6">
        <v>13883</v>
      </c>
      <c r="D6">
        <v>18875</v>
      </c>
      <c r="E6">
        <v>10896</v>
      </c>
      <c r="F6">
        <v>7979</v>
      </c>
      <c r="G6">
        <v>456</v>
      </c>
      <c r="H6">
        <v>-105</v>
      </c>
      <c r="I6">
        <v>226</v>
      </c>
      <c r="J6">
        <v>27</v>
      </c>
      <c r="K6">
        <v>4314</v>
      </c>
      <c r="L6">
        <v>4215</v>
      </c>
      <c r="M6">
        <v>1020</v>
      </c>
      <c r="N6">
        <v>0</v>
      </c>
      <c r="O6">
        <v>3195</v>
      </c>
      <c r="P6">
        <v>0</v>
      </c>
      <c r="Q6">
        <v>3195</v>
      </c>
      <c r="R6">
        <v>8.8372930000000007</v>
      </c>
      <c r="S6">
        <v>4.54</v>
      </c>
      <c r="T6">
        <v>703.24699999999996</v>
      </c>
      <c r="U6">
        <v>695.94600000000003</v>
      </c>
    </row>
    <row r="7" spans="1:21" x14ac:dyDescent="0.25">
      <c r="A7" s="12">
        <v>43190</v>
      </c>
      <c r="B7">
        <v>31393</v>
      </c>
      <c r="C7">
        <v>13467</v>
      </c>
      <c r="D7">
        <v>17926</v>
      </c>
      <c r="E7">
        <v>10678</v>
      </c>
      <c r="F7">
        <v>7248</v>
      </c>
      <c r="G7">
        <v>399</v>
      </c>
      <c r="H7">
        <v>-7</v>
      </c>
      <c r="I7">
        <v>378</v>
      </c>
      <c r="J7">
        <v>30</v>
      </c>
      <c r="K7">
        <v>-2555</v>
      </c>
      <c r="L7">
        <v>10543</v>
      </c>
      <c r="M7">
        <v>1142</v>
      </c>
      <c r="N7">
        <v>0</v>
      </c>
      <c r="O7">
        <v>9401</v>
      </c>
      <c r="P7">
        <v>0</v>
      </c>
      <c r="Q7">
        <v>9401</v>
      </c>
      <c r="R7">
        <v>10.795820000000001</v>
      </c>
      <c r="S7">
        <v>13.33</v>
      </c>
      <c r="T7">
        <v>705.13400000000001</v>
      </c>
      <c r="U7">
        <v>694.94500000000005</v>
      </c>
    </row>
    <row r="8" spans="1:21" x14ac:dyDescent="0.25">
      <c r="A8" s="12">
        <v>43100</v>
      </c>
      <c r="B8">
        <v>32521</v>
      </c>
      <c r="C8">
        <v>14267</v>
      </c>
      <c r="D8">
        <v>18254</v>
      </c>
      <c r="E8">
        <v>10392</v>
      </c>
      <c r="F8">
        <v>7862</v>
      </c>
      <c r="G8">
        <v>400</v>
      </c>
      <c r="H8">
        <v>-63</v>
      </c>
      <c r="I8">
        <v>-198</v>
      </c>
      <c r="J8">
        <v>36</v>
      </c>
      <c r="K8">
        <v>-53</v>
      </c>
      <c r="L8">
        <v>8018</v>
      </c>
      <c r="M8">
        <v>11038</v>
      </c>
      <c r="N8">
        <v>0</v>
      </c>
      <c r="O8">
        <v>-3020</v>
      </c>
      <c r="P8">
        <v>0</v>
      </c>
      <c r="Q8">
        <v>-3020</v>
      </c>
      <c r="U8">
        <v>694.78300000000002</v>
      </c>
    </row>
    <row r="9" spans="1:21" x14ac:dyDescent="0.25">
      <c r="A9" s="12">
        <v>43008</v>
      </c>
      <c r="B9">
        <v>27963</v>
      </c>
      <c r="C9">
        <v>11148</v>
      </c>
      <c r="D9">
        <v>16815</v>
      </c>
      <c r="E9">
        <v>8842</v>
      </c>
      <c r="F9">
        <v>7973</v>
      </c>
      <c r="G9">
        <v>306</v>
      </c>
      <c r="H9">
        <v>-31</v>
      </c>
      <c r="I9">
        <v>-234</v>
      </c>
      <c r="J9">
        <v>27</v>
      </c>
      <c r="K9">
        <v>8</v>
      </c>
      <c r="L9">
        <v>7979</v>
      </c>
      <c r="M9">
        <v>1247</v>
      </c>
      <c r="N9">
        <v>0</v>
      </c>
      <c r="O9">
        <v>6732</v>
      </c>
      <c r="P9">
        <v>0</v>
      </c>
      <c r="Q9">
        <v>6732</v>
      </c>
      <c r="R9">
        <v>9.5743170000000006</v>
      </c>
      <c r="S9">
        <v>9.57</v>
      </c>
      <c r="T9">
        <v>703.71600000000001</v>
      </c>
      <c r="U9">
        <v>694.79</v>
      </c>
    </row>
    <row r="10" spans="1:21" x14ac:dyDescent="0.25">
      <c r="A10" s="12">
        <v>42916</v>
      </c>
      <c r="B10">
        <v>26007</v>
      </c>
      <c r="C10">
        <v>10373</v>
      </c>
      <c r="D10">
        <v>15634</v>
      </c>
      <c r="E10">
        <v>8769</v>
      </c>
      <c r="F10">
        <v>6865</v>
      </c>
      <c r="G10">
        <v>294</v>
      </c>
      <c r="H10">
        <v>-13</v>
      </c>
      <c r="I10">
        <v>-15</v>
      </c>
      <c r="J10">
        <v>21</v>
      </c>
      <c r="K10">
        <v>2733</v>
      </c>
      <c r="L10">
        <v>4377</v>
      </c>
      <c r="M10">
        <v>853</v>
      </c>
      <c r="N10">
        <v>0</v>
      </c>
      <c r="O10">
        <v>3524</v>
      </c>
      <c r="P10">
        <v>0</v>
      </c>
      <c r="Q10">
        <v>3524</v>
      </c>
      <c r="R10">
        <v>7.7286099999999998</v>
      </c>
      <c r="S10">
        <v>5.01</v>
      </c>
      <c r="T10">
        <v>703.50300000000004</v>
      </c>
      <c r="U10">
        <v>692.87599999999998</v>
      </c>
    </row>
    <row r="11" spans="1:21" x14ac:dyDescent="0.25">
      <c r="A11" s="12">
        <v>42825</v>
      </c>
      <c r="B11">
        <v>24533</v>
      </c>
      <c r="C11">
        <v>9795</v>
      </c>
      <c r="D11">
        <v>14738</v>
      </c>
      <c r="E11">
        <v>8387</v>
      </c>
      <c r="F11">
        <v>6351</v>
      </c>
      <c r="G11">
        <v>312</v>
      </c>
      <c r="H11">
        <v>-49</v>
      </c>
      <c r="I11">
        <v>401</v>
      </c>
      <c r="J11">
        <v>25</v>
      </c>
      <c r="K11">
        <v>171</v>
      </c>
      <c r="L11">
        <v>6819</v>
      </c>
      <c r="M11">
        <v>1393</v>
      </c>
      <c r="N11">
        <v>0</v>
      </c>
      <c r="O11">
        <v>5426</v>
      </c>
      <c r="P11">
        <v>0</v>
      </c>
      <c r="Q11">
        <v>5426</v>
      </c>
      <c r="R11">
        <v>7.8994520000000001</v>
      </c>
      <c r="S11">
        <v>7.73</v>
      </c>
      <c r="T11">
        <v>702.03599999999994</v>
      </c>
      <c r="U11">
        <v>692.10799999999995</v>
      </c>
    </row>
    <row r="12" spans="1:21" x14ac:dyDescent="0.25">
      <c r="A12" s="12">
        <v>42735</v>
      </c>
      <c r="B12">
        <v>25877</v>
      </c>
      <c r="C12">
        <v>10661</v>
      </c>
      <c r="D12">
        <v>15216</v>
      </c>
      <c r="E12">
        <v>8764</v>
      </c>
      <c r="F12">
        <v>6452</v>
      </c>
      <c r="G12">
        <v>325</v>
      </c>
      <c r="H12">
        <v>7</v>
      </c>
      <c r="I12">
        <v>-37</v>
      </c>
      <c r="J12">
        <v>33</v>
      </c>
      <c r="K12">
        <v>-143</v>
      </c>
      <c r="L12">
        <v>6857</v>
      </c>
      <c r="M12">
        <v>1524</v>
      </c>
      <c r="N12">
        <v>0</v>
      </c>
      <c r="O12">
        <v>5333</v>
      </c>
      <c r="P12">
        <v>0</v>
      </c>
      <c r="Q12">
        <v>5333</v>
      </c>
      <c r="R12">
        <v>7.4732120000000002</v>
      </c>
      <c r="S12">
        <v>7.6162000000000001</v>
      </c>
      <c r="T12">
        <v>700.221</v>
      </c>
      <c r="U12">
        <v>691.29300000000001</v>
      </c>
    </row>
    <row r="13" spans="1:21" x14ac:dyDescent="0.25">
      <c r="A13" s="12">
        <v>42643</v>
      </c>
      <c r="B13">
        <v>22346</v>
      </c>
      <c r="C13">
        <v>8699</v>
      </c>
      <c r="D13">
        <v>13647</v>
      </c>
      <c r="E13">
        <v>7985</v>
      </c>
      <c r="F13">
        <v>5662</v>
      </c>
      <c r="G13">
        <v>318</v>
      </c>
      <c r="H13">
        <v>-61</v>
      </c>
      <c r="I13">
        <v>321</v>
      </c>
      <c r="J13">
        <v>29</v>
      </c>
      <c r="K13">
        <v>166</v>
      </c>
      <c r="L13">
        <v>6045</v>
      </c>
      <c r="M13">
        <v>984</v>
      </c>
      <c r="N13">
        <v>0</v>
      </c>
      <c r="O13">
        <v>5061</v>
      </c>
      <c r="P13">
        <v>0</v>
      </c>
      <c r="Q13">
        <v>5061</v>
      </c>
      <c r="R13">
        <v>7.4125189999999996</v>
      </c>
      <c r="S13">
        <v>7.2462</v>
      </c>
      <c r="T13">
        <v>698.44</v>
      </c>
      <c r="U13">
        <v>689.13599999999997</v>
      </c>
    </row>
    <row r="14" spans="1:21" x14ac:dyDescent="0.25">
      <c r="A14" s="12">
        <v>42551</v>
      </c>
      <c r="B14">
        <v>21422</v>
      </c>
      <c r="C14">
        <v>8130</v>
      </c>
      <c r="D14">
        <v>13292</v>
      </c>
      <c r="E14">
        <v>7402</v>
      </c>
      <c r="F14">
        <v>5890</v>
      </c>
      <c r="G14">
        <v>307</v>
      </c>
      <c r="H14">
        <v>-43</v>
      </c>
      <c r="I14">
        <v>128</v>
      </c>
      <c r="J14">
        <v>32</v>
      </c>
      <c r="K14">
        <v>131</v>
      </c>
      <c r="L14">
        <v>6119</v>
      </c>
      <c r="M14">
        <v>1242</v>
      </c>
      <c r="N14">
        <v>0</v>
      </c>
      <c r="O14">
        <v>4877</v>
      </c>
      <c r="P14">
        <v>0</v>
      </c>
      <c r="Q14">
        <v>4877</v>
      </c>
      <c r="R14">
        <v>7.1302599999999998</v>
      </c>
      <c r="S14">
        <v>6.9987000000000004</v>
      </c>
      <c r="T14">
        <v>696.84699999999998</v>
      </c>
      <c r="U14">
        <v>686.77800000000002</v>
      </c>
    </row>
    <row r="15" spans="1:21" x14ac:dyDescent="0.25">
      <c r="A15" s="12">
        <v>42460</v>
      </c>
      <c r="B15">
        <v>20088</v>
      </c>
      <c r="C15">
        <v>7648</v>
      </c>
      <c r="D15">
        <v>12440</v>
      </c>
      <c r="E15">
        <v>7267</v>
      </c>
      <c r="F15">
        <v>5173</v>
      </c>
      <c r="G15">
        <v>270</v>
      </c>
      <c r="H15">
        <v>-105</v>
      </c>
      <c r="I15">
        <v>129</v>
      </c>
      <c r="J15">
        <v>30</v>
      </c>
      <c r="K15">
        <v>308</v>
      </c>
      <c r="L15">
        <v>5129</v>
      </c>
      <c r="M15">
        <v>922</v>
      </c>
      <c r="N15">
        <v>0</v>
      </c>
      <c r="O15">
        <v>4207</v>
      </c>
      <c r="P15">
        <v>0</v>
      </c>
      <c r="Q15">
        <v>4207</v>
      </c>
      <c r="R15">
        <v>6.3313750000000004</v>
      </c>
      <c r="S15">
        <v>6.02</v>
      </c>
      <c r="T15">
        <v>699.31100000000004</v>
      </c>
      <c r="U15">
        <v>686.79200000000003</v>
      </c>
    </row>
    <row r="16" spans="1:21" x14ac:dyDescent="0.25">
      <c r="A16" s="12">
        <v>42369</v>
      </c>
      <c r="B16">
        <v>20998</v>
      </c>
      <c r="C16">
        <v>8188</v>
      </c>
      <c r="D16">
        <v>12810</v>
      </c>
      <c r="E16">
        <v>7761</v>
      </c>
      <c r="F16">
        <v>5049</v>
      </c>
      <c r="G16">
        <v>274</v>
      </c>
      <c r="I16">
        <v>-30</v>
      </c>
      <c r="J16">
        <v>26</v>
      </c>
      <c r="K16">
        <v>67</v>
      </c>
      <c r="L16">
        <v>5200</v>
      </c>
      <c r="M16">
        <v>277</v>
      </c>
      <c r="N16">
        <v>0</v>
      </c>
      <c r="O16">
        <v>4923</v>
      </c>
      <c r="P16">
        <v>0</v>
      </c>
      <c r="Q16">
        <v>4923</v>
      </c>
      <c r="R16">
        <v>7.1301600000000001</v>
      </c>
      <c r="S16">
        <v>7.0629</v>
      </c>
      <c r="T16">
        <v>697.02499999999998</v>
      </c>
      <c r="U16">
        <v>687.34799999999996</v>
      </c>
    </row>
    <row r="17" spans="1:21" x14ac:dyDescent="0.25">
      <c r="A17" s="12">
        <v>42277</v>
      </c>
      <c r="B17">
        <v>18389</v>
      </c>
      <c r="C17">
        <v>7037</v>
      </c>
      <c r="D17">
        <v>11352</v>
      </c>
      <c r="E17">
        <v>6930</v>
      </c>
      <c r="F17">
        <v>4422</v>
      </c>
      <c r="G17">
        <v>259</v>
      </c>
      <c r="H17">
        <v>0</v>
      </c>
      <c r="I17">
        <v>297</v>
      </c>
      <c r="J17">
        <v>26</v>
      </c>
      <c r="K17">
        <v>61</v>
      </c>
      <c r="L17">
        <v>4891</v>
      </c>
      <c r="M17">
        <v>912</v>
      </c>
      <c r="N17">
        <v>0</v>
      </c>
      <c r="O17">
        <v>3979</v>
      </c>
      <c r="P17">
        <v>0</v>
      </c>
      <c r="Q17">
        <v>3979</v>
      </c>
      <c r="R17">
        <v>5.7922940000000001</v>
      </c>
      <c r="S17">
        <v>5.7308000000000003</v>
      </c>
      <c r="T17">
        <v>694.31899999999996</v>
      </c>
      <c r="U17">
        <v>687.69299999999998</v>
      </c>
    </row>
    <row r="18" spans="1:21" x14ac:dyDescent="0.25">
      <c r="A18" s="12">
        <v>42185</v>
      </c>
      <c r="B18">
        <v>17256</v>
      </c>
      <c r="C18">
        <v>6583</v>
      </c>
      <c r="D18">
        <v>10673</v>
      </c>
      <c r="E18">
        <v>6319</v>
      </c>
      <c r="F18">
        <v>4354</v>
      </c>
      <c r="G18">
        <v>240</v>
      </c>
      <c r="H18">
        <v>0</v>
      </c>
      <c r="I18">
        <v>452</v>
      </c>
      <c r="J18">
        <v>26</v>
      </c>
      <c r="K18">
        <v>64</v>
      </c>
      <c r="L18">
        <v>4956</v>
      </c>
      <c r="M18">
        <v>1025</v>
      </c>
      <c r="N18">
        <v>-522</v>
      </c>
      <c r="O18">
        <v>3409</v>
      </c>
      <c r="P18">
        <v>0</v>
      </c>
      <c r="Q18">
        <v>3409</v>
      </c>
      <c r="R18">
        <v>4.9991459999999996</v>
      </c>
      <c r="S18">
        <v>4.9343000000000004</v>
      </c>
      <c r="T18">
        <v>690.87800000000004</v>
      </c>
      <c r="U18">
        <v>685.49</v>
      </c>
    </row>
    <row r="19" spans="1:21" x14ac:dyDescent="0.25">
      <c r="A19" s="12">
        <v>42094</v>
      </c>
      <c r="B19">
        <v>16947</v>
      </c>
      <c r="C19">
        <v>6356</v>
      </c>
      <c r="D19">
        <v>10591</v>
      </c>
      <c r="E19">
        <v>6455</v>
      </c>
      <c r="F19">
        <v>4136</v>
      </c>
      <c r="G19">
        <v>226</v>
      </c>
      <c r="H19">
        <v>0</v>
      </c>
      <c r="I19">
        <v>378</v>
      </c>
      <c r="J19">
        <v>26</v>
      </c>
      <c r="K19">
        <v>110</v>
      </c>
      <c r="L19">
        <v>4604</v>
      </c>
      <c r="M19">
        <v>1018</v>
      </c>
      <c r="N19">
        <v>0</v>
      </c>
      <c r="O19">
        <v>3586</v>
      </c>
      <c r="P19">
        <v>0</v>
      </c>
      <c r="Q19">
        <v>3586</v>
      </c>
      <c r="R19">
        <v>5.2980150000000004</v>
      </c>
      <c r="S19">
        <v>5.1866000000000003</v>
      </c>
      <c r="T19">
        <v>691.391031</v>
      </c>
      <c r="U19">
        <v>682.33</v>
      </c>
    </row>
    <row r="20" spans="1:21" x14ac:dyDescent="0.25">
      <c r="A20" s="12">
        <v>42004</v>
      </c>
      <c r="B20">
        <v>17956</v>
      </c>
      <c r="C20">
        <v>6921</v>
      </c>
      <c r="D20">
        <v>11035</v>
      </c>
      <c r="E20">
        <v>6783</v>
      </c>
      <c r="F20">
        <v>4252</v>
      </c>
      <c r="G20">
        <v>222</v>
      </c>
      <c r="I20">
        <v>-64</v>
      </c>
      <c r="J20">
        <v>25</v>
      </c>
      <c r="K20">
        <v>-142</v>
      </c>
      <c r="L20">
        <v>4527</v>
      </c>
      <c r="M20">
        <v>737</v>
      </c>
      <c r="N20">
        <v>0</v>
      </c>
      <c r="O20">
        <v>3790</v>
      </c>
      <c r="P20">
        <v>227</v>
      </c>
      <c r="Q20">
        <v>4017</v>
      </c>
      <c r="R20">
        <v>5.6745460000000003</v>
      </c>
      <c r="S20">
        <v>5.8185000000000002</v>
      </c>
      <c r="T20">
        <v>690.38126599999998</v>
      </c>
      <c r="U20">
        <v>680.17200000000003</v>
      </c>
    </row>
    <row r="21" spans="1:21" x14ac:dyDescent="0.25">
      <c r="A21" s="12">
        <v>41912</v>
      </c>
      <c r="B21">
        <v>16513</v>
      </c>
      <c r="C21">
        <v>6317</v>
      </c>
      <c r="D21">
        <v>10196</v>
      </c>
      <c r="E21">
        <v>6104</v>
      </c>
      <c r="F21">
        <v>4092</v>
      </c>
      <c r="G21">
        <v>187</v>
      </c>
      <c r="I21">
        <v>33</v>
      </c>
      <c r="J21">
        <v>25</v>
      </c>
      <c r="K21">
        <v>430</v>
      </c>
      <c r="L21">
        <v>3857</v>
      </c>
      <c r="M21">
        <v>859</v>
      </c>
      <c r="N21">
        <v>0</v>
      </c>
      <c r="O21">
        <v>2998</v>
      </c>
      <c r="P21">
        <v>-185</v>
      </c>
      <c r="Q21">
        <v>2813</v>
      </c>
      <c r="R21">
        <v>4.5123600000000001</v>
      </c>
      <c r="S21">
        <v>4.0788000000000002</v>
      </c>
      <c r="T21">
        <v>690.10450800000001</v>
      </c>
      <c r="U21">
        <v>678.27700000000004</v>
      </c>
    </row>
    <row r="22" spans="1:21" x14ac:dyDescent="0.25">
      <c r="A22" s="12">
        <v>41820</v>
      </c>
      <c r="B22">
        <v>15949</v>
      </c>
      <c r="C22">
        <v>6114</v>
      </c>
      <c r="D22">
        <v>9835</v>
      </c>
      <c r="E22">
        <v>5583</v>
      </c>
      <c r="F22">
        <v>4252</v>
      </c>
      <c r="G22">
        <v>169</v>
      </c>
      <c r="I22">
        <v>79</v>
      </c>
      <c r="J22">
        <v>27</v>
      </c>
      <c r="K22">
        <v>70</v>
      </c>
      <c r="L22">
        <v>4403</v>
      </c>
      <c r="M22">
        <v>913</v>
      </c>
      <c r="N22">
        <v>0</v>
      </c>
      <c r="O22">
        <v>3490</v>
      </c>
      <c r="P22">
        <v>-68</v>
      </c>
      <c r="Q22">
        <v>3422</v>
      </c>
      <c r="R22">
        <v>5.0432439999999996</v>
      </c>
      <c r="S22">
        <v>4.9763000000000002</v>
      </c>
      <c r="T22">
        <v>688.24742300000003</v>
      </c>
      <c r="U22">
        <v>675.90499999999997</v>
      </c>
    </row>
    <row r="23" spans="1:21" x14ac:dyDescent="0.25">
      <c r="A23" s="12">
        <v>41729</v>
      </c>
      <c r="B23">
        <v>15412</v>
      </c>
      <c r="C23">
        <v>5961</v>
      </c>
      <c r="D23">
        <v>9451</v>
      </c>
      <c r="E23">
        <v>5344</v>
      </c>
      <c r="F23">
        <v>4107</v>
      </c>
      <c r="G23">
        <v>168</v>
      </c>
      <c r="I23">
        <v>182</v>
      </c>
      <c r="J23">
        <v>24</v>
      </c>
      <c r="K23">
        <v>-39</v>
      </c>
      <c r="L23">
        <v>4472</v>
      </c>
      <c r="M23">
        <v>822</v>
      </c>
      <c r="N23">
        <v>0</v>
      </c>
      <c r="O23">
        <v>3650</v>
      </c>
      <c r="P23">
        <v>-198</v>
      </c>
      <c r="Q23">
        <v>3452</v>
      </c>
      <c r="R23">
        <v>9.9591910000000006</v>
      </c>
      <c r="S23">
        <v>10.0428</v>
      </c>
      <c r="T23">
        <v>343.873311</v>
      </c>
      <c r="U23">
        <v>674.45049300000005</v>
      </c>
    </row>
    <row r="24" spans="1:21" x14ac:dyDescent="0.25">
      <c r="A24" s="12">
        <v>41639</v>
      </c>
      <c r="B24">
        <v>16855</v>
      </c>
      <c r="C24">
        <v>7443</v>
      </c>
      <c r="D24">
        <v>9412</v>
      </c>
      <c r="E24">
        <v>5522</v>
      </c>
      <c r="F24">
        <v>3890</v>
      </c>
      <c r="G24">
        <v>215</v>
      </c>
      <c r="I24">
        <v>-81</v>
      </c>
      <c r="J24">
        <v>21</v>
      </c>
      <c r="K24">
        <v>-44</v>
      </c>
      <c r="L24">
        <v>4047</v>
      </c>
      <c r="M24">
        <v>666</v>
      </c>
      <c r="N24">
        <v>0</v>
      </c>
      <c r="O24">
        <v>3381</v>
      </c>
      <c r="P24">
        <v>0</v>
      </c>
      <c r="Q24">
        <v>3381</v>
      </c>
      <c r="U24">
        <v>671.01505399999996</v>
      </c>
    </row>
    <row r="25" spans="1:21" x14ac:dyDescent="0.25">
      <c r="A25" s="12">
        <v>41547</v>
      </c>
      <c r="B25">
        <v>14871</v>
      </c>
      <c r="C25">
        <v>6413</v>
      </c>
      <c r="D25">
        <v>8458</v>
      </c>
      <c r="E25">
        <v>5025</v>
      </c>
      <c r="F25">
        <v>3433</v>
      </c>
      <c r="G25">
        <v>201</v>
      </c>
      <c r="I25">
        <v>-77</v>
      </c>
      <c r="J25">
        <v>22</v>
      </c>
      <c r="K25">
        <v>67</v>
      </c>
      <c r="L25">
        <v>3468</v>
      </c>
      <c r="M25">
        <v>513</v>
      </c>
      <c r="N25">
        <v>0</v>
      </c>
      <c r="O25">
        <v>2955</v>
      </c>
      <c r="P25">
        <v>0</v>
      </c>
      <c r="Q25">
        <v>2955</v>
      </c>
      <c r="U25">
        <v>667.66771000000006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72006-800C-47BC-95F1-F18A5C88005D}">
  <sheetPr>
    <outlinePr summaryBelow="0" summaryRight="0"/>
  </sheetPr>
  <dimension ref="A1:Y28"/>
  <sheetViews>
    <sheetView zoomScale="85" zoomScaleNormal="85" workbookViewId="0">
      <selection activeCell="D3" sqref="D3"/>
    </sheetView>
  </sheetViews>
  <sheetFormatPr defaultColWidth="9.109375" defaultRowHeight="15" customHeight="1" x14ac:dyDescent="0.25"/>
  <cols>
    <col min="1" max="1" width="34.88671875" style="1" bestFit="1" customWidth="1"/>
    <col min="2" max="3" width="11.6640625" style="1" customWidth="1"/>
    <col min="4" max="4" width="12.77734375" style="1" customWidth="1"/>
    <col min="5" max="7" width="11.6640625" style="1" customWidth="1"/>
    <col min="8" max="8" width="12.77734375" style="1" customWidth="1"/>
    <col min="9" max="11" width="11.6640625" style="1" customWidth="1"/>
    <col min="12" max="12" width="12.77734375" style="1" customWidth="1"/>
    <col min="13" max="15" width="11.6640625" style="1" customWidth="1"/>
    <col min="16" max="16" width="12.77734375" style="1" customWidth="1"/>
    <col min="17" max="19" width="11.6640625" style="1" customWidth="1"/>
    <col min="20" max="20" width="12.77734375" style="1" customWidth="1"/>
    <col min="21" max="23" width="11.6640625" style="1" customWidth="1"/>
    <col min="24" max="24" width="12.77734375" style="1" customWidth="1"/>
    <col min="25" max="25" width="11.6640625" style="1" customWidth="1"/>
    <col min="26" max="16384" width="9.109375" style="1"/>
  </cols>
  <sheetData>
    <row r="1" spans="1:25" s="4" customFormat="1" ht="15" customHeight="1" x14ac:dyDescent="0.25">
      <c r="A1" s="4" t="s">
        <v>0</v>
      </c>
      <c r="B1" s="6"/>
      <c r="C1" s="6"/>
      <c r="D1" s="6"/>
      <c r="E1" s="6"/>
      <c r="F1" s="6"/>
      <c r="G1" s="6"/>
      <c r="H1" s="6"/>
      <c r="I1" s="6"/>
      <c r="J1" s="6"/>
      <c r="K1" s="6"/>
      <c r="L1" s="6"/>
      <c r="M1" s="6"/>
      <c r="N1" s="6"/>
      <c r="O1" s="6"/>
      <c r="P1" s="6"/>
      <c r="Q1" s="6"/>
      <c r="R1" s="6"/>
      <c r="S1" s="6"/>
      <c r="T1" s="6"/>
      <c r="U1" s="6"/>
      <c r="V1" s="6"/>
      <c r="W1" s="6"/>
      <c r="X1" s="6"/>
      <c r="Y1" s="6"/>
    </row>
    <row r="2" spans="1:25" s="4" customFormat="1" ht="15" customHeight="1" x14ac:dyDescent="0.25">
      <c r="A2" s="4" t="s">
        <v>59</v>
      </c>
      <c r="B2" s="6"/>
      <c r="C2" s="6"/>
      <c r="D2" s="6"/>
      <c r="E2" s="6"/>
      <c r="F2" s="6"/>
      <c r="G2" s="6"/>
      <c r="H2" s="6"/>
      <c r="I2" s="6"/>
      <c r="J2" s="6"/>
      <c r="K2" s="6"/>
      <c r="L2" s="6"/>
      <c r="M2" s="6"/>
      <c r="N2" s="6"/>
      <c r="O2" s="6"/>
      <c r="P2" s="6"/>
      <c r="Q2" s="6"/>
      <c r="R2" s="6"/>
      <c r="S2" s="6"/>
      <c r="T2" s="6"/>
      <c r="U2" s="6"/>
      <c r="V2" s="6"/>
      <c r="W2" s="6"/>
      <c r="X2" s="6"/>
      <c r="Y2" s="6"/>
    </row>
    <row r="3" spans="1:25" s="4" customFormat="1" ht="15" customHeight="1" x14ac:dyDescent="0.25">
      <c r="A3" s="4" t="s">
        <v>23</v>
      </c>
      <c r="B3" s="6"/>
      <c r="C3" s="6"/>
      <c r="D3" s="6"/>
      <c r="E3" s="6"/>
      <c r="F3" s="6"/>
      <c r="G3" s="6"/>
      <c r="H3" s="6"/>
      <c r="I3" s="6"/>
      <c r="J3" s="6"/>
      <c r="K3" s="6"/>
      <c r="L3" s="6"/>
      <c r="M3" s="6"/>
      <c r="N3" s="6"/>
      <c r="O3" s="6"/>
      <c r="P3" s="6"/>
      <c r="Q3" s="6"/>
      <c r="R3" s="6"/>
      <c r="S3" s="6"/>
      <c r="T3" s="6"/>
      <c r="U3" s="6"/>
      <c r="V3" s="6"/>
      <c r="W3" s="6"/>
      <c r="X3" s="6"/>
      <c r="Y3" s="6"/>
    </row>
    <row r="4" spans="1:25" s="4" customFormat="1" ht="15" customHeight="1" x14ac:dyDescent="0.25">
      <c r="A4" s="4" t="s">
        <v>84</v>
      </c>
      <c r="B4" s="7" t="s">
        <v>60</v>
      </c>
      <c r="C4" s="7" t="s">
        <v>61</v>
      </c>
      <c r="D4" s="7" t="s">
        <v>62</v>
      </c>
      <c r="E4" s="7" t="s">
        <v>63</v>
      </c>
      <c r="F4" s="7" t="s">
        <v>64</v>
      </c>
      <c r="G4" s="7" t="s">
        <v>65</v>
      </c>
      <c r="H4" s="7" t="s">
        <v>66</v>
      </c>
      <c r="I4" s="7" t="s">
        <v>67</v>
      </c>
      <c r="J4" s="7" t="s">
        <v>68</v>
      </c>
      <c r="K4" s="7" t="s">
        <v>69</v>
      </c>
      <c r="L4" s="7" t="s">
        <v>70</v>
      </c>
      <c r="M4" s="7" t="s">
        <v>71</v>
      </c>
      <c r="N4" s="7" t="s">
        <v>72</v>
      </c>
      <c r="O4" s="7" t="s">
        <v>73</v>
      </c>
      <c r="P4" s="7" t="s">
        <v>74</v>
      </c>
      <c r="Q4" s="7" t="s">
        <v>75</v>
      </c>
      <c r="R4" s="7" t="s">
        <v>76</v>
      </c>
      <c r="S4" s="7" t="s">
        <v>77</v>
      </c>
      <c r="T4" s="7" t="s">
        <v>78</v>
      </c>
      <c r="U4" s="7" t="s">
        <v>79</v>
      </c>
      <c r="V4" s="7" t="s">
        <v>80</v>
      </c>
      <c r="W4" s="7" t="s">
        <v>81</v>
      </c>
      <c r="X4" s="7" t="s">
        <v>82</v>
      </c>
      <c r="Y4" s="7" t="s">
        <v>83</v>
      </c>
    </row>
    <row r="5" spans="1:25" s="4" customFormat="1" ht="15" customHeight="1" x14ac:dyDescent="0.25">
      <c r="A5" s="4" t="s">
        <v>2</v>
      </c>
      <c r="B5" s="8">
        <v>38836</v>
      </c>
      <c r="C5" s="8">
        <v>36202</v>
      </c>
      <c r="D5" s="8">
        <v>39151</v>
      </c>
      <c r="E5" s="8">
        <v>33656</v>
      </c>
      <c r="F5" s="8">
        <v>32758</v>
      </c>
      <c r="G5" s="8">
        <v>31393</v>
      </c>
      <c r="H5" s="8">
        <v>32521</v>
      </c>
      <c r="I5" s="8">
        <v>27963</v>
      </c>
      <c r="J5" s="8">
        <v>26007</v>
      </c>
      <c r="K5" s="8">
        <v>24533</v>
      </c>
      <c r="L5" s="8">
        <v>25877</v>
      </c>
      <c r="M5" s="8">
        <v>22346</v>
      </c>
      <c r="N5" s="8">
        <v>21422</v>
      </c>
      <c r="O5" s="8">
        <v>20088</v>
      </c>
      <c r="P5" s="8">
        <v>20998</v>
      </c>
      <c r="Q5" s="8">
        <v>18389</v>
      </c>
      <c r="R5" s="8">
        <v>17256</v>
      </c>
      <c r="S5" s="8">
        <v>16947</v>
      </c>
      <c r="T5" s="8">
        <v>17956</v>
      </c>
      <c r="U5" s="8">
        <v>16513</v>
      </c>
      <c r="V5" s="8">
        <v>15949</v>
      </c>
      <c r="W5" s="8">
        <v>15412</v>
      </c>
      <c r="X5" s="8">
        <v>16855</v>
      </c>
      <c r="Y5" s="8">
        <v>14871</v>
      </c>
    </row>
    <row r="6" spans="1:25" s="4" customFormat="1" ht="15" customHeight="1" x14ac:dyDescent="0.25">
      <c r="A6" s="4" t="s">
        <v>3</v>
      </c>
      <c r="B6" s="8">
        <v>17296</v>
      </c>
      <c r="C6" s="8">
        <v>16012</v>
      </c>
      <c r="D6" s="8">
        <v>17918</v>
      </c>
      <c r="E6" s="8">
        <v>14281</v>
      </c>
      <c r="F6" s="8">
        <v>13883</v>
      </c>
      <c r="G6" s="8">
        <v>13467</v>
      </c>
      <c r="H6" s="8">
        <v>14267</v>
      </c>
      <c r="I6" s="8">
        <v>11148</v>
      </c>
      <c r="J6" s="8">
        <v>10373</v>
      </c>
      <c r="K6" s="8">
        <v>9795</v>
      </c>
      <c r="L6" s="8">
        <v>10661</v>
      </c>
      <c r="M6" s="8">
        <v>8699</v>
      </c>
      <c r="N6" s="8">
        <v>8130</v>
      </c>
      <c r="O6" s="8">
        <v>7648</v>
      </c>
      <c r="P6" s="8">
        <v>8188</v>
      </c>
      <c r="Q6" s="8">
        <v>7037</v>
      </c>
      <c r="R6" s="8">
        <v>6583</v>
      </c>
      <c r="S6" s="8">
        <v>6356</v>
      </c>
      <c r="T6" s="8">
        <v>6921</v>
      </c>
      <c r="U6" s="8">
        <v>6317</v>
      </c>
      <c r="V6" s="8">
        <v>6114</v>
      </c>
      <c r="W6" s="8">
        <v>5961</v>
      </c>
      <c r="X6" s="8">
        <v>7443</v>
      </c>
      <c r="Y6" s="8">
        <v>6413</v>
      </c>
    </row>
    <row r="7" spans="1:25" s="4" customFormat="1" ht="15" customHeight="1" x14ac:dyDescent="0.25">
      <c r="A7" s="4" t="s">
        <v>4</v>
      </c>
      <c r="B7" s="8">
        <v>21540</v>
      </c>
      <c r="C7" s="8">
        <v>20190</v>
      </c>
      <c r="D7" s="8">
        <v>21233</v>
      </c>
      <c r="E7" s="8">
        <v>19375</v>
      </c>
      <c r="F7" s="8">
        <v>18875</v>
      </c>
      <c r="G7" s="8">
        <v>17926</v>
      </c>
      <c r="H7" s="8">
        <v>18254</v>
      </c>
      <c r="I7" s="8">
        <v>16815</v>
      </c>
      <c r="J7" s="8">
        <v>15634</v>
      </c>
      <c r="K7" s="8">
        <v>14738</v>
      </c>
      <c r="L7" s="8">
        <v>15216</v>
      </c>
      <c r="M7" s="8">
        <v>13647</v>
      </c>
      <c r="N7" s="8">
        <v>13292</v>
      </c>
      <c r="O7" s="8">
        <v>12440</v>
      </c>
      <c r="P7" s="8">
        <v>12810</v>
      </c>
      <c r="Q7" s="8">
        <v>11352</v>
      </c>
      <c r="R7" s="8">
        <v>10673</v>
      </c>
      <c r="S7" s="8">
        <v>10591</v>
      </c>
      <c r="T7" s="8">
        <v>11035</v>
      </c>
      <c r="U7" s="8">
        <v>10196</v>
      </c>
      <c r="V7" s="8">
        <v>9835</v>
      </c>
      <c r="W7" s="8">
        <v>9451</v>
      </c>
      <c r="X7" s="8">
        <v>9412</v>
      </c>
      <c r="Y7" s="8">
        <v>8458</v>
      </c>
    </row>
    <row r="8" spans="1:25" s="4" customFormat="1" ht="15" customHeight="1" x14ac:dyDescent="0.25">
      <c r="A8" s="4" t="s">
        <v>5</v>
      </c>
      <c r="B8" s="8">
        <v>12468</v>
      </c>
      <c r="C8" s="8">
        <v>12022</v>
      </c>
      <c r="D8" s="8">
        <v>13155</v>
      </c>
      <c r="E8" s="8">
        <v>11149</v>
      </c>
      <c r="F8" s="8">
        <v>10896</v>
      </c>
      <c r="G8" s="8">
        <v>10678</v>
      </c>
      <c r="H8" s="8">
        <v>10392</v>
      </c>
      <c r="I8" s="8">
        <v>8842</v>
      </c>
      <c r="J8" s="8">
        <v>8769</v>
      </c>
      <c r="K8" s="8">
        <v>8387</v>
      </c>
      <c r="L8" s="8">
        <v>8764</v>
      </c>
      <c r="M8" s="8">
        <v>7985</v>
      </c>
      <c r="N8" s="8">
        <v>7402</v>
      </c>
      <c r="O8" s="8">
        <v>7267</v>
      </c>
      <c r="P8" s="8">
        <v>7761</v>
      </c>
      <c r="Q8" s="8">
        <v>6930</v>
      </c>
      <c r="R8" s="8">
        <v>6319</v>
      </c>
      <c r="S8" s="8">
        <v>6455</v>
      </c>
      <c r="T8" s="8">
        <v>6783</v>
      </c>
      <c r="U8" s="8">
        <v>6104</v>
      </c>
      <c r="V8" s="8">
        <v>5583</v>
      </c>
      <c r="W8" s="8">
        <v>5344</v>
      </c>
      <c r="X8" s="8">
        <v>5522</v>
      </c>
      <c r="Y8" s="8">
        <v>5025</v>
      </c>
    </row>
    <row r="9" spans="1:25" s="4" customFormat="1" ht="15" customHeight="1" x14ac:dyDescent="0.25">
      <c r="A9" s="4" t="s">
        <v>6</v>
      </c>
      <c r="B9" s="8">
        <v>9072</v>
      </c>
      <c r="C9" s="8">
        <v>8168</v>
      </c>
      <c r="D9" s="8">
        <v>8078</v>
      </c>
      <c r="E9" s="8">
        <v>8226</v>
      </c>
      <c r="F9" s="8">
        <v>7979</v>
      </c>
      <c r="G9" s="8">
        <v>7248</v>
      </c>
      <c r="H9" s="8">
        <v>7862</v>
      </c>
      <c r="I9" s="8">
        <v>7973</v>
      </c>
      <c r="J9" s="8">
        <v>6865</v>
      </c>
      <c r="K9" s="8">
        <v>6351</v>
      </c>
      <c r="L9" s="8">
        <v>6452</v>
      </c>
      <c r="M9" s="8">
        <v>5662</v>
      </c>
      <c r="N9" s="8">
        <v>5890</v>
      </c>
      <c r="O9" s="8">
        <v>5173</v>
      </c>
      <c r="P9" s="8">
        <v>5049</v>
      </c>
      <c r="Q9" s="8">
        <v>4422</v>
      </c>
      <c r="R9" s="8">
        <v>4354</v>
      </c>
      <c r="S9" s="8">
        <v>4136</v>
      </c>
      <c r="T9" s="8">
        <v>4252</v>
      </c>
      <c r="U9" s="8">
        <v>4092</v>
      </c>
      <c r="V9" s="8">
        <v>4252</v>
      </c>
      <c r="W9" s="8">
        <v>4107</v>
      </c>
      <c r="X9" s="8">
        <v>3890</v>
      </c>
      <c r="Y9" s="8">
        <v>3433</v>
      </c>
    </row>
    <row r="10" spans="1:25" s="4" customFormat="1" ht="15" customHeight="1" x14ac:dyDescent="0.25">
      <c r="A10" s="4" t="s">
        <v>7</v>
      </c>
      <c r="B10" s="8">
        <v>653</v>
      </c>
      <c r="C10" s="8">
        <v>522</v>
      </c>
      <c r="D10" s="8">
        <v>542</v>
      </c>
      <c r="E10" s="8">
        <v>481</v>
      </c>
      <c r="F10" s="8">
        <v>456</v>
      </c>
      <c r="G10" s="8">
        <v>399</v>
      </c>
      <c r="H10" s="8">
        <v>400</v>
      </c>
      <c r="I10" s="8">
        <v>306</v>
      </c>
      <c r="J10" s="8">
        <v>294</v>
      </c>
      <c r="K10" s="8">
        <v>312</v>
      </c>
      <c r="L10" s="8">
        <v>325</v>
      </c>
      <c r="M10" s="8">
        <v>318</v>
      </c>
      <c r="N10" s="8">
        <v>307</v>
      </c>
      <c r="O10" s="8">
        <v>270</v>
      </c>
      <c r="P10" s="8">
        <v>274</v>
      </c>
      <c r="Q10" s="8">
        <v>259</v>
      </c>
      <c r="R10" s="8">
        <v>240</v>
      </c>
      <c r="S10" s="8">
        <v>226</v>
      </c>
      <c r="T10" s="8">
        <v>222</v>
      </c>
      <c r="U10" s="8">
        <v>187</v>
      </c>
      <c r="V10" s="8">
        <v>169</v>
      </c>
      <c r="W10" s="8">
        <v>168</v>
      </c>
      <c r="X10" s="8">
        <v>215</v>
      </c>
      <c r="Y10" s="8">
        <v>201</v>
      </c>
    </row>
    <row r="11" spans="1:25" s="4" customFormat="1" ht="15" customHeight="1" x14ac:dyDescent="0.25">
      <c r="A11" s="4" t="s">
        <v>8</v>
      </c>
      <c r="B11" s="8">
        <v>-16</v>
      </c>
      <c r="C11" s="8">
        <v>-40</v>
      </c>
      <c r="D11" s="8">
        <v>19</v>
      </c>
      <c r="E11" s="8">
        <v>-27</v>
      </c>
      <c r="F11" s="8">
        <v>-105</v>
      </c>
      <c r="G11" s="8">
        <v>-7</v>
      </c>
      <c r="H11" s="8">
        <v>-63</v>
      </c>
      <c r="I11" s="8">
        <v>-31</v>
      </c>
      <c r="J11" s="8">
        <v>-13</v>
      </c>
      <c r="K11" s="8">
        <v>-49</v>
      </c>
      <c r="L11" s="8">
        <v>7</v>
      </c>
      <c r="M11" s="8">
        <v>-61</v>
      </c>
      <c r="N11" s="8">
        <v>-43</v>
      </c>
      <c r="O11" s="8">
        <v>-105</v>
      </c>
      <c r="P11" s="9" t="s">
        <v>9</v>
      </c>
      <c r="Q11" s="8">
        <v>0</v>
      </c>
      <c r="R11" s="8">
        <v>0</v>
      </c>
      <c r="S11" s="8">
        <v>0</v>
      </c>
      <c r="T11" s="9" t="s">
        <v>9</v>
      </c>
      <c r="U11" s="9" t="s">
        <v>9</v>
      </c>
      <c r="V11" s="9" t="s">
        <v>9</v>
      </c>
      <c r="W11" s="9" t="s">
        <v>9</v>
      </c>
      <c r="X11" s="9" t="s">
        <v>9</v>
      </c>
      <c r="Y11" s="9" t="s">
        <v>9</v>
      </c>
    </row>
    <row r="12" spans="1:25" s="4" customFormat="1" ht="15" customHeight="1" x14ac:dyDescent="0.25">
      <c r="A12" s="4" t="s">
        <v>10</v>
      </c>
      <c r="B12" s="8">
        <v>-341</v>
      </c>
      <c r="C12" s="8">
        <v>363</v>
      </c>
      <c r="D12" s="8">
        <v>1710</v>
      </c>
      <c r="E12" s="8">
        <v>277</v>
      </c>
      <c r="F12" s="8">
        <v>226</v>
      </c>
      <c r="G12" s="8">
        <v>378</v>
      </c>
      <c r="H12" s="8">
        <v>-198</v>
      </c>
      <c r="I12" s="8">
        <v>-234</v>
      </c>
      <c r="J12" s="8">
        <v>-15</v>
      </c>
      <c r="K12" s="8">
        <v>401</v>
      </c>
      <c r="L12" s="8">
        <v>-37</v>
      </c>
      <c r="M12" s="8">
        <v>321</v>
      </c>
      <c r="N12" s="8">
        <v>128</v>
      </c>
      <c r="O12" s="8">
        <v>129</v>
      </c>
      <c r="P12" s="8">
        <v>-30</v>
      </c>
      <c r="Q12" s="8">
        <v>297</v>
      </c>
      <c r="R12" s="8">
        <v>452</v>
      </c>
      <c r="S12" s="8">
        <v>378</v>
      </c>
      <c r="T12" s="8">
        <v>-64</v>
      </c>
      <c r="U12" s="8">
        <v>33</v>
      </c>
      <c r="V12" s="8">
        <v>79</v>
      </c>
      <c r="W12" s="8">
        <v>182</v>
      </c>
      <c r="X12" s="8">
        <v>-81</v>
      </c>
      <c r="Y12" s="8">
        <v>-77</v>
      </c>
    </row>
    <row r="13" spans="1:25" s="4" customFormat="1" ht="15" customHeight="1" x14ac:dyDescent="0.25">
      <c r="A13" s="4" t="s">
        <v>11</v>
      </c>
      <c r="B13" s="8">
        <v>25</v>
      </c>
      <c r="C13" s="8">
        <v>35</v>
      </c>
      <c r="D13" s="8">
        <v>29</v>
      </c>
      <c r="E13" s="8">
        <v>28</v>
      </c>
      <c r="F13" s="8">
        <v>27</v>
      </c>
      <c r="G13" s="8">
        <v>30</v>
      </c>
      <c r="H13" s="8">
        <v>36</v>
      </c>
      <c r="I13" s="8">
        <v>27</v>
      </c>
      <c r="J13" s="8">
        <v>21</v>
      </c>
      <c r="K13" s="8">
        <v>25</v>
      </c>
      <c r="L13" s="8">
        <v>33</v>
      </c>
      <c r="M13" s="8">
        <v>29</v>
      </c>
      <c r="N13" s="8">
        <v>32</v>
      </c>
      <c r="O13" s="8">
        <v>30</v>
      </c>
      <c r="P13" s="8">
        <v>26</v>
      </c>
      <c r="Q13" s="8">
        <v>26</v>
      </c>
      <c r="R13" s="8">
        <v>26</v>
      </c>
      <c r="S13" s="8">
        <v>26</v>
      </c>
      <c r="T13" s="8">
        <v>25</v>
      </c>
      <c r="U13" s="8">
        <v>25</v>
      </c>
      <c r="V13" s="8">
        <v>27</v>
      </c>
      <c r="W13" s="8">
        <v>24</v>
      </c>
      <c r="X13" s="8">
        <v>21</v>
      </c>
      <c r="Y13" s="8">
        <v>22</v>
      </c>
    </row>
    <row r="14" spans="1:25" s="4" customFormat="1" ht="15" customHeight="1" x14ac:dyDescent="0.25">
      <c r="A14" s="4" t="s">
        <v>12</v>
      </c>
      <c r="B14" s="8">
        <v>-2804</v>
      </c>
      <c r="C14" s="8">
        <v>832</v>
      </c>
      <c r="D14" s="8">
        <v>248</v>
      </c>
      <c r="E14" s="8">
        <v>-1154</v>
      </c>
      <c r="F14" s="8">
        <v>4314</v>
      </c>
      <c r="G14" s="8">
        <v>-2555</v>
      </c>
      <c r="H14" s="8">
        <v>-53</v>
      </c>
      <c r="I14" s="8">
        <v>8</v>
      </c>
      <c r="J14" s="8">
        <v>2733</v>
      </c>
      <c r="K14" s="8">
        <v>171</v>
      </c>
      <c r="L14" s="8">
        <v>-143</v>
      </c>
      <c r="M14" s="8">
        <v>166</v>
      </c>
      <c r="N14" s="8">
        <v>131</v>
      </c>
      <c r="O14" s="8">
        <v>308</v>
      </c>
      <c r="P14" s="8">
        <v>67</v>
      </c>
      <c r="Q14" s="8">
        <v>61</v>
      </c>
      <c r="R14" s="8">
        <v>64</v>
      </c>
      <c r="S14" s="8">
        <v>110</v>
      </c>
      <c r="T14" s="8">
        <v>-142</v>
      </c>
      <c r="U14" s="8">
        <v>430</v>
      </c>
      <c r="V14" s="8">
        <v>70</v>
      </c>
      <c r="W14" s="8">
        <v>-39</v>
      </c>
      <c r="X14" s="8">
        <v>-44</v>
      </c>
      <c r="Y14" s="8">
        <v>67</v>
      </c>
    </row>
    <row r="15" spans="1:25" s="4" customFormat="1" ht="15" customHeight="1" x14ac:dyDescent="0.25">
      <c r="A15" s="4" t="s">
        <v>13</v>
      </c>
      <c r="B15" s="8">
        <v>12147</v>
      </c>
      <c r="C15" s="8">
        <v>8146</v>
      </c>
      <c r="D15" s="8">
        <v>10072</v>
      </c>
      <c r="E15" s="8">
        <v>10083</v>
      </c>
      <c r="F15" s="8">
        <v>4215</v>
      </c>
      <c r="G15" s="8">
        <v>10543</v>
      </c>
      <c r="H15" s="8">
        <v>8018</v>
      </c>
      <c r="I15" s="8">
        <v>7979</v>
      </c>
      <c r="J15" s="8">
        <v>4377</v>
      </c>
      <c r="K15" s="8">
        <v>6819</v>
      </c>
      <c r="L15" s="8">
        <v>6857</v>
      </c>
      <c r="M15" s="8">
        <v>6045</v>
      </c>
      <c r="N15" s="8">
        <v>6119</v>
      </c>
      <c r="O15" s="8">
        <v>5129</v>
      </c>
      <c r="P15" s="8">
        <v>5200</v>
      </c>
      <c r="Q15" s="8">
        <v>4891</v>
      </c>
      <c r="R15" s="8">
        <v>4956</v>
      </c>
      <c r="S15" s="8">
        <v>4604</v>
      </c>
      <c r="T15" s="8">
        <v>4527</v>
      </c>
      <c r="U15" s="8">
        <v>3857</v>
      </c>
      <c r="V15" s="8">
        <v>4403</v>
      </c>
      <c r="W15" s="8">
        <v>4472</v>
      </c>
      <c r="X15" s="8">
        <v>4047</v>
      </c>
      <c r="Y15" s="8">
        <v>3468</v>
      </c>
    </row>
    <row r="16" spans="1:25" s="4" customFormat="1" ht="15" customHeight="1" x14ac:dyDescent="0.25">
      <c r="A16" s="4" t="s">
        <v>14</v>
      </c>
      <c r="B16" s="8">
        <v>2200</v>
      </c>
      <c r="C16" s="8">
        <v>1489</v>
      </c>
      <c r="D16" s="8">
        <v>1124</v>
      </c>
      <c r="E16" s="8">
        <v>891</v>
      </c>
      <c r="F16" s="8">
        <v>1020</v>
      </c>
      <c r="G16" s="8">
        <v>1142</v>
      </c>
      <c r="H16" s="8">
        <v>11038</v>
      </c>
      <c r="I16" s="8">
        <v>1247</v>
      </c>
      <c r="J16" s="8">
        <v>853</v>
      </c>
      <c r="K16" s="8">
        <v>1393</v>
      </c>
      <c r="L16" s="8">
        <v>1524</v>
      </c>
      <c r="M16" s="8">
        <v>984</v>
      </c>
      <c r="N16" s="8">
        <v>1242</v>
      </c>
      <c r="O16" s="8">
        <v>922</v>
      </c>
      <c r="P16" s="8">
        <v>277</v>
      </c>
      <c r="Q16" s="8">
        <v>912</v>
      </c>
      <c r="R16" s="8">
        <v>1025</v>
      </c>
      <c r="S16" s="8">
        <v>1018</v>
      </c>
      <c r="T16" s="8">
        <v>737</v>
      </c>
      <c r="U16" s="8">
        <v>859</v>
      </c>
      <c r="V16" s="8">
        <v>913</v>
      </c>
      <c r="W16" s="8">
        <v>822</v>
      </c>
      <c r="X16" s="8">
        <v>666</v>
      </c>
      <c r="Y16" s="8">
        <v>513</v>
      </c>
    </row>
    <row r="17" spans="1:25" s="4" customFormat="1" ht="15" customHeight="1" x14ac:dyDescent="0.25">
      <c r="A17" s="4" t="s">
        <v>15</v>
      </c>
      <c r="B17" s="8">
        <v>0</v>
      </c>
      <c r="C17" s="8">
        <v>0</v>
      </c>
      <c r="D17" s="8">
        <v>0</v>
      </c>
      <c r="E17" s="8">
        <v>0</v>
      </c>
      <c r="F17" s="8">
        <v>0</v>
      </c>
      <c r="G17" s="8">
        <v>0</v>
      </c>
      <c r="H17" s="8">
        <v>0</v>
      </c>
      <c r="I17" s="8">
        <v>0</v>
      </c>
      <c r="J17" s="8">
        <v>0</v>
      </c>
      <c r="K17" s="8">
        <v>0</v>
      </c>
      <c r="L17" s="8">
        <v>0</v>
      </c>
      <c r="M17" s="8">
        <v>0</v>
      </c>
      <c r="N17" s="8">
        <v>0</v>
      </c>
      <c r="O17" s="8">
        <v>0</v>
      </c>
      <c r="P17" s="8">
        <v>0</v>
      </c>
      <c r="Q17" s="8">
        <v>0</v>
      </c>
      <c r="R17" s="8">
        <v>-522</v>
      </c>
      <c r="S17" s="8">
        <v>0</v>
      </c>
      <c r="T17" s="8">
        <v>0</v>
      </c>
      <c r="U17" s="8">
        <v>0</v>
      </c>
      <c r="V17" s="8">
        <v>0</v>
      </c>
      <c r="W17" s="8">
        <v>0</v>
      </c>
      <c r="X17" s="8">
        <v>0</v>
      </c>
      <c r="Y17" s="8">
        <v>0</v>
      </c>
    </row>
    <row r="18" spans="1:25" s="4" customFormat="1" ht="15" customHeight="1" x14ac:dyDescent="0.25">
      <c r="A18" s="4" t="s">
        <v>16</v>
      </c>
      <c r="B18" s="8">
        <v>9947</v>
      </c>
      <c r="C18" s="8">
        <v>6657</v>
      </c>
      <c r="D18" s="8">
        <v>8948</v>
      </c>
      <c r="E18" s="8">
        <v>9192</v>
      </c>
      <c r="F18" s="8">
        <v>3195</v>
      </c>
      <c r="G18" s="8">
        <v>9401</v>
      </c>
      <c r="H18" s="8">
        <v>-3020</v>
      </c>
      <c r="I18" s="8">
        <v>6732</v>
      </c>
      <c r="J18" s="8">
        <v>3524</v>
      </c>
      <c r="K18" s="8">
        <v>5426</v>
      </c>
      <c r="L18" s="8">
        <v>5333</v>
      </c>
      <c r="M18" s="8">
        <v>5061</v>
      </c>
      <c r="N18" s="8">
        <v>4877</v>
      </c>
      <c r="O18" s="8">
        <v>4207</v>
      </c>
      <c r="P18" s="8">
        <v>4923</v>
      </c>
      <c r="Q18" s="8">
        <v>3979</v>
      </c>
      <c r="R18" s="8">
        <v>3409</v>
      </c>
      <c r="S18" s="8">
        <v>3586</v>
      </c>
      <c r="T18" s="8">
        <v>3790</v>
      </c>
      <c r="U18" s="8">
        <v>2998</v>
      </c>
      <c r="V18" s="8">
        <v>3490</v>
      </c>
      <c r="W18" s="8">
        <v>3650</v>
      </c>
      <c r="X18" s="8">
        <v>3381</v>
      </c>
      <c r="Y18" s="8">
        <v>2955</v>
      </c>
    </row>
    <row r="19" spans="1:25" s="4" customFormat="1" ht="15" customHeight="1" x14ac:dyDescent="0.25">
      <c r="A19" s="4" t="s">
        <v>17</v>
      </c>
      <c r="B19" s="8">
        <v>0</v>
      </c>
      <c r="C19" s="8">
        <v>0</v>
      </c>
      <c r="D19" s="8">
        <v>0</v>
      </c>
      <c r="E19" s="8">
        <v>0</v>
      </c>
      <c r="F19" s="8">
        <v>0</v>
      </c>
      <c r="G19" s="8">
        <v>0</v>
      </c>
      <c r="H19" s="8">
        <v>0</v>
      </c>
      <c r="I19" s="8">
        <v>0</v>
      </c>
      <c r="J19" s="8">
        <v>0</v>
      </c>
      <c r="K19" s="8">
        <v>0</v>
      </c>
      <c r="L19" s="8">
        <v>0</v>
      </c>
      <c r="M19" s="8">
        <v>0</v>
      </c>
      <c r="N19" s="8">
        <v>0</v>
      </c>
      <c r="O19" s="8">
        <v>0</v>
      </c>
      <c r="P19" s="8">
        <v>0</v>
      </c>
      <c r="Q19" s="8">
        <v>0</v>
      </c>
      <c r="R19" s="8">
        <v>0</v>
      </c>
      <c r="S19" s="8">
        <v>0</v>
      </c>
      <c r="T19" s="8">
        <v>227</v>
      </c>
      <c r="U19" s="8">
        <v>-185</v>
      </c>
      <c r="V19" s="8">
        <v>-68</v>
      </c>
      <c r="W19" s="8">
        <v>-198</v>
      </c>
      <c r="X19" s="8">
        <v>0</v>
      </c>
      <c r="Y19" s="8">
        <v>0</v>
      </c>
    </row>
    <row r="20" spans="1:25" s="4" customFormat="1" ht="15" customHeight="1" x14ac:dyDescent="0.25">
      <c r="A20" s="4" t="s">
        <v>18</v>
      </c>
      <c r="B20" s="8">
        <v>9947</v>
      </c>
      <c r="C20" s="8">
        <v>6657</v>
      </c>
      <c r="D20" s="8">
        <v>8948</v>
      </c>
      <c r="E20" s="8">
        <v>9192</v>
      </c>
      <c r="F20" s="8">
        <v>3195</v>
      </c>
      <c r="G20" s="8">
        <v>9401</v>
      </c>
      <c r="H20" s="8">
        <v>-3020</v>
      </c>
      <c r="I20" s="8">
        <v>6732</v>
      </c>
      <c r="J20" s="8">
        <v>3524</v>
      </c>
      <c r="K20" s="8">
        <v>5426</v>
      </c>
      <c r="L20" s="8">
        <v>5333</v>
      </c>
      <c r="M20" s="8">
        <v>5061</v>
      </c>
      <c r="N20" s="8">
        <v>4877</v>
      </c>
      <c r="O20" s="8">
        <v>4207</v>
      </c>
      <c r="P20" s="8">
        <v>4923</v>
      </c>
      <c r="Q20" s="8">
        <v>3979</v>
      </c>
      <c r="R20" s="8">
        <v>3409</v>
      </c>
      <c r="S20" s="8">
        <v>3586</v>
      </c>
      <c r="T20" s="8">
        <v>4017</v>
      </c>
      <c r="U20" s="8">
        <v>2813</v>
      </c>
      <c r="V20" s="8">
        <v>3422</v>
      </c>
      <c r="W20" s="8">
        <v>3452</v>
      </c>
      <c r="X20" s="8">
        <v>3381</v>
      </c>
      <c r="Y20" s="8">
        <v>2955</v>
      </c>
    </row>
    <row r="21" spans="1:25" s="4" customFormat="1" ht="15" customHeight="1" x14ac:dyDescent="0.25">
      <c r="A21" s="4" t="s">
        <v>19</v>
      </c>
      <c r="B21" s="10" t="e">
        <f>NA()</f>
        <v>#N/A</v>
      </c>
      <c r="C21" s="11">
        <v>10.329029999999999</v>
      </c>
      <c r="D21" s="10" t="e">
        <f>NA()</f>
        <v>#N/A</v>
      </c>
      <c r="E21" s="11">
        <v>11.911761</v>
      </c>
      <c r="F21" s="11">
        <v>8.8372930000000007</v>
      </c>
      <c r="G21" s="11">
        <v>10.795820000000001</v>
      </c>
      <c r="H21" s="10" t="e">
        <f>NA()</f>
        <v>#N/A</v>
      </c>
      <c r="I21" s="11">
        <v>9.5743170000000006</v>
      </c>
      <c r="J21" s="11">
        <v>7.7286099999999998</v>
      </c>
      <c r="K21" s="11">
        <v>7.8994520000000001</v>
      </c>
      <c r="L21" s="11">
        <v>7.4732120000000002</v>
      </c>
      <c r="M21" s="11">
        <v>7.4125189999999996</v>
      </c>
      <c r="N21" s="11">
        <v>7.1302599999999998</v>
      </c>
      <c r="O21" s="11">
        <v>6.3313750000000004</v>
      </c>
      <c r="P21" s="11">
        <v>7.1301600000000001</v>
      </c>
      <c r="Q21" s="11">
        <v>5.7922940000000001</v>
      </c>
      <c r="R21" s="11">
        <v>4.9991459999999996</v>
      </c>
      <c r="S21" s="11">
        <v>5.2980150000000004</v>
      </c>
      <c r="T21" s="11">
        <v>5.6745460000000003</v>
      </c>
      <c r="U21" s="11">
        <v>4.5123600000000001</v>
      </c>
      <c r="V21" s="11">
        <v>5.0432439999999996</v>
      </c>
      <c r="W21" s="11">
        <v>9.9591910000000006</v>
      </c>
      <c r="X21" s="10" t="e">
        <f>NA()</f>
        <v>#N/A</v>
      </c>
      <c r="Y21" s="10" t="e">
        <f>NA()</f>
        <v>#N/A</v>
      </c>
    </row>
    <row r="22" spans="1:25" s="4" customFormat="1" ht="15" customHeight="1" x14ac:dyDescent="0.25">
      <c r="A22" s="4" t="s">
        <v>20</v>
      </c>
      <c r="B22" s="10" t="e">
        <f>NA()</f>
        <v>#N/A</v>
      </c>
      <c r="C22" s="11">
        <v>9.4981000000000009</v>
      </c>
      <c r="D22" s="10" t="e">
        <f>NA()</f>
        <v>#N/A</v>
      </c>
      <c r="E22" s="11">
        <v>13.0594</v>
      </c>
      <c r="F22" s="11">
        <v>4.54</v>
      </c>
      <c r="G22" s="11">
        <v>13.33</v>
      </c>
      <c r="H22" s="10" t="e">
        <f>NA()</f>
        <v>#N/A</v>
      </c>
      <c r="I22" s="11">
        <v>9.57</v>
      </c>
      <c r="J22" s="11">
        <v>5.01</v>
      </c>
      <c r="K22" s="11">
        <v>7.73</v>
      </c>
      <c r="L22" s="11">
        <v>7.6162000000000001</v>
      </c>
      <c r="M22" s="11">
        <v>7.2462</v>
      </c>
      <c r="N22" s="11">
        <v>6.9987000000000004</v>
      </c>
      <c r="O22" s="11">
        <v>6.02</v>
      </c>
      <c r="P22" s="11">
        <v>7.0629</v>
      </c>
      <c r="Q22" s="11">
        <v>5.7308000000000003</v>
      </c>
      <c r="R22" s="11">
        <v>4.9343000000000004</v>
      </c>
      <c r="S22" s="11">
        <v>5.1866000000000003</v>
      </c>
      <c r="T22" s="11">
        <v>5.8185000000000002</v>
      </c>
      <c r="U22" s="11">
        <v>4.0788000000000002</v>
      </c>
      <c r="V22" s="11">
        <v>4.9763000000000002</v>
      </c>
      <c r="W22" s="11">
        <v>10.0428</v>
      </c>
      <c r="X22" s="10" t="e">
        <f>NA()</f>
        <v>#N/A</v>
      </c>
      <c r="Y22" s="10" t="e">
        <f>NA()</f>
        <v>#N/A</v>
      </c>
    </row>
    <row r="23" spans="1:25" s="4" customFormat="1" ht="15" customHeight="1" x14ac:dyDescent="0.25">
      <c r="A23" s="4" t="s">
        <v>21</v>
      </c>
      <c r="B23" s="10" t="e">
        <f>NA()</f>
        <v>#N/A</v>
      </c>
      <c r="C23" s="11">
        <v>700.87900000000002</v>
      </c>
      <c r="D23" s="10" t="e">
        <f>NA()</f>
        <v>#N/A</v>
      </c>
      <c r="E23" s="11">
        <v>703.85900000000004</v>
      </c>
      <c r="F23" s="11">
        <v>703.24699999999996</v>
      </c>
      <c r="G23" s="11">
        <v>705.13400000000001</v>
      </c>
      <c r="H23" s="10" t="e">
        <f>NA()</f>
        <v>#N/A</v>
      </c>
      <c r="I23" s="11">
        <v>703.71600000000001</v>
      </c>
      <c r="J23" s="11">
        <v>703.50300000000004</v>
      </c>
      <c r="K23" s="11">
        <v>702.03599999999994</v>
      </c>
      <c r="L23" s="11">
        <v>700.221</v>
      </c>
      <c r="M23" s="11">
        <v>698.44</v>
      </c>
      <c r="N23" s="11">
        <v>696.84699999999998</v>
      </c>
      <c r="O23" s="11">
        <v>699.31100000000004</v>
      </c>
      <c r="P23" s="11">
        <v>697.02499999999998</v>
      </c>
      <c r="Q23" s="11">
        <v>694.31899999999996</v>
      </c>
      <c r="R23" s="11">
        <v>690.87800000000004</v>
      </c>
      <c r="S23" s="11">
        <v>691.391031</v>
      </c>
      <c r="T23" s="11">
        <v>690.38126599999998</v>
      </c>
      <c r="U23" s="11">
        <v>690.10450800000001</v>
      </c>
      <c r="V23" s="11">
        <v>688.24742300000003</v>
      </c>
      <c r="W23" s="11">
        <v>343.873311</v>
      </c>
      <c r="X23" s="10" t="e">
        <f>NA()</f>
        <v>#N/A</v>
      </c>
      <c r="Y23" s="10" t="e">
        <f>NA()</f>
        <v>#N/A</v>
      </c>
    </row>
    <row r="24" spans="1:25" s="4" customFormat="1" ht="15" customHeight="1" x14ac:dyDescent="0.25">
      <c r="A24" s="4" t="s">
        <v>22</v>
      </c>
      <c r="B24" s="11">
        <v>694.05</v>
      </c>
      <c r="C24" s="11">
        <v>694.78200000000004</v>
      </c>
      <c r="D24" s="11">
        <v>695.55600000000004</v>
      </c>
      <c r="E24" s="11">
        <v>695.95699999999999</v>
      </c>
      <c r="F24" s="11">
        <v>695.94600000000003</v>
      </c>
      <c r="G24" s="11">
        <v>694.94500000000005</v>
      </c>
      <c r="H24" s="11">
        <v>694.78300000000002</v>
      </c>
      <c r="I24" s="11">
        <v>694.79</v>
      </c>
      <c r="J24" s="11">
        <v>692.87599999999998</v>
      </c>
      <c r="K24" s="11">
        <v>692.10799999999995</v>
      </c>
      <c r="L24" s="11">
        <v>691.29300000000001</v>
      </c>
      <c r="M24" s="11">
        <v>689.13599999999997</v>
      </c>
      <c r="N24" s="11">
        <v>686.77800000000002</v>
      </c>
      <c r="O24" s="11">
        <v>686.79200000000003</v>
      </c>
      <c r="P24" s="11">
        <v>687.34799999999996</v>
      </c>
      <c r="Q24" s="11">
        <v>687.69299999999998</v>
      </c>
      <c r="R24" s="11">
        <v>685.49</v>
      </c>
      <c r="S24" s="11">
        <v>682.33</v>
      </c>
      <c r="T24" s="11">
        <v>680.17200000000003</v>
      </c>
      <c r="U24" s="11">
        <v>678.27700000000004</v>
      </c>
      <c r="V24" s="11">
        <v>675.90499999999997</v>
      </c>
      <c r="W24" s="11">
        <v>674.45049300000005</v>
      </c>
      <c r="X24" s="11">
        <v>671.01505399999996</v>
      </c>
      <c r="Y24" s="11">
        <v>667.66771000000006</v>
      </c>
    </row>
    <row r="25" spans="1:25" s="4" customFormat="1" ht="15" customHeight="1" x14ac:dyDescent="0.25"/>
    <row r="28" spans="1:25" ht="15" customHeight="1" x14ac:dyDescent="0.25">
      <c r="A28" s="6" t="s">
        <v>1</v>
      </c>
    </row>
  </sheetData>
  <pageMargins left="0.75" right="0.75" top="1" bottom="1" header="0.5" footer="0.5"/>
  <pageSetup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C85FA-BD5E-474C-990B-FEEF51F52FD7}">
  <sheetPr>
    <outlinePr summaryBelow="0" summaryRight="0"/>
  </sheetPr>
  <dimension ref="A1:Y42"/>
  <sheetViews>
    <sheetView workbookViewId="0"/>
  </sheetViews>
  <sheetFormatPr defaultColWidth="9.109375" defaultRowHeight="15" customHeight="1" x14ac:dyDescent="0.25"/>
  <cols>
    <col min="1" max="1" width="60.33203125" style="1" customWidth="1"/>
    <col min="2" max="2" width="12.6640625" style="1" bestFit="1" customWidth="1"/>
    <col min="3" max="3" width="9.109375" style="1" bestFit="1" customWidth="1"/>
    <col min="4" max="4" width="10.109375" style="1" bestFit="1" customWidth="1"/>
    <col min="5" max="7" width="9.109375" style="1" bestFit="1" customWidth="1"/>
    <col min="8" max="8" width="10.109375" style="1" bestFit="1" customWidth="1"/>
    <col min="9" max="11" width="9.109375" style="1" bestFit="1" customWidth="1"/>
    <col min="12" max="12" width="10.109375" style="1" bestFit="1" customWidth="1"/>
    <col min="13" max="15" width="9.109375" style="1" bestFit="1" customWidth="1"/>
    <col min="16" max="16" width="10.109375" style="1" bestFit="1" customWidth="1"/>
    <col min="17" max="19" width="9.109375" style="1" bestFit="1" customWidth="1"/>
    <col min="20" max="20" width="10.109375" style="1" bestFit="1" customWidth="1"/>
    <col min="21" max="23" width="9.109375" style="1" bestFit="1" customWidth="1"/>
    <col min="24" max="24" width="10.109375" style="1" bestFit="1" customWidth="1"/>
    <col min="25" max="25" width="9.109375" style="1" bestFit="1" customWidth="1"/>
    <col min="26" max="16384" width="9.109375" style="1"/>
  </cols>
  <sheetData>
    <row r="1" spans="1:25" ht="15" customHeight="1" x14ac:dyDescent="0.25">
      <c r="A1" s="4" t="s">
        <v>0</v>
      </c>
      <c r="B1" s="4"/>
      <c r="C1" s="4"/>
      <c r="D1" s="4"/>
      <c r="E1" s="4"/>
      <c r="F1" s="4"/>
      <c r="G1" s="4"/>
      <c r="H1" s="4"/>
      <c r="I1" s="4"/>
      <c r="J1" s="4"/>
      <c r="K1" s="4"/>
      <c r="L1" s="4"/>
      <c r="M1" s="4"/>
      <c r="N1" s="4"/>
      <c r="O1" s="4"/>
      <c r="P1" s="4"/>
      <c r="Q1" s="4"/>
      <c r="R1" s="4"/>
      <c r="S1" s="4"/>
      <c r="T1" s="4"/>
      <c r="U1" s="4"/>
      <c r="V1" s="4"/>
      <c r="W1" s="4"/>
      <c r="X1" s="4"/>
      <c r="Y1" s="4"/>
    </row>
    <row r="2" spans="1:25" ht="15" customHeight="1" x14ac:dyDescent="0.25">
      <c r="A2" s="5" t="s">
        <v>58</v>
      </c>
      <c r="B2" s="3"/>
      <c r="C2" s="3"/>
      <c r="D2" s="3"/>
      <c r="E2" s="3"/>
      <c r="F2" s="3"/>
      <c r="G2" s="3"/>
      <c r="H2" s="3"/>
      <c r="I2" s="3"/>
      <c r="J2" s="3"/>
      <c r="K2" s="3"/>
      <c r="L2" s="3"/>
      <c r="M2" s="3"/>
      <c r="N2" s="3"/>
      <c r="O2" s="3"/>
      <c r="P2" s="3"/>
      <c r="Q2" s="3"/>
      <c r="R2" s="3"/>
      <c r="S2" s="3"/>
      <c r="T2" s="3"/>
      <c r="U2" s="3"/>
      <c r="V2" s="3"/>
      <c r="W2" s="3"/>
      <c r="X2" s="3"/>
      <c r="Y2" s="3"/>
    </row>
    <row r="3" spans="1:25" ht="15" customHeight="1" x14ac:dyDescent="0.25">
      <c r="A3" s="4" t="s">
        <v>24</v>
      </c>
      <c r="B3" s="3"/>
      <c r="C3" s="3"/>
      <c r="D3" s="3"/>
      <c r="E3" s="3"/>
      <c r="F3" s="3"/>
      <c r="G3" s="3"/>
      <c r="H3" s="3"/>
      <c r="I3" s="3"/>
      <c r="J3" s="3"/>
      <c r="K3" s="3"/>
      <c r="L3" s="3"/>
      <c r="M3" s="3"/>
      <c r="N3" s="3"/>
      <c r="O3" s="3"/>
      <c r="P3" s="3"/>
      <c r="Q3" s="3"/>
      <c r="R3" s="3"/>
      <c r="S3" s="3"/>
      <c r="T3" s="3"/>
      <c r="U3" s="3"/>
      <c r="V3" s="3"/>
      <c r="W3" s="3"/>
      <c r="X3" s="3"/>
      <c r="Y3" s="3"/>
    </row>
    <row r="4" spans="1:25" ht="15" customHeight="1" x14ac:dyDescent="0.25">
      <c r="A4" s="6"/>
      <c r="B4" s="7">
        <v>43646</v>
      </c>
      <c r="C4" s="7">
        <v>43555</v>
      </c>
      <c r="D4" s="7">
        <v>43465</v>
      </c>
      <c r="E4" s="7">
        <v>43373</v>
      </c>
      <c r="F4" s="7">
        <v>43281</v>
      </c>
      <c r="G4" s="7">
        <v>43190</v>
      </c>
      <c r="H4" s="7">
        <v>43100</v>
      </c>
      <c r="I4" s="7">
        <v>43008</v>
      </c>
      <c r="J4" s="7">
        <v>42916</v>
      </c>
      <c r="K4" s="7">
        <v>42825</v>
      </c>
      <c r="L4" s="7">
        <v>42735</v>
      </c>
      <c r="M4" s="7">
        <v>42643</v>
      </c>
      <c r="N4" s="7">
        <v>42551</v>
      </c>
      <c r="O4" s="7">
        <v>42460</v>
      </c>
      <c r="P4" s="7">
        <v>42369</v>
      </c>
      <c r="Q4" s="7">
        <v>42277</v>
      </c>
      <c r="R4" s="7">
        <v>42185</v>
      </c>
      <c r="S4" s="7">
        <v>42094</v>
      </c>
      <c r="T4" s="7">
        <v>42004</v>
      </c>
      <c r="U4" s="7">
        <v>41912</v>
      </c>
      <c r="V4" s="7">
        <v>41820</v>
      </c>
      <c r="W4" s="7">
        <v>41729</v>
      </c>
      <c r="X4" s="7">
        <v>41639</v>
      </c>
      <c r="Y4" s="7">
        <v>41547</v>
      </c>
    </row>
    <row r="5" spans="1:25" ht="15" customHeight="1" x14ac:dyDescent="0.25">
      <c r="A5" s="4" t="s">
        <v>56</v>
      </c>
      <c r="B5" s="8">
        <v>16587</v>
      </c>
      <c r="C5" s="8">
        <v>19148</v>
      </c>
      <c r="D5" s="8">
        <v>16701</v>
      </c>
      <c r="E5" s="8">
        <v>13443</v>
      </c>
      <c r="F5" s="8">
        <v>14148</v>
      </c>
      <c r="G5" s="8">
        <v>12658</v>
      </c>
      <c r="H5" s="8">
        <v>10715</v>
      </c>
      <c r="I5" s="8">
        <v>10581</v>
      </c>
      <c r="J5" s="8">
        <v>15711</v>
      </c>
      <c r="K5" s="8">
        <v>18132</v>
      </c>
      <c r="L5" s="8">
        <v>12918</v>
      </c>
      <c r="M5" s="8">
        <v>9406</v>
      </c>
      <c r="N5" s="8">
        <v>13627</v>
      </c>
      <c r="O5" s="8">
        <v>15111</v>
      </c>
      <c r="P5" s="8">
        <v>16549</v>
      </c>
      <c r="Q5" s="8">
        <v>18068</v>
      </c>
      <c r="R5" s="8">
        <v>18453</v>
      </c>
      <c r="S5" s="8">
        <v>16976</v>
      </c>
      <c r="T5" s="8">
        <v>18347</v>
      </c>
      <c r="U5" s="8">
        <v>15605</v>
      </c>
      <c r="V5" s="8">
        <v>19620</v>
      </c>
      <c r="W5" s="8">
        <v>16639</v>
      </c>
      <c r="X5" s="8">
        <v>18898</v>
      </c>
      <c r="Y5" s="8">
        <v>15242</v>
      </c>
    </row>
    <row r="6" spans="1:25" ht="15" customHeight="1" x14ac:dyDescent="0.25">
      <c r="A6" s="4" t="s">
        <v>55</v>
      </c>
      <c r="B6" s="8">
        <v>104469</v>
      </c>
      <c r="C6" s="8">
        <v>94340</v>
      </c>
      <c r="D6" s="8">
        <v>92439</v>
      </c>
      <c r="E6" s="8">
        <v>92973</v>
      </c>
      <c r="F6" s="8">
        <v>88106</v>
      </c>
      <c r="G6" s="8">
        <v>90227</v>
      </c>
      <c r="H6" s="8">
        <v>91156</v>
      </c>
      <c r="I6" s="8">
        <v>89562</v>
      </c>
      <c r="J6" s="8">
        <v>79002</v>
      </c>
      <c r="K6" s="8">
        <v>74307</v>
      </c>
      <c r="L6" s="8">
        <v>73415</v>
      </c>
      <c r="M6" s="8">
        <v>73650</v>
      </c>
      <c r="N6" s="8">
        <v>64833</v>
      </c>
      <c r="O6" s="8">
        <v>60153</v>
      </c>
      <c r="P6" s="8">
        <v>56517</v>
      </c>
      <c r="Q6" s="8">
        <v>54699</v>
      </c>
      <c r="R6" s="8">
        <v>51327</v>
      </c>
      <c r="S6" s="8">
        <v>48460</v>
      </c>
      <c r="T6" s="8">
        <v>46048</v>
      </c>
      <c r="U6" s="8">
        <v>46552</v>
      </c>
      <c r="V6" s="8">
        <v>41584</v>
      </c>
      <c r="W6" s="8">
        <v>42740</v>
      </c>
      <c r="X6" s="8">
        <v>39819</v>
      </c>
      <c r="Y6" s="8">
        <v>41281</v>
      </c>
    </row>
    <row r="7" spans="1:25" ht="15" customHeight="1" x14ac:dyDescent="0.25">
      <c r="A7" s="4" t="s">
        <v>54</v>
      </c>
      <c r="B7" s="8">
        <v>21317</v>
      </c>
      <c r="C7" s="8">
        <v>19260</v>
      </c>
      <c r="D7" s="8">
        <v>21193</v>
      </c>
      <c r="E7" s="8">
        <v>18067</v>
      </c>
      <c r="F7" s="8">
        <v>17244</v>
      </c>
      <c r="G7" s="8">
        <v>16814</v>
      </c>
      <c r="H7" s="8">
        <v>18705</v>
      </c>
      <c r="I7" s="8">
        <v>15577</v>
      </c>
      <c r="J7" s="8">
        <v>14877</v>
      </c>
      <c r="K7" s="8">
        <v>12969</v>
      </c>
      <c r="L7" s="8">
        <v>14232</v>
      </c>
      <c r="M7" s="8">
        <v>12395</v>
      </c>
      <c r="N7" s="8">
        <v>12762</v>
      </c>
      <c r="O7" s="8">
        <v>12972</v>
      </c>
      <c r="P7" s="8">
        <v>13909</v>
      </c>
      <c r="Q7" s="8">
        <v>10436</v>
      </c>
      <c r="R7" s="8">
        <v>10019</v>
      </c>
      <c r="S7" s="8">
        <v>10310</v>
      </c>
      <c r="T7" s="8">
        <v>11556</v>
      </c>
      <c r="U7" s="8">
        <v>10019</v>
      </c>
      <c r="V7" s="8">
        <v>9539</v>
      </c>
      <c r="W7" s="8">
        <v>8421</v>
      </c>
      <c r="X7" s="8">
        <v>9390</v>
      </c>
      <c r="Y7" s="8">
        <v>8592</v>
      </c>
    </row>
    <row r="8" spans="1:25" ht="15" customHeight="1" x14ac:dyDescent="0.25">
      <c r="A8" s="4" t="s">
        <v>53</v>
      </c>
      <c r="B8" s="8">
        <v>964</v>
      </c>
      <c r="C8" s="8">
        <v>1053</v>
      </c>
      <c r="D8" s="8">
        <v>1107</v>
      </c>
      <c r="E8" s="8">
        <v>1212</v>
      </c>
      <c r="F8" s="8">
        <v>698</v>
      </c>
      <c r="G8" s="8">
        <v>636</v>
      </c>
      <c r="H8" s="8">
        <v>749</v>
      </c>
      <c r="I8" s="8">
        <v>765</v>
      </c>
      <c r="J8" s="8">
        <v>398</v>
      </c>
      <c r="K8" s="8">
        <v>280</v>
      </c>
      <c r="L8" s="8">
        <v>268</v>
      </c>
      <c r="M8" s="8">
        <v>559</v>
      </c>
      <c r="N8" s="8">
        <v>0</v>
      </c>
      <c r="O8" s="8">
        <v>0</v>
      </c>
      <c r="P8" s="8">
        <v>0</v>
      </c>
      <c r="Q8" s="8">
        <v>0</v>
      </c>
      <c r="R8" s="8">
        <v>0</v>
      </c>
      <c r="S8" s="8">
        <v>0</v>
      </c>
      <c r="T8" s="8">
        <v>0</v>
      </c>
      <c r="U8" s="8">
        <v>279</v>
      </c>
      <c r="V8" s="8">
        <v>293</v>
      </c>
      <c r="W8" s="8">
        <v>337</v>
      </c>
      <c r="X8" s="8">
        <v>426</v>
      </c>
      <c r="Y8" s="8">
        <v>235</v>
      </c>
    </row>
    <row r="9" spans="1:25" ht="15" customHeight="1" x14ac:dyDescent="0.25">
      <c r="A9" s="4" t="s">
        <v>52</v>
      </c>
      <c r="B9" s="8">
        <v>4100</v>
      </c>
      <c r="C9" s="8">
        <v>4406</v>
      </c>
      <c r="D9" s="8">
        <v>4236</v>
      </c>
      <c r="E9" s="8">
        <v>4007</v>
      </c>
      <c r="F9" s="8">
        <v>3961</v>
      </c>
      <c r="G9" s="8">
        <v>3426</v>
      </c>
      <c r="H9" s="8">
        <v>2983</v>
      </c>
      <c r="I9" s="8">
        <v>2860</v>
      </c>
      <c r="J9" s="8">
        <v>2398</v>
      </c>
      <c r="K9" s="8">
        <v>3106</v>
      </c>
      <c r="L9" s="8">
        <v>4575</v>
      </c>
      <c r="M9" s="8">
        <v>2536</v>
      </c>
      <c r="N9" s="8">
        <v>3016</v>
      </c>
      <c r="O9" s="8">
        <v>2719</v>
      </c>
      <c r="P9" s="8">
        <v>3139</v>
      </c>
      <c r="Q9" s="8">
        <v>4900</v>
      </c>
      <c r="R9" s="8">
        <v>4365</v>
      </c>
      <c r="S9" s="8">
        <v>4567</v>
      </c>
      <c r="T9" s="8">
        <v>4734</v>
      </c>
      <c r="U9" s="8">
        <v>7660</v>
      </c>
      <c r="V9" s="8">
        <v>6869</v>
      </c>
      <c r="W9" s="8">
        <v>7177</v>
      </c>
      <c r="X9" s="8">
        <v>4353</v>
      </c>
      <c r="Y9" s="8">
        <v>3508</v>
      </c>
    </row>
    <row r="10" spans="1:25" ht="15" customHeight="1" x14ac:dyDescent="0.25">
      <c r="A10" s="4" t="s">
        <v>51</v>
      </c>
      <c r="B10" s="8">
        <v>147437</v>
      </c>
      <c r="C10" s="8">
        <v>138207</v>
      </c>
      <c r="D10" s="8">
        <v>135676</v>
      </c>
      <c r="E10" s="8">
        <v>129702</v>
      </c>
      <c r="F10" s="8">
        <v>124157</v>
      </c>
      <c r="G10" s="8">
        <v>123761</v>
      </c>
      <c r="H10" s="8">
        <v>124308</v>
      </c>
      <c r="I10" s="8">
        <v>119345</v>
      </c>
      <c r="J10" s="8">
        <v>112386</v>
      </c>
      <c r="K10" s="8">
        <v>108794</v>
      </c>
      <c r="L10" s="8">
        <v>105408</v>
      </c>
      <c r="M10" s="8">
        <v>98546</v>
      </c>
      <c r="N10" s="8">
        <v>94238</v>
      </c>
      <c r="O10" s="8">
        <v>90955</v>
      </c>
      <c r="P10" s="8">
        <v>90114</v>
      </c>
      <c r="Q10" s="8">
        <v>88103</v>
      </c>
      <c r="R10" s="8">
        <v>84164</v>
      </c>
      <c r="S10" s="8">
        <v>80313</v>
      </c>
      <c r="T10" s="8">
        <v>80685</v>
      </c>
      <c r="U10" s="8">
        <v>80115</v>
      </c>
      <c r="V10" s="8">
        <v>77905</v>
      </c>
      <c r="W10" s="8">
        <v>75314</v>
      </c>
      <c r="X10" s="8">
        <v>72886</v>
      </c>
      <c r="Y10" s="8">
        <v>68858</v>
      </c>
    </row>
    <row r="11" spans="1:25" ht="15" customHeight="1" x14ac:dyDescent="0.25">
      <c r="A11" s="4" t="s">
        <v>50</v>
      </c>
      <c r="B11" s="8">
        <v>101143</v>
      </c>
      <c r="C11" s="8">
        <v>94095</v>
      </c>
      <c r="D11" s="8">
        <v>82507</v>
      </c>
      <c r="E11" s="8">
        <v>77128</v>
      </c>
      <c r="F11" s="8">
        <v>71876</v>
      </c>
      <c r="G11" s="8">
        <v>67801</v>
      </c>
      <c r="H11" s="8">
        <v>59647</v>
      </c>
      <c r="I11" s="8">
        <v>56358</v>
      </c>
      <c r="J11" s="8">
        <v>53341</v>
      </c>
      <c r="K11" s="8">
        <v>50321</v>
      </c>
      <c r="L11" s="8">
        <v>47527</v>
      </c>
      <c r="M11" s="8">
        <v>46094</v>
      </c>
      <c r="N11" s="8">
        <v>43904</v>
      </c>
      <c r="O11" s="8">
        <v>41995</v>
      </c>
      <c r="P11" s="8">
        <v>40146</v>
      </c>
      <c r="Q11" s="8">
        <v>38908</v>
      </c>
      <c r="R11" s="8">
        <v>37112</v>
      </c>
      <c r="S11" s="8">
        <v>34843</v>
      </c>
      <c r="T11" s="8">
        <v>32746</v>
      </c>
      <c r="U11" s="8">
        <v>29292</v>
      </c>
      <c r="V11" s="8">
        <v>27574</v>
      </c>
      <c r="W11" s="8">
        <v>25719</v>
      </c>
      <c r="X11" s="8">
        <v>23837</v>
      </c>
      <c r="Y11" s="8">
        <v>21722</v>
      </c>
    </row>
    <row r="12" spans="1:25" ht="15" customHeight="1" x14ac:dyDescent="0.25">
      <c r="A12" s="4" t="s">
        <v>49</v>
      </c>
      <c r="B12" s="8">
        <v>26539</v>
      </c>
      <c r="C12" s="8">
        <v>24730</v>
      </c>
      <c r="D12" s="8">
        <v>22788</v>
      </c>
      <c r="E12" s="8">
        <v>21828</v>
      </c>
      <c r="F12" s="8">
        <v>20204</v>
      </c>
      <c r="G12" s="8">
        <v>18956</v>
      </c>
      <c r="H12" s="8">
        <v>17264</v>
      </c>
      <c r="I12" s="8">
        <v>16238</v>
      </c>
      <c r="J12" s="8">
        <v>15665</v>
      </c>
      <c r="K12" s="8">
        <v>14385</v>
      </c>
      <c r="L12" s="8">
        <v>13293</v>
      </c>
      <c r="M12" s="8">
        <v>13341</v>
      </c>
      <c r="N12" s="8">
        <v>12491</v>
      </c>
      <c r="O12" s="8">
        <v>11833</v>
      </c>
      <c r="P12" s="8">
        <v>11130</v>
      </c>
      <c r="Q12" s="8">
        <v>10570</v>
      </c>
      <c r="R12" s="8">
        <v>10104</v>
      </c>
      <c r="S12" s="8">
        <v>9395</v>
      </c>
      <c r="T12" s="8">
        <v>8863</v>
      </c>
      <c r="U12" s="8">
        <v>8311</v>
      </c>
      <c r="V12" s="8">
        <v>8088</v>
      </c>
      <c r="W12" s="8">
        <v>7842</v>
      </c>
      <c r="X12" s="8">
        <v>7313</v>
      </c>
      <c r="Y12" s="8">
        <v>6855</v>
      </c>
    </row>
    <row r="13" spans="1:25" ht="15" customHeight="1" x14ac:dyDescent="0.25">
      <c r="A13" s="4" t="s">
        <v>48</v>
      </c>
      <c r="B13" s="8">
        <v>12112</v>
      </c>
      <c r="C13" s="8">
        <v>14474</v>
      </c>
      <c r="D13" s="8">
        <v>13859</v>
      </c>
      <c r="E13" s="8">
        <v>12673</v>
      </c>
      <c r="F13" s="8">
        <v>11487</v>
      </c>
      <c r="G13" s="8">
        <v>10976</v>
      </c>
      <c r="H13" s="8">
        <v>7813</v>
      </c>
      <c r="I13" s="8">
        <v>7269</v>
      </c>
      <c r="J13" s="8">
        <v>6642</v>
      </c>
      <c r="K13" s="8">
        <v>6131</v>
      </c>
      <c r="L13" s="8">
        <v>5878</v>
      </c>
      <c r="M13" s="8">
        <v>5705</v>
      </c>
      <c r="N13" s="8">
        <v>5820</v>
      </c>
      <c r="O13" s="8">
        <v>5577</v>
      </c>
      <c r="P13" s="8">
        <v>5183</v>
      </c>
      <c r="Q13" s="8">
        <v>4813</v>
      </c>
      <c r="R13" s="8">
        <v>4409</v>
      </c>
      <c r="S13" s="8">
        <v>4090</v>
      </c>
      <c r="T13" s="8">
        <v>3079</v>
      </c>
      <c r="U13" s="8">
        <v>2470</v>
      </c>
      <c r="V13" s="8">
        <v>2415</v>
      </c>
      <c r="W13" s="8">
        <v>2123</v>
      </c>
      <c r="X13" s="8">
        <v>1976</v>
      </c>
      <c r="Y13" s="8">
        <v>1843</v>
      </c>
    </row>
    <row r="14" spans="1:25" ht="15" customHeight="1" x14ac:dyDescent="0.25">
      <c r="A14" s="4" t="s">
        <v>47</v>
      </c>
      <c r="B14" s="9" t="s">
        <v>9</v>
      </c>
      <c r="C14" s="9" t="s">
        <v>9</v>
      </c>
      <c r="D14" s="9" t="s">
        <v>9</v>
      </c>
      <c r="E14" s="9" t="s">
        <v>9</v>
      </c>
      <c r="F14" s="9" t="s">
        <v>9</v>
      </c>
      <c r="G14" s="9" t="s">
        <v>9</v>
      </c>
      <c r="H14" s="9" t="s">
        <v>9</v>
      </c>
      <c r="I14" s="8">
        <v>0</v>
      </c>
      <c r="J14" s="8">
        <v>0</v>
      </c>
      <c r="K14" s="8">
        <v>680</v>
      </c>
      <c r="L14" s="8">
        <v>1397</v>
      </c>
      <c r="M14" s="9" t="s">
        <v>9</v>
      </c>
      <c r="N14" s="9" t="s">
        <v>9</v>
      </c>
      <c r="O14" s="9" t="s">
        <v>9</v>
      </c>
      <c r="P14" s="8">
        <v>1336</v>
      </c>
      <c r="Q14" s="8">
        <v>1371</v>
      </c>
      <c r="R14" s="8">
        <v>1356</v>
      </c>
      <c r="S14" s="8">
        <v>1340</v>
      </c>
      <c r="T14" s="8">
        <v>1325</v>
      </c>
      <c r="U14" s="9" t="s">
        <v>9</v>
      </c>
      <c r="V14" s="9" t="s">
        <v>9</v>
      </c>
      <c r="W14" s="9" t="s">
        <v>9</v>
      </c>
      <c r="X14" s="9" t="s">
        <v>9</v>
      </c>
      <c r="Y14" s="9" t="s">
        <v>9</v>
      </c>
    </row>
    <row r="15" spans="1:25" ht="15" customHeight="1" x14ac:dyDescent="0.25">
      <c r="A15" s="4" t="s">
        <v>46</v>
      </c>
      <c r="B15" s="8">
        <v>19902</v>
      </c>
      <c r="C15" s="8">
        <v>20006</v>
      </c>
      <c r="D15" s="8">
        <v>20108</v>
      </c>
      <c r="E15" s="8">
        <v>20343</v>
      </c>
      <c r="F15" s="8">
        <v>20557</v>
      </c>
      <c r="G15" s="8">
        <v>20671</v>
      </c>
      <c r="H15" s="8">
        <v>19439</v>
      </c>
      <c r="I15" s="8">
        <v>19614</v>
      </c>
      <c r="J15" s="8">
        <v>19537</v>
      </c>
      <c r="K15" s="8">
        <v>19684</v>
      </c>
      <c r="L15" s="8">
        <v>19775</v>
      </c>
      <c r="M15" s="8">
        <v>19395</v>
      </c>
      <c r="N15" s="8">
        <v>19293</v>
      </c>
      <c r="O15" s="8">
        <v>19523</v>
      </c>
      <c r="P15" s="8">
        <v>19716</v>
      </c>
      <c r="Q15" s="8">
        <v>19698</v>
      </c>
      <c r="R15" s="8">
        <v>19823</v>
      </c>
      <c r="S15" s="8">
        <v>19953</v>
      </c>
      <c r="T15" s="8">
        <v>20206</v>
      </c>
      <c r="U15" s="8">
        <v>20205</v>
      </c>
      <c r="V15" s="8">
        <v>19820</v>
      </c>
      <c r="W15" s="8">
        <v>19494</v>
      </c>
      <c r="X15" s="8">
        <v>17558</v>
      </c>
      <c r="Y15" s="8">
        <v>17716</v>
      </c>
    </row>
    <row r="16" spans="1:25" ht="15" customHeight="1" x14ac:dyDescent="0.25">
      <c r="A16" s="4" t="s">
        <v>45</v>
      </c>
      <c r="B16" s="8">
        <v>585</v>
      </c>
      <c r="C16" s="8">
        <v>750</v>
      </c>
      <c r="D16" s="8">
        <v>737</v>
      </c>
      <c r="E16" s="8">
        <v>682</v>
      </c>
      <c r="F16" s="8">
        <v>685</v>
      </c>
      <c r="G16" s="8">
        <v>678</v>
      </c>
      <c r="H16" s="8">
        <v>680</v>
      </c>
      <c r="I16" s="8">
        <v>505</v>
      </c>
      <c r="J16" s="8">
        <v>376</v>
      </c>
      <c r="K16" s="8">
        <v>365</v>
      </c>
      <c r="L16" s="8">
        <v>383</v>
      </c>
      <c r="M16" s="8">
        <v>273</v>
      </c>
      <c r="N16" s="8">
        <v>253</v>
      </c>
      <c r="O16" s="8">
        <v>233</v>
      </c>
      <c r="P16" s="8">
        <v>251</v>
      </c>
      <c r="Q16" s="9" t="s">
        <v>9</v>
      </c>
      <c r="R16" s="9" t="s">
        <v>9</v>
      </c>
      <c r="S16" s="9" t="s">
        <v>9</v>
      </c>
      <c r="T16" s="9" t="s">
        <v>9</v>
      </c>
      <c r="U16" s="9" t="s">
        <v>9</v>
      </c>
      <c r="V16" s="9" t="s">
        <v>9</v>
      </c>
      <c r="W16" s="9" t="s">
        <v>9</v>
      </c>
      <c r="X16" s="9" t="s">
        <v>9</v>
      </c>
      <c r="Y16" s="9" t="s">
        <v>9</v>
      </c>
    </row>
    <row r="17" spans="1:25" ht="15" customHeight="1" x14ac:dyDescent="0.25">
      <c r="A17" s="4" t="s">
        <v>44</v>
      </c>
      <c r="B17" s="8">
        <v>2461</v>
      </c>
      <c r="C17" s="8">
        <v>2547</v>
      </c>
      <c r="D17" s="8">
        <v>2693</v>
      </c>
      <c r="E17" s="8">
        <v>2838</v>
      </c>
      <c r="F17" s="8">
        <v>3052</v>
      </c>
      <c r="G17" s="8">
        <v>2004</v>
      </c>
      <c r="H17" s="8">
        <v>2672</v>
      </c>
      <c r="I17" s="8">
        <v>2683</v>
      </c>
      <c r="J17" s="8">
        <v>2004</v>
      </c>
      <c r="K17" s="8">
        <v>1166</v>
      </c>
      <c r="L17" s="8">
        <v>422</v>
      </c>
      <c r="M17" s="8">
        <v>3276</v>
      </c>
      <c r="N17" s="8">
        <v>3275</v>
      </c>
      <c r="O17" s="8">
        <v>3297</v>
      </c>
      <c r="P17" s="8">
        <v>1845</v>
      </c>
      <c r="Q17" s="8">
        <v>1958</v>
      </c>
      <c r="R17" s="8">
        <v>2047</v>
      </c>
      <c r="S17" s="8">
        <v>2256</v>
      </c>
      <c r="T17" s="8">
        <v>1955</v>
      </c>
      <c r="U17" s="8">
        <v>2010</v>
      </c>
      <c r="V17" s="8">
        <v>1982</v>
      </c>
      <c r="W17" s="8">
        <v>1718</v>
      </c>
      <c r="X17" s="8">
        <v>1976</v>
      </c>
      <c r="Y17" s="8">
        <v>1784</v>
      </c>
    </row>
    <row r="18" spans="1:25" ht="15" customHeight="1" x14ac:dyDescent="0.25">
      <c r="A18" s="4" t="s">
        <v>43</v>
      </c>
      <c r="B18" s="8">
        <v>257101</v>
      </c>
      <c r="C18" s="8">
        <v>245349</v>
      </c>
      <c r="D18" s="8">
        <v>232792</v>
      </c>
      <c r="E18" s="8">
        <v>221538</v>
      </c>
      <c r="F18" s="8">
        <v>211610</v>
      </c>
      <c r="G18" s="8">
        <v>206935</v>
      </c>
      <c r="H18" s="8">
        <v>197295</v>
      </c>
      <c r="I18" s="8">
        <v>189536</v>
      </c>
      <c r="J18" s="8">
        <v>178621</v>
      </c>
      <c r="K18" s="8">
        <v>172756</v>
      </c>
      <c r="L18" s="8">
        <v>167497</v>
      </c>
      <c r="M18" s="8">
        <v>159948</v>
      </c>
      <c r="N18" s="8">
        <v>154292</v>
      </c>
      <c r="O18" s="8">
        <v>149747</v>
      </c>
      <c r="P18" s="8">
        <v>147461</v>
      </c>
      <c r="Q18" s="8">
        <v>144281</v>
      </c>
      <c r="R18" s="8">
        <v>138807</v>
      </c>
      <c r="S18" s="8">
        <v>133400</v>
      </c>
      <c r="T18" s="8">
        <v>131133</v>
      </c>
      <c r="U18" s="8">
        <v>125781</v>
      </c>
      <c r="V18" s="8">
        <v>121608</v>
      </c>
      <c r="W18" s="8">
        <v>116526</v>
      </c>
      <c r="X18" s="8">
        <v>110920</v>
      </c>
      <c r="Y18" s="8">
        <v>105068</v>
      </c>
    </row>
    <row r="19" spans="1:25" ht="15" customHeight="1" x14ac:dyDescent="0.25">
      <c r="A19" s="4" t="s">
        <v>42</v>
      </c>
      <c r="B19" s="8">
        <v>0</v>
      </c>
      <c r="C19" s="8">
        <v>0</v>
      </c>
      <c r="D19" s="8">
        <v>0</v>
      </c>
      <c r="E19" s="8">
        <v>0</v>
      </c>
      <c r="F19" s="8">
        <v>0</v>
      </c>
      <c r="G19" s="8">
        <v>1329</v>
      </c>
      <c r="H19" s="8">
        <v>0</v>
      </c>
      <c r="I19" s="8">
        <v>0</v>
      </c>
      <c r="J19" s="8">
        <v>0</v>
      </c>
      <c r="K19" s="8">
        <v>0</v>
      </c>
      <c r="L19" s="8">
        <v>0</v>
      </c>
      <c r="M19" s="8">
        <v>0</v>
      </c>
      <c r="N19" s="8">
        <v>2219</v>
      </c>
      <c r="O19" s="8">
        <v>3221</v>
      </c>
      <c r="P19" s="8">
        <v>3225</v>
      </c>
      <c r="Q19" s="8">
        <v>3237</v>
      </c>
      <c r="R19" s="8">
        <v>3008</v>
      </c>
      <c r="S19" s="8">
        <v>2009</v>
      </c>
      <c r="T19" s="8">
        <v>2009</v>
      </c>
      <c r="U19" s="8">
        <v>2009</v>
      </c>
      <c r="V19" s="8">
        <v>2009</v>
      </c>
      <c r="W19" s="8">
        <v>3009</v>
      </c>
      <c r="X19" s="8">
        <v>3009</v>
      </c>
      <c r="Y19" s="8">
        <v>3009</v>
      </c>
    </row>
    <row r="20" spans="1:25" ht="15" customHeight="1" x14ac:dyDescent="0.25">
      <c r="A20" s="4" t="s">
        <v>41</v>
      </c>
      <c r="B20" s="8">
        <v>3925</v>
      </c>
      <c r="C20" s="8">
        <v>3710</v>
      </c>
      <c r="D20" s="8">
        <v>4378</v>
      </c>
      <c r="E20" s="8">
        <v>3789</v>
      </c>
      <c r="F20" s="8">
        <v>3369</v>
      </c>
      <c r="G20" s="8">
        <v>3526</v>
      </c>
      <c r="H20" s="8">
        <v>3137</v>
      </c>
      <c r="I20" s="8">
        <v>2674</v>
      </c>
      <c r="J20" s="8">
        <v>2488</v>
      </c>
      <c r="K20" s="8">
        <v>2306</v>
      </c>
      <c r="L20" s="8">
        <v>2041</v>
      </c>
      <c r="M20" s="8">
        <v>2175</v>
      </c>
      <c r="N20" s="8">
        <v>1716</v>
      </c>
      <c r="O20" s="8">
        <v>1667</v>
      </c>
      <c r="P20" s="8">
        <v>1931</v>
      </c>
      <c r="Q20" s="8">
        <v>1549</v>
      </c>
      <c r="R20" s="8">
        <v>1315</v>
      </c>
      <c r="S20" s="8">
        <v>1688</v>
      </c>
      <c r="T20" s="8">
        <v>1715</v>
      </c>
      <c r="U20" s="8">
        <v>1368</v>
      </c>
      <c r="V20" s="8">
        <v>1345</v>
      </c>
      <c r="W20" s="8">
        <v>1623</v>
      </c>
      <c r="X20" s="8">
        <v>2453</v>
      </c>
      <c r="Y20" s="8">
        <v>2124</v>
      </c>
    </row>
    <row r="21" spans="1:25" ht="15" customHeight="1" x14ac:dyDescent="0.25">
      <c r="A21" s="4" t="s">
        <v>40</v>
      </c>
      <c r="B21" s="8">
        <v>536</v>
      </c>
      <c r="C21" s="8">
        <v>761</v>
      </c>
      <c r="D21" s="8">
        <v>69</v>
      </c>
      <c r="E21" s="8">
        <v>0</v>
      </c>
      <c r="F21" s="8">
        <v>1189</v>
      </c>
      <c r="G21" s="8">
        <v>1343</v>
      </c>
      <c r="H21" s="8">
        <v>881</v>
      </c>
      <c r="I21" s="8">
        <v>221</v>
      </c>
      <c r="J21" s="8">
        <v>133</v>
      </c>
      <c r="K21" s="8">
        <v>803</v>
      </c>
      <c r="L21" s="8">
        <v>554</v>
      </c>
      <c r="M21" s="8">
        <v>171</v>
      </c>
      <c r="N21" s="8">
        <v>185</v>
      </c>
      <c r="O21" s="8">
        <v>330</v>
      </c>
      <c r="P21" s="8">
        <v>302</v>
      </c>
      <c r="Q21" s="8">
        <v>215</v>
      </c>
      <c r="R21" s="8">
        <v>948</v>
      </c>
      <c r="S21" s="8">
        <v>123</v>
      </c>
      <c r="T21" s="8">
        <v>96</v>
      </c>
      <c r="U21" s="8">
        <v>0</v>
      </c>
      <c r="V21" s="8">
        <v>0</v>
      </c>
      <c r="W21" s="8">
        <v>0</v>
      </c>
      <c r="X21" s="8">
        <v>24</v>
      </c>
      <c r="Y21" s="8">
        <v>0</v>
      </c>
    </row>
    <row r="22" spans="1:25" ht="15" customHeight="1" x14ac:dyDescent="0.25">
      <c r="A22" s="4" t="s">
        <v>39</v>
      </c>
      <c r="B22" s="8">
        <v>32539</v>
      </c>
      <c r="C22" s="8">
        <v>30439</v>
      </c>
      <c r="D22" s="8">
        <v>30173</v>
      </c>
      <c r="E22" s="8">
        <v>27512</v>
      </c>
      <c r="F22" s="8">
        <v>25345</v>
      </c>
      <c r="G22" s="8">
        <v>19196</v>
      </c>
      <c r="H22" s="8">
        <v>20165</v>
      </c>
      <c r="I22" s="8">
        <v>17798</v>
      </c>
      <c r="J22" s="8">
        <v>16064</v>
      </c>
      <c r="K22" s="8">
        <v>12147</v>
      </c>
      <c r="L22" s="8">
        <v>14161</v>
      </c>
      <c r="M22" s="8">
        <v>11977</v>
      </c>
      <c r="N22" s="8">
        <v>13221</v>
      </c>
      <c r="O22" s="8">
        <v>12466</v>
      </c>
      <c r="P22" s="8">
        <v>13852</v>
      </c>
      <c r="Q22" s="8">
        <v>13456</v>
      </c>
      <c r="R22" s="8">
        <v>12091</v>
      </c>
      <c r="S22" s="8">
        <v>10516</v>
      </c>
      <c r="T22" s="8">
        <v>12985</v>
      </c>
      <c r="U22" s="8">
        <v>14543</v>
      </c>
      <c r="V22" s="8">
        <v>13743</v>
      </c>
      <c r="W22" s="8">
        <v>11638</v>
      </c>
      <c r="X22" s="8">
        <v>10422</v>
      </c>
      <c r="Y22" s="8">
        <v>9342</v>
      </c>
    </row>
    <row r="23" spans="1:25" ht="15" customHeight="1" x14ac:dyDescent="0.25">
      <c r="A23" s="4" t="s">
        <v>38</v>
      </c>
      <c r="B23" s="8">
        <v>37000</v>
      </c>
      <c r="C23" s="8">
        <v>34910</v>
      </c>
      <c r="D23" s="8">
        <v>34620</v>
      </c>
      <c r="E23" s="8">
        <v>31301</v>
      </c>
      <c r="F23" s="8">
        <v>29903</v>
      </c>
      <c r="G23" s="8">
        <v>25394</v>
      </c>
      <c r="H23" s="8">
        <v>24183</v>
      </c>
      <c r="I23" s="8">
        <v>20693</v>
      </c>
      <c r="J23" s="8">
        <v>18685</v>
      </c>
      <c r="K23" s="8">
        <v>15256</v>
      </c>
      <c r="L23" s="8">
        <v>16756</v>
      </c>
      <c r="M23" s="8">
        <v>14323</v>
      </c>
      <c r="N23" s="8">
        <v>17341</v>
      </c>
      <c r="O23" s="8">
        <v>17684</v>
      </c>
      <c r="P23" s="8">
        <v>19310</v>
      </c>
      <c r="Q23" s="8">
        <v>18457</v>
      </c>
      <c r="R23" s="8">
        <v>17362</v>
      </c>
      <c r="S23" s="8">
        <v>14336</v>
      </c>
      <c r="T23" s="8">
        <v>16805</v>
      </c>
      <c r="U23" s="8">
        <v>17920</v>
      </c>
      <c r="V23" s="8">
        <v>17097</v>
      </c>
      <c r="W23" s="8">
        <v>16270</v>
      </c>
      <c r="X23" s="8">
        <v>15908</v>
      </c>
      <c r="Y23" s="8">
        <v>14475</v>
      </c>
    </row>
    <row r="24" spans="1:25" ht="15" customHeight="1" x14ac:dyDescent="0.25">
      <c r="A24" s="4" t="s">
        <v>37</v>
      </c>
      <c r="B24" s="8">
        <v>13162</v>
      </c>
      <c r="C24" s="8">
        <v>12272</v>
      </c>
      <c r="D24" s="8">
        <v>4012</v>
      </c>
      <c r="E24" s="8">
        <v>3986</v>
      </c>
      <c r="F24" s="8">
        <v>3981</v>
      </c>
      <c r="G24" s="8">
        <v>3973</v>
      </c>
      <c r="H24" s="8">
        <v>3969</v>
      </c>
      <c r="I24" s="8">
        <v>3964</v>
      </c>
      <c r="J24" s="8">
        <v>3955</v>
      </c>
      <c r="K24" s="8">
        <v>3937</v>
      </c>
      <c r="L24" s="8">
        <v>3935</v>
      </c>
      <c r="M24" s="8">
        <v>3938</v>
      </c>
      <c r="N24" s="8">
        <v>1984</v>
      </c>
      <c r="O24" s="8">
        <v>1987</v>
      </c>
      <c r="P24" s="8">
        <v>1995</v>
      </c>
      <c r="Q24" s="8">
        <v>1994</v>
      </c>
      <c r="R24" s="8">
        <v>2225</v>
      </c>
      <c r="S24" s="8">
        <v>3226</v>
      </c>
      <c r="T24" s="8">
        <v>3228</v>
      </c>
      <c r="U24" s="8">
        <v>3230</v>
      </c>
      <c r="V24" s="8">
        <v>3232</v>
      </c>
      <c r="W24" s="8">
        <v>3234</v>
      </c>
      <c r="X24" s="8">
        <v>2236</v>
      </c>
      <c r="Y24" s="8">
        <v>2238</v>
      </c>
    </row>
    <row r="25" spans="1:25" ht="15" customHeight="1" x14ac:dyDescent="0.25">
      <c r="A25" s="4" t="s">
        <v>36</v>
      </c>
      <c r="B25" s="8">
        <v>1892</v>
      </c>
      <c r="C25" s="8">
        <v>1282</v>
      </c>
      <c r="D25" s="8">
        <v>1264</v>
      </c>
      <c r="E25" s="8">
        <v>1318</v>
      </c>
      <c r="F25" s="8">
        <v>479</v>
      </c>
      <c r="G25" s="8">
        <v>394</v>
      </c>
      <c r="H25" s="8">
        <v>430</v>
      </c>
      <c r="I25" s="8">
        <v>151</v>
      </c>
      <c r="J25" s="8">
        <v>369</v>
      </c>
      <c r="K25" s="8">
        <v>604</v>
      </c>
      <c r="L25" s="8">
        <v>226</v>
      </c>
      <c r="M25" s="8">
        <v>393</v>
      </c>
      <c r="N25" s="8">
        <v>651</v>
      </c>
      <c r="O25" s="8">
        <v>599</v>
      </c>
      <c r="P25" s="8">
        <v>189</v>
      </c>
      <c r="Q25" s="8">
        <v>1976</v>
      </c>
      <c r="R25" s="8">
        <v>1754</v>
      </c>
      <c r="S25" s="8">
        <v>1845</v>
      </c>
      <c r="T25" s="8">
        <v>1971</v>
      </c>
      <c r="U25" s="8">
        <v>1554</v>
      </c>
      <c r="V25" s="8">
        <v>1625</v>
      </c>
      <c r="W25" s="8">
        <v>1848</v>
      </c>
      <c r="X25" s="8">
        <v>1947</v>
      </c>
      <c r="Y25" s="8">
        <v>2097</v>
      </c>
    </row>
    <row r="26" spans="1:25" ht="15" customHeight="1" x14ac:dyDescent="0.25">
      <c r="A26" s="4" t="s">
        <v>35</v>
      </c>
      <c r="B26" s="8">
        <v>12855</v>
      </c>
      <c r="C26" s="8">
        <v>13413</v>
      </c>
      <c r="D26" s="8">
        <v>15268</v>
      </c>
      <c r="E26" s="8">
        <v>15093</v>
      </c>
      <c r="F26" s="8">
        <v>15247</v>
      </c>
      <c r="G26" s="8">
        <v>16349</v>
      </c>
      <c r="H26" s="8">
        <v>16211</v>
      </c>
      <c r="I26" s="8">
        <v>7628</v>
      </c>
      <c r="J26" s="8">
        <v>7326</v>
      </c>
      <c r="K26" s="8">
        <v>8010</v>
      </c>
      <c r="L26" s="8">
        <v>7544</v>
      </c>
      <c r="M26" s="8">
        <v>7191</v>
      </c>
      <c r="N26" s="8">
        <v>6437</v>
      </c>
      <c r="O26" s="8">
        <v>5908</v>
      </c>
      <c r="P26" s="8">
        <v>5636</v>
      </c>
      <c r="Q26" s="8">
        <v>5613</v>
      </c>
      <c r="R26" s="8">
        <v>5683</v>
      </c>
      <c r="S26" s="8">
        <v>5545</v>
      </c>
      <c r="T26" s="8">
        <v>4629</v>
      </c>
      <c r="U26" s="8">
        <v>4262</v>
      </c>
      <c r="V26" s="8">
        <v>3905</v>
      </c>
      <c r="W26" s="8">
        <v>3463</v>
      </c>
      <c r="X26" s="8">
        <v>3520</v>
      </c>
      <c r="Y26" s="8">
        <v>3269</v>
      </c>
    </row>
    <row r="27" spans="1:25" ht="15" customHeight="1" x14ac:dyDescent="0.25">
      <c r="A27" s="4" t="s">
        <v>34</v>
      </c>
      <c r="B27" s="8">
        <v>64909</v>
      </c>
      <c r="C27" s="8">
        <v>61877</v>
      </c>
      <c r="D27" s="8">
        <v>55164</v>
      </c>
      <c r="E27" s="8">
        <v>51698</v>
      </c>
      <c r="F27" s="8">
        <v>49610</v>
      </c>
      <c r="G27" s="8">
        <v>46110</v>
      </c>
      <c r="H27" s="8">
        <v>44793</v>
      </c>
      <c r="I27" s="8">
        <v>32436</v>
      </c>
      <c r="J27" s="8">
        <v>30335</v>
      </c>
      <c r="K27" s="8">
        <v>27807</v>
      </c>
      <c r="L27" s="8">
        <v>28461</v>
      </c>
      <c r="M27" s="8">
        <v>25845</v>
      </c>
      <c r="N27" s="8">
        <v>26413</v>
      </c>
      <c r="O27" s="8">
        <v>26178</v>
      </c>
      <c r="P27" s="8">
        <v>27130</v>
      </c>
      <c r="Q27" s="8">
        <v>28040</v>
      </c>
      <c r="R27" s="8">
        <v>27024</v>
      </c>
      <c r="S27" s="8">
        <v>24952</v>
      </c>
      <c r="T27" s="8">
        <v>26633</v>
      </c>
      <c r="U27" s="8">
        <v>26966</v>
      </c>
      <c r="V27" s="8">
        <v>25859</v>
      </c>
      <c r="W27" s="8">
        <v>24815</v>
      </c>
      <c r="X27" s="8">
        <v>23611</v>
      </c>
      <c r="Y27" s="8">
        <v>22079</v>
      </c>
    </row>
    <row r="28" spans="1:25" ht="15" customHeight="1" x14ac:dyDescent="0.25">
      <c r="A28" s="4" t="s">
        <v>33</v>
      </c>
      <c r="B28" s="8">
        <v>192192</v>
      </c>
      <c r="C28" s="8">
        <v>183472</v>
      </c>
      <c r="D28" s="8">
        <v>177628</v>
      </c>
      <c r="E28" s="8">
        <v>169840</v>
      </c>
      <c r="F28" s="8">
        <v>162000</v>
      </c>
      <c r="G28" s="8">
        <v>160825</v>
      </c>
      <c r="H28" s="8">
        <v>152502</v>
      </c>
      <c r="I28" s="8">
        <v>157100</v>
      </c>
      <c r="J28" s="8">
        <v>148286</v>
      </c>
      <c r="K28" s="8">
        <v>144949</v>
      </c>
      <c r="L28" s="8">
        <v>139036</v>
      </c>
      <c r="M28" s="8">
        <v>134103</v>
      </c>
      <c r="N28" s="8">
        <v>127879</v>
      </c>
      <c r="O28" s="8">
        <v>123569</v>
      </c>
      <c r="P28" s="8">
        <v>120331</v>
      </c>
      <c r="Q28" s="8">
        <v>116241</v>
      </c>
      <c r="R28" s="8">
        <v>111783</v>
      </c>
      <c r="S28" s="8">
        <v>108448</v>
      </c>
      <c r="T28" s="8">
        <v>104500</v>
      </c>
      <c r="U28" s="8">
        <v>98815</v>
      </c>
      <c r="V28" s="8">
        <v>95749</v>
      </c>
      <c r="W28" s="8">
        <v>91711</v>
      </c>
      <c r="X28" s="8">
        <v>87309</v>
      </c>
      <c r="Y28" s="8">
        <v>82989</v>
      </c>
    </row>
    <row r="29" spans="1:25" ht="15" customHeight="1" x14ac:dyDescent="0.25">
      <c r="A29" s="4" t="s">
        <v>32</v>
      </c>
      <c r="B29" s="8">
        <v>0.69404999999999994</v>
      </c>
      <c r="C29" s="8">
        <v>0.69478200000000001</v>
      </c>
      <c r="D29" s="8">
        <v>0.69555599999999995</v>
      </c>
      <c r="E29" s="8">
        <v>0.69595700000000005</v>
      </c>
      <c r="F29" s="8">
        <v>0.69594599999999995</v>
      </c>
      <c r="G29" s="8">
        <v>0.69494500000000003</v>
      </c>
      <c r="H29" s="8">
        <v>0.69478300000000004</v>
      </c>
      <c r="I29" s="8">
        <v>0.69479000000000002</v>
      </c>
      <c r="J29" s="8">
        <v>0.69287600000000005</v>
      </c>
      <c r="K29" s="8">
        <v>0.69129300000000005</v>
      </c>
      <c r="L29" s="8">
        <v>0.69129300000000005</v>
      </c>
      <c r="M29" s="8">
        <v>0.68913599999999997</v>
      </c>
      <c r="N29" s="8">
        <v>0.686778</v>
      </c>
      <c r="O29" s="8">
        <v>0.68679199999999996</v>
      </c>
      <c r="P29" s="8">
        <v>0.68700000000000006</v>
      </c>
      <c r="Q29" s="8">
        <v>0.68799999999999994</v>
      </c>
      <c r="R29" s="8">
        <v>0.68600000000000005</v>
      </c>
      <c r="S29" s="8">
        <v>0.68200000000000005</v>
      </c>
      <c r="T29" s="8">
        <v>0.68</v>
      </c>
      <c r="U29" s="8">
        <v>0.67800000000000005</v>
      </c>
      <c r="V29" s="8">
        <v>0.67600000000000005</v>
      </c>
      <c r="W29" s="8">
        <v>0.67400000000000004</v>
      </c>
      <c r="X29" s="8">
        <v>0.33600000000000002</v>
      </c>
      <c r="Y29" s="8">
        <v>0.33400000000000002</v>
      </c>
    </row>
    <row r="30" spans="1:25" ht="15" customHeight="1" x14ac:dyDescent="0.25">
      <c r="A30" s="4" t="s">
        <v>31</v>
      </c>
      <c r="B30" s="8">
        <v>47936.305950000002</v>
      </c>
      <c r="C30" s="8">
        <v>46531.305218000001</v>
      </c>
      <c r="D30" s="8">
        <v>45048.304444000001</v>
      </c>
      <c r="E30" s="8">
        <v>43110.304042999996</v>
      </c>
      <c r="F30" s="8">
        <v>42242.304054</v>
      </c>
      <c r="G30" s="8">
        <v>41486.305054999997</v>
      </c>
      <c r="H30" s="8">
        <v>40246.305217000001</v>
      </c>
      <c r="I30" s="8">
        <v>39608.305209999999</v>
      </c>
      <c r="J30" s="8">
        <v>38508.307123999999</v>
      </c>
      <c r="K30" s="8">
        <v>37697.308706999997</v>
      </c>
      <c r="L30" s="8">
        <v>36306.308706999997</v>
      </c>
      <c r="M30" s="8">
        <v>35336.310863999999</v>
      </c>
      <c r="N30" s="8">
        <v>34292.313221999997</v>
      </c>
      <c r="O30" s="8">
        <v>33694.313208</v>
      </c>
      <c r="P30" s="8">
        <v>32981.313000000002</v>
      </c>
      <c r="Q30" s="8">
        <v>31863.312000000002</v>
      </c>
      <c r="R30" s="8">
        <v>30721.313999999998</v>
      </c>
      <c r="S30" s="8">
        <v>29526.317999999999</v>
      </c>
      <c r="T30" s="8">
        <v>28766.32</v>
      </c>
      <c r="U30" s="8">
        <v>27947.322</v>
      </c>
      <c r="V30" s="8">
        <v>27110.324000000001</v>
      </c>
      <c r="W30" s="8">
        <v>26651.326000000001</v>
      </c>
      <c r="X30" s="8">
        <v>25921.664000000001</v>
      </c>
      <c r="Y30" s="8">
        <v>25003.666000000001</v>
      </c>
    </row>
    <row r="31" spans="1:25" ht="15" customHeight="1" x14ac:dyDescent="0.25">
      <c r="A31" s="4" t="s">
        <v>30</v>
      </c>
      <c r="B31" s="8">
        <v>145346</v>
      </c>
      <c r="C31" s="8">
        <v>138720</v>
      </c>
      <c r="D31" s="8">
        <v>134885</v>
      </c>
      <c r="E31" s="8">
        <v>128405</v>
      </c>
      <c r="F31" s="8">
        <v>121282</v>
      </c>
      <c r="G31" s="8">
        <v>120008</v>
      </c>
      <c r="H31" s="8">
        <v>113247</v>
      </c>
      <c r="I31" s="8">
        <v>118237</v>
      </c>
      <c r="J31" s="8">
        <v>111505</v>
      </c>
      <c r="K31" s="8">
        <v>109420</v>
      </c>
      <c r="L31" s="8">
        <v>105131</v>
      </c>
      <c r="M31" s="8">
        <v>99798</v>
      </c>
      <c r="N31" s="8">
        <v>94737</v>
      </c>
      <c r="O31" s="8">
        <v>91168</v>
      </c>
      <c r="P31" s="8">
        <v>89223</v>
      </c>
      <c r="Q31" s="8">
        <v>85969</v>
      </c>
      <c r="R31" s="8">
        <v>81990</v>
      </c>
      <c r="S31" s="8">
        <v>79292</v>
      </c>
      <c r="T31" s="8">
        <v>75706</v>
      </c>
      <c r="U31" s="8">
        <v>70949</v>
      </c>
      <c r="V31" s="8">
        <v>68136</v>
      </c>
      <c r="W31" s="8">
        <v>64714</v>
      </c>
      <c r="X31" s="8">
        <v>61262</v>
      </c>
      <c r="Y31" s="8">
        <v>57886</v>
      </c>
    </row>
    <row r="32" spans="1:25" ht="15" customHeight="1" x14ac:dyDescent="0.25">
      <c r="A32" s="4" t="s">
        <v>29</v>
      </c>
      <c r="B32" s="8">
        <v>-1802</v>
      </c>
      <c r="C32" s="8">
        <v>-1920</v>
      </c>
      <c r="D32" s="8">
        <v>-1884</v>
      </c>
      <c r="E32" s="8">
        <v>-1569</v>
      </c>
      <c r="F32" s="8">
        <v>-1588</v>
      </c>
      <c r="G32" s="8">
        <v>-446</v>
      </c>
      <c r="H32" s="8">
        <v>-1103</v>
      </c>
      <c r="I32" s="8">
        <v>-1189</v>
      </c>
      <c r="J32" s="8">
        <v>-1630</v>
      </c>
      <c r="K32" s="8">
        <v>-2195</v>
      </c>
      <c r="L32" s="8">
        <v>-2646</v>
      </c>
      <c r="M32" s="8">
        <v>-1881</v>
      </c>
      <c r="N32" s="8">
        <v>-2010</v>
      </c>
      <c r="O32" s="8">
        <v>-1891</v>
      </c>
      <c r="P32" s="8">
        <v>-2047</v>
      </c>
      <c r="Q32" s="8">
        <v>-1830</v>
      </c>
      <c r="R32" s="8">
        <v>-1685</v>
      </c>
      <c r="S32" s="8">
        <v>-1903</v>
      </c>
      <c r="T32" s="8">
        <v>-980</v>
      </c>
      <c r="U32" s="8">
        <v>-607</v>
      </c>
      <c r="V32" s="8">
        <v>70</v>
      </c>
      <c r="W32" s="8">
        <v>81</v>
      </c>
      <c r="X32" s="8">
        <v>16</v>
      </c>
      <c r="Y32" s="8">
        <v>-16</v>
      </c>
    </row>
    <row r="33" spans="1:25" ht="15" customHeight="1" x14ac:dyDescent="0.25">
      <c r="A33" s="4" t="s">
        <v>28</v>
      </c>
      <c r="B33" s="8">
        <v>704</v>
      </c>
      <c r="C33" s="8">
        <v>38</v>
      </c>
      <c r="D33" s="8">
        <v>-688</v>
      </c>
      <c r="E33" s="8">
        <v>-279</v>
      </c>
      <c r="F33" s="8">
        <v>-188</v>
      </c>
      <c r="G33" s="8">
        <v>-34</v>
      </c>
      <c r="H33" s="8">
        <v>233</v>
      </c>
      <c r="I33" s="8">
        <v>722</v>
      </c>
      <c r="J33" s="8">
        <v>97</v>
      </c>
      <c r="K33" s="8">
        <v>-15</v>
      </c>
      <c r="L33" s="8">
        <v>-179</v>
      </c>
      <c r="M33" s="8">
        <v>678</v>
      </c>
      <c r="N33" s="8">
        <v>653</v>
      </c>
      <c r="O33" s="8">
        <v>439</v>
      </c>
      <c r="P33" s="8">
        <v>-86</v>
      </c>
      <c r="Q33" s="8">
        <v>-156</v>
      </c>
      <c r="R33" s="8">
        <v>229</v>
      </c>
      <c r="S33" s="8">
        <v>615</v>
      </c>
      <c r="T33" s="8">
        <v>421</v>
      </c>
      <c r="U33" s="8">
        <v>178</v>
      </c>
      <c r="V33" s="8">
        <v>388</v>
      </c>
      <c r="W33" s="8">
        <v>200</v>
      </c>
      <c r="X33" s="8">
        <v>50</v>
      </c>
      <c r="Y33" s="8">
        <v>69</v>
      </c>
    </row>
    <row r="34" spans="1:25" ht="15" customHeight="1" x14ac:dyDescent="0.25">
      <c r="A34" s="4" t="s">
        <v>27</v>
      </c>
      <c r="B34" s="8">
        <v>7</v>
      </c>
      <c r="C34" s="8">
        <v>102</v>
      </c>
      <c r="D34" s="8">
        <v>266</v>
      </c>
      <c r="E34" s="8">
        <v>172</v>
      </c>
      <c r="F34" s="8">
        <v>251</v>
      </c>
      <c r="G34" s="8">
        <v>-190</v>
      </c>
      <c r="H34" s="8">
        <v>-122</v>
      </c>
      <c r="I34" s="8">
        <v>-279</v>
      </c>
      <c r="J34" s="8">
        <v>-195</v>
      </c>
      <c r="K34" s="8">
        <v>41</v>
      </c>
      <c r="L34" s="8">
        <v>423</v>
      </c>
      <c r="M34" s="8">
        <v>171</v>
      </c>
      <c r="N34" s="8">
        <v>206</v>
      </c>
      <c r="O34" s="8">
        <v>158</v>
      </c>
      <c r="P34" s="8">
        <v>259</v>
      </c>
      <c r="Q34" s="8">
        <v>394</v>
      </c>
      <c r="R34" s="8">
        <v>527</v>
      </c>
      <c r="S34" s="8">
        <v>917</v>
      </c>
      <c r="T34" s="8">
        <v>586</v>
      </c>
      <c r="U34" s="8">
        <v>347</v>
      </c>
      <c r="V34" s="8">
        <v>44</v>
      </c>
      <c r="W34" s="8">
        <v>64</v>
      </c>
      <c r="X34" s="8">
        <v>59</v>
      </c>
      <c r="Y34" s="8">
        <v>46</v>
      </c>
    </row>
    <row r="35" spans="1:25" ht="15" customHeight="1" x14ac:dyDescent="0.25">
      <c r="A35" s="4" t="s">
        <v>26</v>
      </c>
      <c r="B35" s="8">
        <v>192192</v>
      </c>
      <c r="C35" s="8">
        <v>183472</v>
      </c>
      <c r="D35" s="8">
        <v>177628</v>
      </c>
      <c r="E35" s="8">
        <v>169840</v>
      </c>
      <c r="F35" s="8">
        <v>162000</v>
      </c>
      <c r="G35" s="8">
        <v>160825</v>
      </c>
      <c r="H35" s="8">
        <v>152502</v>
      </c>
      <c r="I35" s="8">
        <v>157100</v>
      </c>
      <c r="J35" s="8">
        <v>148286</v>
      </c>
      <c r="K35" s="8">
        <v>144949</v>
      </c>
      <c r="L35" s="8">
        <v>139036</v>
      </c>
      <c r="M35" s="8">
        <v>134103</v>
      </c>
      <c r="N35" s="8">
        <v>127879</v>
      </c>
      <c r="O35" s="8">
        <v>123569</v>
      </c>
      <c r="P35" s="8">
        <v>120331</v>
      </c>
      <c r="Q35" s="8">
        <v>116241</v>
      </c>
      <c r="R35" s="8">
        <v>111783</v>
      </c>
      <c r="S35" s="8">
        <v>108448</v>
      </c>
      <c r="T35" s="8">
        <v>104500</v>
      </c>
      <c r="U35" s="8">
        <v>98815</v>
      </c>
      <c r="V35" s="8">
        <v>95749</v>
      </c>
      <c r="W35" s="8">
        <v>91711</v>
      </c>
      <c r="X35" s="8">
        <v>87309</v>
      </c>
      <c r="Y35" s="8">
        <v>82989</v>
      </c>
    </row>
    <row r="36" spans="1:25" ht="15" customHeight="1" x14ac:dyDescent="0.25">
      <c r="A36" s="4" t="s">
        <v>25</v>
      </c>
      <c r="B36" s="8">
        <v>257101</v>
      </c>
      <c r="C36" s="8">
        <v>245349</v>
      </c>
      <c r="D36" s="8">
        <v>232792</v>
      </c>
      <c r="E36" s="8">
        <v>221538</v>
      </c>
      <c r="F36" s="8">
        <v>211610</v>
      </c>
      <c r="G36" s="8">
        <v>206935</v>
      </c>
      <c r="H36" s="8">
        <v>197295</v>
      </c>
      <c r="I36" s="8">
        <v>189536</v>
      </c>
      <c r="J36" s="8">
        <v>178621</v>
      </c>
      <c r="K36" s="8">
        <v>172756</v>
      </c>
      <c r="L36" s="8">
        <v>167497</v>
      </c>
      <c r="M36" s="8">
        <v>159948</v>
      </c>
      <c r="N36" s="8">
        <v>154292</v>
      </c>
      <c r="O36" s="8">
        <v>149747</v>
      </c>
      <c r="P36" s="8">
        <v>147461</v>
      </c>
      <c r="Q36" s="8">
        <v>144281</v>
      </c>
      <c r="R36" s="8">
        <v>138807</v>
      </c>
      <c r="S36" s="8">
        <v>133400</v>
      </c>
      <c r="T36" s="8">
        <v>131133</v>
      </c>
      <c r="U36" s="8">
        <v>125781</v>
      </c>
      <c r="V36" s="8">
        <v>121608</v>
      </c>
      <c r="W36" s="8">
        <v>116526</v>
      </c>
      <c r="X36" s="8">
        <v>110920</v>
      </c>
      <c r="Y36" s="8">
        <v>105068</v>
      </c>
    </row>
    <row r="37" spans="1:25" ht="15" customHeight="1" x14ac:dyDescent="0.25">
      <c r="A37" s="4"/>
      <c r="B37" s="4"/>
      <c r="C37" s="4"/>
      <c r="D37" s="4"/>
      <c r="E37" s="4"/>
      <c r="F37" s="4"/>
      <c r="G37" s="4"/>
      <c r="H37" s="4"/>
      <c r="I37" s="4"/>
      <c r="J37" s="4"/>
      <c r="K37" s="4"/>
      <c r="L37" s="4"/>
      <c r="M37" s="4"/>
      <c r="N37" s="4"/>
      <c r="O37" s="4"/>
      <c r="P37" s="4"/>
      <c r="Q37" s="4"/>
      <c r="R37" s="4"/>
      <c r="S37" s="4"/>
      <c r="T37" s="4"/>
      <c r="U37" s="4"/>
      <c r="V37" s="4"/>
      <c r="W37" s="4"/>
      <c r="X37" s="4"/>
      <c r="Y37" s="4"/>
    </row>
    <row r="38" spans="1:25" ht="15" customHeight="1" x14ac:dyDescent="0.25">
      <c r="A38" s="4"/>
      <c r="B38" s="4"/>
      <c r="C38" s="4"/>
      <c r="D38" s="4"/>
      <c r="E38" s="4"/>
      <c r="F38" s="4"/>
      <c r="G38" s="4"/>
      <c r="H38" s="4"/>
      <c r="I38" s="4"/>
      <c r="J38" s="4"/>
      <c r="K38" s="4"/>
      <c r="L38" s="4"/>
      <c r="M38" s="4"/>
      <c r="N38" s="4"/>
      <c r="O38" s="4"/>
      <c r="P38" s="4"/>
      <c r="Q38" s="4"/>
      <c r="R38" s="4"/>
      <c r="S38" s="4"/>
      <c r="T38" s="4"/>
      <c r="U38" s="4"/>
      <c r="V38" s="4"/>
      <c r="W38" s="4"/>
      <c r="X38" s="4"/>
      <c r="Y38" s="4"/>
    </row>
    <row r="39" spans="1:25" ht="15" customHeight="1" x14ac:dyDescent="0.25">
      <c r="A39" s="4"/>
      <c r="B39" s="4"/>
      <c r="C39" s="4"/>
      <c r="D39" s="4"/>
      <c r="E39" s="4"/>
      <c r="F39" s="4"/>
      <c r="G39" s="4"/>
      <c r="H39" s="4"/>
      <c r="I39" s="4"/>
      <c r="J39" s="4"/>
      <c r="K39" s="4"/>
      <c r="L39" s="4"/>
      <c r="M39" s="4"/>
      <c r="N39" s="4"/>
      <c r="O39" s="4"/>
      <c r="P39" s="4"/>
      <c r="Q39" s="4"/>
      <c r="R39" s="4"/>
      <c r="S39" s="4"/>
      <c r="T39" s="4"/>
      <c r="U39" s="4"/>
      <c r="V39" s="4"/>
      <c r="W39" s="4"/>
      <c r="X39" s="4"/>
      <c r="Y39" s="4"/>
    </row>
    <row r="40" spans="1:25" ht="15" customHeight="1" x14ac:dyDescent="0.25">
      <c r="A40" s="4"/>
      <c r="B40" s="4"/>
      <c r="C40" s="4"/>
      <c r="D40" s="4"/>
      <c r="E40" s="4"/>
      <c r="F40" s="4"/>
      <c r="G40" s="4"/>
      <c r="H40" s="4"/>
      <c r="I40" s="4"/>
      <c r="J40" s="4"/>
      <c r="K40" s="4"/>
      <c r="L40" s="4"/>
      <c r="M40" s="4"/>
      <c r="N40" s="4"/>
      <c r="O40" s="4"/>
      <c r="P40" s="4"/>
      <c r="Q40" s="4"/>
      <c r="R40" s="4"/>
      <c r="S40" s="4"/>
      <c r="T40" s="4"/>
      <c r="U40" s="4"/>
      <c r="V40" s="4"/>
      <c r="W40" s="4"/>
      <c r="X40" s="4"/>
      <c r="Y40" s="4"/>
    </row>
    <row r="41" spans="1:25" ht="15" customHeight="1" x14ac:dyDescent="0.25">
      <c r="A41" s="4"/>
      <c r="B41" s="4"/>
      <c r="C41" s="4"/>
      <c r="D41" s="4"/>
      <c r="E41" s="4"/>
      <c r="F41" s="4"/>
      <c r="G41" s="4"/>
      <c r="H41" s="4"/>
      <c r="I41" s="4"/>
      <c r="J41" s="4"/>
      <c r="K41" s="4"/>
      <c r="L41" s="4"/>
      <c r="M41" s="4"/>
      <c r="N41" s="4"/>
      <c r="O41" s="4"/>
      <c r="P41" s="4"/>
      <c r="Q41" s="4"/>
      <c r="R41" s="4"/>
      <c r="S41" s="4"/>
      <c r="T41" s="4"/>
      <c r="U41" s="4"/>
      <c r="V41" s="4"/>
      <c r="W41" s="4"/>
      <c r="X41" s="4"/>
      <c r="Y41" s="4"/>
    </row>
    <row r="42" spans="1:25" ht="15" customHeight="1" x14ac:dyDescent="0.25">
      <c r="A42" s="2" t="s">
        <v>57</v>
      </c>
      <c r="B42" s="4"/>
      <c r="C42" s="4"/>
      <c r="D42" s="4"/>
      <c r="E42" s="4"/>
      <c r="F42" s="4"/>
      <c r="G42" s="4"/>
      <c r="H42" s="4"/>
      <c r="I42" s="4"/>
      <c r="J42" s="4"/>
      <c r="K42" s="4"/>
      <c r="L42" s="4"/>
      <c r="M42" s="4"/>
      <c r="N42" s="4"/>
      <c r="O42" s="4"/>
      <c r="P42" s="4"/>
      <c r="Q42" s="4"/>
      <c r="R42" s="4"/>
      <c r="S42" s="4"/>
      <c r="T42" s="4"/>
      <c r="U42" s="4"/>
      <c r="V42" s="4"/>
      <c r="W42" s="4"/>
      <c r="X42" s="4"/>
      <c r="Y42" s="4"/>
    </row>
  </sheetData>
  <pageMargins left="0.75" right="0.75" top="1" bottom="1" header="0.5" footer="0.5"/>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A G A A B Q S w M E F A A C A A g A V n u B V R 7 t 5 J O j A A A A 9 g A A A B I A H A B D b 2 5 m a W c v U G F j a 2 F n Z S 5 4 b W w g o h g A K K A U A A A A A A A A A A A A A A A A A A A A A A A A A A A A h Y + x D o I w F E V / h X S n L X U x 5 F E H V 0 l M i M a 1 K R U a 4 W F o s f y b g 5 / k L 4 h R 1 M 3 x n n u G e + / X G 6 z G t o k u p n e 2 w 4 w k l J P I o O 5 K i 1 V G B n + M l 2 Q l Y a v 0 S V U m m m R 0 6 e j K j N T e n 1 P G Q g g 0 L G j X V 0 x w n r B D v i l 0 b V p F P r L 9 L 8 c W n V e o D Z G w f 4 2 R g i Y J p 0 I I y o H N E H K L X 0 F M e 5 / t D 4 T 1 0 P i h N 9 J g v C u A z R H Y + 4 N 8 A F B L A w Q U A A I A C A B W e 4 F 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n u B V f 0 E k 5 R L A w A A + w 0 A A B M A H A B G b 3 J t d W x h c y 9 T Z W N 0 a W 9 u M S 5 t I K I Y A C i g F A A A A A A A A A A A A A A A A A A A A A A A A A A A A I 1 W U U 8 i M R B + N + E / N G t i I O F Q d h U 1 x g c O C O f D i c l y u Q f j Q 9 0 t s m e 3 5 d r u B U P 4 7 9 f d L Q h t B + Q F n G 9 m v p n p f L a S J C r j D M X 1 d / e u c d I 4 k X M s S I p O g 6 n A T C 6 4 1 H 8 8 x A G 6 R 5 S o x g n S n 5 g X I i H a M l o m h H Y G h R C E q d 9 c v L 9 y / t 5 s r Z 4 f c U 7 u g y l + p S Q M X t b P A 8 6 U d n l p 1 w l O g 8 E c s z e d e f q x I G X u y r V T U c 6 4 y A e c F j k r Q d m s 2 d q r V T D E i g R t p L Q Z K b J U 6 z Z a B b 3 z 6 O I 8 v O j e b h D M P i o g O o + 6 e w A r 8 l c i K q w b G v D G j r o 1 6 W 4 8 U b 0 D W G Q n 9 L F d Q 2 z X B 9 h 8 W G Q n 9 L H 1 P O C G 0 I f 1 D m D R g Z x b w i u o v a s D b D 4 s s h P 6 2 C 4 h N g f o Q U A E p d q S R B D J H r B u b R d 7 S H K u 9 G L / I D g l Q n 7 u d g 0 Y c 9 N S Q M s r j O 4 R Z b h s p U p q j 6 4 j l N o e 2 g 3 V Z q f P 2 u w M p j Y 7 B 1 2 b e 3 6 z s / W 1 2 Z F e b X Z 0 b P q 5 A O x d w A 4 0 6 p 6 o s Q O t u k t t 7 E C z r s a N H W j X / b 9 l z g n o N w T 6 D Y F + Q 6 D f E O g 3 v A I W e + c 6 q F b S 2 s 0 S a d r r + x n 9 J D i g C 4 N 8 C s M h a q N n 4 9 S n N E 4 w x U L e K 1 G Q F 7 9 s w q O y c a q x b 5 d U / 6 6 G E m N K N I w e m O p d d s p 4 M y u p E J + h M e e p 1 P c h T V F z M B n H L Z S x h H b Q 8 K z v B o 0 F l 1 I b E 5 4 T F 4 3 H Z 3 1 9 o S 4 I k x 5 0 9 P 1 h i p q T B R F Y Z e z N Z G m 5 j o + c 8 R 0 v R Q T R p U K k o 7 9 F p j 5 0 0 W i E B d M h s u y q P 5 t l N N M j k P a O T N S c C J M N N U 2 1 n i q 2 x G B D v 1 g h C 0 w 3 D u g b e i T K d X s S R O E l W L + p Z I q X v l O q q + 3 P d C 2 l C + q n f w q p c v 0 Q 8 T h r e p B m m M l E v 2 A y V u i d M Y f A 2 c E k C P / D G S 2 X E C m O B j z P O f P M / y l G T U E S / Y L S w 2 / Z 4 6 7 g N K O F 3 l U H H N Z 2 F J c P N o k m h Z I K s 1 T n s T 2 n X O l J w 3 7 m d t 0 R + w D T p K C 4 T D 9 i a b k T P 3 X / c 1 B Y 9 o U W 7 i q q / O r o N J N Z l W R X Y m u / g q O j C o Y K L G k 3 m r V f D l 8 T r R 1 l q d a G L d n a M K x b 2 / O I c J 3 E X 1 T u T g g o X t v R o 1 7 b B Z K v 7 W f r 1 6 X a E 7 C / Z E j B z g j J g Y H B G o b T A C J 2 z s K v Y t v D F v J e c c e 0 v O P 8 Z T k 3 T j L m l 9 f d f 1 B L A Q I t A B Q A A g A I A F Z 7 g V U e 7 e S T o w A A A P Y A A A A S A A A A A A A A A A A A A A A A A A A A A A B D b 2 5 m a W c v U G F j a 2 F n Z S 5 4 b W x Q S w E C L Q A U A A I A C A B W e 4 F V D 8 r p q 6 Q A A A D p A A A A E w A A A A A A A A A A A A A A A A D v A A A A W 0 N v b n R l b n R f V H l w Z X N d L n h t b F B L A Q I t A B Q A A g A I A F Z 7 g V X 9 B J O U S w M A A P s N A A A T A A A A A A A A A A A A A A A A A O A B A A B G b 3 J t d W x h c y 9 T Z W N 0 a W 9 u M S 5 t U E s F B g A A A A A D A A M A w g A A A H g 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0 b A A A A A A A A q x 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y Y W 5 z c G 9 z Z W Q l M j B J U 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c m F u c 3 B v c 2 V k X 0 l T I i A v P j x F b n R y e S B U e X B l P S J G a W x s Z W R D b 2 1 w b G V 0 Z V J l c 3 V s d F R v V 2 9 y a 3 N o Z W V 0 I i B W Y W x 1 Z T 0 i b D E i I C 8 + P E V u d H J 5 I F R 5 c G U 9 I k F k Z G V k V G 9 E Y X R h T W 9 k Z W w i I F Z h b H V l P S J s M C I g L z 4 8 R W 5 0 c n k g V H l w Z T 0 i R m l s b E N v d W 5 0 I i B W Y W x 1 Z T 0 i b D I 0 I i A v P j x F b n R y e S B U e X B l P S J G a W x s R X J y b 3 J D b 2 R l I i B W Y W x 1 Z T 0 i c 1 V u a 2 5 v d 2 4 i I C 8 + P E V u d H J 5 I F R 5 c G U 9 I k Z p b G x F c n J v c k N v d W 5 0 I i B W Y W x 1 Z T 0 i b D E w I i A v P j x F b n R y e S B U e X B l P S J G a W x s T G F z d F V w Z G F 0 Z W Q i I F Z h b H V l P S J k M j A y M i 0 x M i 0 w M V Q y M T o y N j o 0 N C 4 y M z E 3 M D c z W i I g L z 4 8 R W 5 0 c n k g V H l w Z T 0 i R m l s b E N v b H V t b l R 5 c G V z I i B W Y W x 1 Z T 0 i c 0 N R V U Z C U V V G Q l F V R k J R V U Z C U V V G Q l F V R k J R V U Y i I C 8 + P E V u d H J 5 I F R 5 c G U 9 I k Z p b G x D b 2 x 1 b W 5 O Y W 1 l c y I g V m F s d W U 9 I n N b J n F 1 b 3 Q 7 R G F 0 Z S Z x d W 9 0 O y w m c X V v d D t T Y W x l c y Z x d W 9 0 O y w m c X V v d D t D b 3 N 0 I G 9 m I E d v b 2 R z I F N v b G Q g K E N P R 1 M p I G l u Y 2 w u I E R c d T A w M j Z B J n F 1 b 3 Q 7 L C Z x d W 9 0 O 0 d y b 3 N z I E l u Y 2 9 t Z S Z x d W 9 0 O y w m c X V v d D t T R 1 x 1 M D A y N k E g R X h w Z W 5 z Z S Z x d W 9 0 O y w m c X V v d D t F Q k l U I C h P c G V y Y X R p b m c g S W 5 j b 2 1 l K S Z x d W 9 0 O y w m c X V v d D t O b 2 5 v c G V y Y X R p b m c g S W 5 0 Z X J l c 3 Q g S W 5 j b 2 1 l J n F 1 b 3 Q 7 L C Z x d W 9 0 O 0 V x d W l 0 e S B p b i B F Y X J u a W 5 n c y B v Z i B B Z m Z p b G l h d G V z J n F 1 b 3 Q 7 L C Z x d W 9 0 O 0 9 0 a G V y I E l u Y 2 9 t Z S A o R X h w Z W 5 z Z S k m c X V v d D s s J n F 1 b 3 Q 7 S W 5 0 Z X J l c 3 Q g R X h w Z W 5 z Z S Z x d W 9 0 O y w m c X V v d D t V b n V z d W F s I E V 4 c G V u c 2 U g L S B O Z X Q m c X V v d D s s J n F 1 b 3 Q 7 U H J l d G F 4 I E l u Y 2 9 t Z S Z x d W 9 0 O y w m c X V v d D t J b m N v b W U g V G F 4 Z X M m c X V v d D s s J n F 1 b 3 Q 7 T 3 R o Z X I g Q W Z 0 Z X I g V G F 4 I E F k a n V z d G 1 l b n R z J n F 1 b 3 Q 7 L C Z x d W 9 0 O 0 5 l d C B J b m N v b W U m c X V v d D s s J n F 1 b 3 Q 7 R G l z Y 2 9 u d G l u d W V k I E 9 w Z X J h d G l v b n M m c X V v d D s s J n F 1 b 3 Q 7 T m V 0 I E l u Y 2 9 t Z S B h d m F p b G F i b G U g d G 8 g Q 2 9 t b W 9 u J n F 1 b 3 Q 7 L C Z x d W 9 0 O 0 V Q U y A o c m V j d X J y a W 5 n K S Z x d W 9 0 O y w m c X V v d D t F U F M g K G R p b H V 0 Z W Q p J n F 1 b 3 Q 7 L C Z x d W 9 0 O 0 R p b H V 0 Z W Q g U 2 h h c m V z I E 9 1 d H N 0 Y W 5 k a W 5 n J n F 1 b 3 Q 7 L C Z x d W 9 0 O 1 R v d G F s I F N o Y X J l c y B P d X R z d G F u Z G l u Z y 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U c m F u c 3 B v c 2 V k I E l T L 0 F 1 d G 9 S Z W 1 v d m V k Q 2 9 s d W 1 u c z E u e 0 R h d G U s M H 0 m c X V v d D s s J n F 1 b 3 Q 7 U 2 V j d G l v b j E v V H J h b n N w b 3 N l Z C B J U y 9 B d X R v U m V t b 3 Z l Z E N v b H V t b n M x L n t T Y W x l c y w x f S Z x d W 9 0 O y w m c X V v d D t T Z W N 0 a W 9 u M S 9 U c m F u c 3 B v c 2 V k I E l T L 0 F 1 d G 9 S Z W 1 v d m V k Q 2 9 s d W 1 u c z E u e 0 N v c 3 Q g b 2 Y g R 2 9 v Z H M g U 2 9 s Z C A o Q 0 9 H U y k g a W 5 j b C 4 g R F x 1 M D A y N k E s M n 0 m c X V v d D s s J n F 1 b 3 Q 7 U 2 V j d G l v b j E v V H J h b n N w b 3 N l Z C B J U y 9 B d X R v U m V t b 3 Z l Z E N v b H V t b n M x L n t H c m 9 z c y B J b m N v b W U s M 3 0 m c X V v d D s s J n F 1 b 3 Q 7 U 2 V j d G l v b j E v V H J h b n N w b 3 N l Z C B J U y 9 B d X R v U m V t b 3 Z l Z E N v b H V t b n M x L n t T R 1 x 1 M D A y N k E g R X h w Z W 5 z Z S w 0 f S Z x d W 9 0 O y w m c X V v d D t T Z W N 0 a W 9 u M S 9 U c m F u c 3 B v c 2 V k I E l T L 0 F 1 d G 9 S Z W 1 v d m V k Q 2 9 s d W 1 u c z E u e 0 V C S V Q g K E 9 w Z X J h d G l u Z y B J b m N v b W U p L D V 9 J n F 1 b 3 Q 7 L C Z x d W 9 0 O 1 N l Y 3 R p b 2 4 x L 1 R y Y W 5 z c G 9 z Z W Q g S V M v Q X V 0 b 1 J l b W 9 2 Z W R D b 2 x 1 b W 5 z M S 5 7 T m 9 u b 3 B l c m F 0 a W 5 n I E l u d G V y Z X N 0 I E l u Y 2 9 t Z S w 2 f S Z x d W 9 0 O y w m c X V v d D t T Z W N 0 a W 9 u M S 9 U c m F u c 3 B v c 2 V k I E l T L 0 F 1 d G 9 S Z W 1 v d m V k Q 2 9 s d W 1 u c z E u e 0 V x d W l 0 e S B p b i B F Y X J u a W 5 n c y B v Z i B B Z m Z p b G l h d G V z L D d 9 J n F 1 b 3 Q 7 L C Z x d W 9 0 O 1 N l Y 3 R p b 2 4 x L 1 R y Y W 5 z c G 9 z Z W Q g S V M v Q X V 0 b 1 J l b W 9 2 Z W R D b 2 x 1 b W 5 z M S 5 7 T 3 R o Z X I g S W 5 j b 2 1 l I C h F e H B l b n N l K S w 4 f S Z x d W 9 0 O y w m c X V v d D t T Z W N 0 a W 9 u M S 9 U c m F u c 3 B v c 2 V k I E l T L 0 F 1 d G 9 S Z W 1 v d m V k Q 2 9 s d W 1 u c z E u e 0 l u d G V y Z X N 0 I E V 4 c G V u c 2 U s O X 0 m c X V v d D s s J n F 1 b 3 Q 7 U 2 V j d G l v b j E v V H J h b n N w b 3 N l Z C B J U y 9 B d X R v U m V t b 3 Z l Z E N v b H V t b n M x L n t V b n V z d W F s I E V 4 c G V u c 2 U g L S B O Z X Q s M T B 9 J n F 1 b 3 Q 7 L C Z x d W 9 0 O 1 N l Y 3 R p b 2 4 x L 1 R y Y W 5 z c G 9 z Z W Q g S V M v Q X V 0 b 1 J l b W 9 2 Z W R D b 2 x 1 b W 5 z M S 5 7 U H J l d G F 4 I E l u Y 2 9 t Z S w x M X 0 m c X V v d D s s J n F 1 b 3 Q 7 U 2 V j d G l v b j E v V H J h b n N w b 3 N l Z C B J U y 9 B d X R v U m V t b 3 Z l Z E N v b H V t b n M x L n t J b m N v b W U g V G F 4 Z X M s M T J 9 J n F 1 b 3 Q 7 L C Z x d W 9 0 O 1 N l Y 3 R p b 2 4 x L 1 R y Y W 5 z c G 9 z Z W Q g S V M v Q X V 0 b 1 J l b W 9 2 Z W R D b 2 x 1 b W 5 z M S 5 7 T 3 R o Z X I g Q W Z 0 Z X I g V G F 4 I E F k a n V z d G 1 l b n R z L D E z f S Z x d W 9 0 O y w m c X V v d D t T Z W N 0 a W 9 u M S 9 U c m F u c 3 B v c 2 V k I E l T L 0 F 1 d G 9 S Z W 1 v d m V k Q 2 9 s d W 1 u c z E u e 0 5 l d C B J b m N v b W U s M T R 9 J n F 1 b 3 Q 7 L C Z x d W 9 0 O 1 N l Y 3 R p b 2 4 x L 1 R y Y W 5 z c G 9 z Z W Q g S V M v Q X V 0 b 1 J l b W 9 2 Z W R D b 2 x 1 b W 5 z M S 5 7 R G l z Y 2 9 u d G l u d W V k I E 9 w Z X J h d G l v b n M s M T V 9 J n F 1 b 3 Q 7 L C Z x d W 9 0 O 1 N l Y 3 R p b 2 4 x L 1 R y Y W 5 z c G 9 z Z W Q g S V M v Q X V 0 b 1 J l b W 9 2 Z W R D b 2 x 1 b W 5 z M S 5 7 T m V 0 I E l u Y 2 9 t Z S B h d m F p b G F i b G U g d G 8 g Q 2 9 t b W 9 u L D E 2 f S Z x d W 9 0 O y w m c X V v d D t T Z W N 0 a W 9 u M S 9 U c m F u c 3 B v c 2 V k I E l T L 0 F 1 d G 9 S Z W 1 v d m V k Q 2 9 s d W 1 u c z E u e 0 V Q U y A o c m V j d X J y a W 5 n K S w x N 3 0 m c X V v d D s s J n F 1 b 3 Q 7 U 2 V j d G l v b j E v V H J h b n N w b 3 N l Z C B J U y 9 B d X R v U m V t b 3 Z l Z E N v b H V t b n M x L n t F U F M g K G R p b H V 0 Z W Q p L D E 4 f S Z x d W 9 0 O y w m c X V v d D t T Z W N 0 a W 9 u M S 9 U c m F u c 3 B v c 2 V k I E l T L 0 F 1 d G 9 S Z W 1 v d m V k Q 2 9 s d W 1 u c z E u e 0 R p b H V 0 Z W Q g U 2 h h c m V z I E 9 1 d H N 0 Y W 5 k a W 5 n L D E 5 f S Z x d W 9 0 O y w m c X V v d D t T Z W N 0 a W 9 u M S 9 U c m F u c 3 B v c 2 V k I E l T L 0 F 1 d G 9 S Z W 1 v d m V k Q 2 9 s d W 1 u c z E u e 1 R v d G F s I F N o Y X J l c y B P d X R z d G F u Z G l u Z y w y M H 0 m c X V v d D t d L C Z x d W 9 0 O 0 N v b H V t b k N v d W 5 0 J n F 1 b 3 Q 7 O j I x L C Z x d W 9 0 O 0 t l e U N v b H V t b k 5 h b W V z J n F 1 b 3 Q 7 O l t d L C Z x d W 9 0 O 0 N v b H V t b k l k Z W 5 0 a X R p Z X M m c X V v d D s 6 W y Z x d W 9 0 O 1 N l Y 3 R p b 2 4 x L 1 R y Y W 5 z c G 9 z Z W Q g S V M v Q X V 0 b 1 J l b W 9 2 Z W R D b 2 x 1 b W 5 z M S 5 7 R G F 0 Z S w w f S Z x d W 9 0 O y w m c X V v d D t T Z W N 0 a W 9 u M S 9 U c m F u c 3 B v c 2 V k I E l T L 0 F 1 d G 9 S Z W 1 v d m V k Q 2 9 s d W 1 u c z E u e 1 N h b G V z L D F 9 J n F 1 b 3 Q 7 L C Z x d W 9 0 O 1 N l Y 3 R p b 2 4 x L 1 R y Y W 5 z c G 9 z Z W Q g S V M v Q X V 0 b 1 J l b W 9 2 Z W R D b 2 x 1 b W 5 z M S 5 7 Q 2 9 z d C B v Z i B H b 2 9 k c y B T b 2 x k I C h D T 0 d T K S B p b m N s L i B E X H U w M D I 2 Q S w y f S Z x d W 9 0 O y w m c X V v d D t T Z W N 0 a W 9 u M S 9 U c m F u c 3 B v c 2 V k I E l T L 0 F 1 d G 9 S Z W 1 v d m V k Q 2 9 s d W 1 u c z E u e 0 d y b 3 N z I E l u Y 2 9 t Z S w z f S Z x d W 9 0 O y w m c X V v d D t T Z W N 0 a W 9 u M S 9 U c m F u c 3 B v c 2 V k I E l T L 0 F 1 d G 9 S Z W 1 v d m V k Q 2 9 s d W 1 u c z E u e 1 N H X H U w M D I 2 Q S B F e H B l b n N l L D R 9 J n F 1 b 3 Q 7 L C Z x d W 9 0 O 1 N l Y 3 R p b 2 4 x L 1 R y Y W 5 z c G 9 z Z W Q g S V M v Q X V 0 b 1 J l b W 9 2 Z W R D b 2 x 1 b W 5 z M S 5 7 R U J J V C A o T 3 B l c m F 0 a W 5 n I E l u Y 2 9 t Z S k s N X 0 m c X V v d D s s J n F 1 b 3 Q 7 U 2 V j d G l v b j E v V H J h b n N w b 3 N l Z C B J U y 9 B d X R v U m V t b 3 Z l Z E N v b H V t b n M x L n t O b 2 5 v c G V y Y X R p b m c g S W 5 0 Z X J l c 3 Q g S W 5 j b 2 1 l L D Z 9 J n F 1 b 3 Q 7 L C Z x d W 9 0 O 1 N l Y 3 R p b 2 4 x L 1 R y Y W 5 z c G 9 z Z W Q g S V M v Q X V 0 b 1 J l b W 9 2 Z W R D b 2 x 1 b W 5 z M S 5 7 R X F 1 a X R 5 I G l u I E V h c m 5 p b m d z I G 9 m I E F m Z m l s a W F 0 Z X M s N 3 0 m c X V v d D s s J n F 1 b 3 Q 7 U 2 V j d G l v b j E v V H J h b n N w b 3 N l Z C B J U y 9 B d X R v U m V t b 3 Z l Z E N v b H V t b n M x L n t P d G h l c i B J b m N v b W U g K E V 4 c G V u c 2 U p L D h 9 J n F 1 b 3 Q 7 L C Z x d W 9 0 O 1 N l Y 3 R p b 2 4 x L 1 R y Y W 5 z c G 9 z Z W Q g S V M v Q X V 0 b 1 J l b W 9 2 Z W R D b 2 x 1 b W 5 z M S 5 7 S W 5 0 Z X J l c 3 Q g R X h w Z W 5 z Z S w 5 f S Z x d W 9 0 O y w m c X V v d D t T Z W N 0 a W 9 u M S 9 U c m F u c 3 B v c 2 V k I E l T L 0 F 1 d G 9 S Z W 1 v d m V k Q 2 9 s d W 1 u c z E u e 1 V u d X N 1 Y W w g R X h w Z W 5 z Z S A t I E 5 l d C w x M H 0 m c X V v d D s s J n F 1 b 3 Q 7 U 2 V j d G l v b j E v V H J h b n N w b 3 N l Z C B J U y 9 B d X R v U m V t b 3 Z l Z E N v b H V t b n M x L n t Q c m V 0 Y X g g S W 5 j b 2 1 l L D E x f S Z x d W 9 0 O y w m c X V v d D t T Z W N 0 a W 9 u M S 9 U c m F u c 3 B v c 2 V k I E l T L 0 F 1 d G 9 S Z W 1 v d m V k Q 2 9 s d W 1 u c z E u e 0 l u Y 2 9 t Z S B U Y X h l c y w x M n 0 m c X V v d D s s J n F 1 b 3 Q 7 U 2 V j d G l v b j E v V H J h b n N w b 3 N l Z C B J U y 9 B d X R v U m V t b 3 Z l Z E N v b H V t b n M x L n t P d G h l c i B B Z n R l c i B U Y X g g Q W R q d X N 0 b W V u d H M s M T N 9 J n F 1 b 3 Q 7 L C Z x d W 9 0 O 1 N l Y 3 R p b 2 4 x L 1 R y Y W 5 z c G 9 z Z W Q g S V M v Q X V 0 b 1 J l b W 9 2 Z W R D b 2 x 1 b W 5 z M S 5 7 T m V 0 I E l u Y 2 9 t Z S w x N H 0 m c X V v d D s s J n F 1 b 3 Q 7 U 2 V j d G l v b j E v V H J h b n N w b 3 N l Z C B J U y 9 B d X R v U m V t b 3 Z l Z E N v b H V t b n M x L n t E a X N j b 2 5 0 a W 5 1 Z W Q g T 3 B l c m F 0 a W 9 u c y w x N X 0 m c X V v d D s s J n F 1 b 3 Q 7 U 2 V j d G l v b j E v V H J h b n N w b 3 N l Z C B J U y 9 B d X R v U m V t b 3 Z l Z E N v b H V t b n M x L n t O Z X Q g S W 5 j b 2 1 l I G F 2 Y W l s Y W J s Z S B 0 b y B D b 2 1 t b 2 4 s M T Z 9 J n F 1 b 3 Q 7 L C Z x d W 9 0 O 1 N l Y 3 R p b 2 4 x L 1 R y Y W 5 z c G 9 z Z W Q g S V M v Q X V 0 b 1 J l b W 9 2 Z W R D b 2 x 1 b W 5 z M S 5 7 R V B T I C h y Z W N 1 c n J p b m c p L D E 3 f S Z x d W 9 0 O y w m c X V v d D t T Z W N 0 a W 9 u M S 9 U c m F u c 3 B v c 2 V k I E l T L 0 F 1 d G 9 S Z W 1 v d m V k Q 2 9 s d W 1 u c z E u e 0 V Q U y A o Z G l s d X R l Z C k s M T h 9 J n F 1 b 3 Q 7 L C Z x d W 9 0 O 1 N l Y 3 R p b 2 4 x L 1 R y Y W 5 z c G 9 z Z W Q g S V M v Q X V 0 b 1 J l b W 9 2 Z W R D b 2 x 1 b W 5 z M S 5 7 R G l s d X R l Z C B T a G F y Z X M g T 3 V 0 c 3 R h b m R p b m c s M T l 9 J n F 1 b 3 Q 7 L C Z x d W 9 0 O 1 N l Y 3 R p b 2 4 x L 1 R y Y W 5 z c G 9 z Z W Q g S V M v Q X V 0 b 1 J l b W 9 2 Z W R D b 2 x 1 b W 5 z M S 5 7 V G 9 0 Y W w g U 2 h h c m V z I E 9 1 d H N 0 Y W 5 k a W 5 n L D I w f S Z x d W 9 0 O 1 0 s J n F 1 b 3 Q 7 U m V s Y X R p b 2 5 z a G l w S W 5 m b y Z x d W 9 0 O z p b X X 0 i I C 8 + P C 9 T d G F i b G V F b n R y a W V z P j w v S X R l b T 4 8 S X R l b T 4 8 S X R l b U x v Y 2 F 0 a W 9 u P j x J d G V t V H l w Z T 5 G b 3 J t d W x h P C 9 J d G V t V H l w Z T 4 8 S X R l b V B h d G g + U 2 V j d G l v b j E v V H J h b n N w b 3 N l Z C U y M E l T L 1 N v d X J j Z T w v S X R l b V B h d G g + P C 9 J d G V t T G 9 j Y X R p b 2 4 + P F N 0 Y W J s Z U V u d H J p Z X M g L z 4 8 L 0 l 0 Z W 0 + P E l 0 Z W 0 + P E l 0 Z W 1 M b 2 N h d G l v b j 4 8 S X R l b V R 5 c G U + R m 9 y b X V s Y T w v S X R l b V R 5 c G U + P E l 0 Z W 1 Q Y X R o P l N l Y 3 R p b 2 4 x L 1 R y Y W 5 z c G 9 z Z W Q l M j B J U y 9 D a G F u Z 2 V k J T I w V H l w Z T w v S X R l b V B h d G g + P C 9 J d G V t T G 9 j Y X R p b 2 4 + P F N 0 Y W J s Z U V u d H J p Z X M g L z 4 8 L 0 l 0 Z W 0 + P E l 0 Z W 0 + P E l 0 Z W 1 M b 2 N h d G l v b j 4 8 S X R l b V R 5 c G U + R m 9 y b X V s Y T w v S X R l b V R 5 c G U + P E l 0 Z W 1 Q Y X R o P l N l Y 3 R p b 2 4 x L 1 R y Y W 5 z c G 9 z Z W Q l M j B J U y 9 E Z W 1 v d G V k J T I w S G V h Z G V y c z w v S X R l b V B h d G g + P C 9 J d G V t T G 9 j Y X R p b 2 4 + P F N 0 Y W J s Z U V u d H J p Z X M g L z 4 8 L 0 l 0 Z W 0 + P E l 0 Z W 0 + P E l 0 Z W 1 M b 2 N h d G l v b j 4 8 S X R l b V R 5 c G U + R m 9 y b X V s Y T w v S X R l b V R 5 c G U + P E l 0 Z W 1 Q Y X R o P l N l Y 3 R p b 2 4 x L 1 R y Y W 5 z c G 9 z Z W Q l M j B J U y 9 D a G F u Z 2 V k J T I w V H l w Z T E 8 L 0 l 0 Z W 1 Q Y X R o P j w v S X R l b U x v Y 2 F 0 a W 9 u P j x T d G F i b G V F b n R y a W V z I C 8 + P C 9 J d G V t P j x J d G V t P j x J d G V t T G 9 j Y X R p b 2 4 + P E l 0 Z W 1 U e X B l P k Z v c m 1 1 b G E 8 L 0 l 0 Z W 1 U e X B l P j x J d G V t U G F 0 a D 5 T Z W N 0 a W 9 u M S 9 U c m F u c 3 B v c 2 V k J T I w S V M v V H J h b n N w b 3 N l Z C U y M F R h Y m x l P C 9 J d G V t U G F 0 a D 4 8 L 0 l 0 Z W 1 M b 2 N h d G l v b j 4 8 U 3 R h Y m x l R W 5 0 c m l l c y A v P j w v S X R l b T 4 8 S X R l b T 4 8 S X R l b U x v Y 2 F 0 a W 9 u P j x J d G V t V H l w Z T 5 G b 3 J t d W x h P C 9 J d G V t V H l w Z T 4 8 S X R l b V B h d G g + U 2 V j d G l v b j E v V H J h b n N w b 3 N l Z C U y M E l T L 1 B y b 2 1 v d G V k J T I w S G V h Z G V y c z w v S X R l b V B h d G g + P C 9 J d G V t T G 9 j Y X R p b 2 4 + P F N 0 Y W J s Z U V u d H J p Z X M g L z 4 8 L 0 l 0 Z W 0 + P E l 0 Z W 0 + P E l 0 Z W 1 M b 2 N h d G l v b j 4 8 S X R l b V R 5 c G U + R m 9 y b X V s Y T w v S X R l b V R 5 c G U + P E l 0 Z W 1 Q Y X R o P l N l Y 3 R p b 2 4 x L 1 R y Y W 5 z c G 9 z Z W Q l M j B J U y 9 D a G F u Z 2 V k J T I w V H l w Z T I 8 L 0 l 0 Z W 1 Q Y X R o P j w v S X R l b U x v Y 2 F 0 a W 9 u P j x T d G F i b G V F b n R y a W V z I C 8 + P C 9 J d G V t P j x J d G V t P j x J d G V t T G 9 j Y X R p b 2 4 + P E l 0 Z W 1 U e X B l P k Z v c m 1 1 b G E 8 L 0 l 0 Z W 1 U e X B l P j x J d G V t U G F 0 a D 5 T Z W N 0 a W 9 u M S 9 U c m F u c 3 B v c 2 V k J T I w S V M v Q 2 F s Y 3 V s Y X R l Z C U y M E V u Z C U y M G 9 m J T I w T W 9 u d G g 8 L 0 l 0 Z W 1 Q Y X R o P j w v S X R l b U x v Y 2 F 0 a W 9 u P j x T d G F i b G V F b n R y a W V z I C 8 + P C 9 J d G V t P j x J d G V t P j x J d G V t T G 9 j Y X R p b 2 4 + P E l 0 Z W 1 U e X B l P k Z v c m 1 1 b G E 8 L 0 l 0 Z W 1 U e X B l P j x J d G V t U G F 0 a D 5 T Z W N 0 a W 9 u M S 9 U c m F u c 3 B v c 2 V k J T I w S V M v Q 2 h h b m d l Z C U y M F R 5 c G U z P C 9 J d G V t U G F 0 a D 4 8 L 0 l 0 Z W 1 M b 2 N h d G l v b j 4 8 U 3 R h Y m x l R W 5 0 c m l l c y A v P j w v S X R l b T 4 8 L 0 l 0 Z W 1 z P j w v T G 9 j Y W x Q Y W N r Y W d l T W V 0 Y W R h d G F G a W x l P h Y A A A B Q S w U G A A A A A A A A A A A A A A A A A A A A A A A A J g E A A A E A A A D Q j J 3 f A R X R E Y x 6 A M B P w p f r A Q A A A L Y 7 o m M n 6 I J C s K 4 x Z l u L L j c A A A A A A g A A A A A A E G Y A A A A B A A A g A A A A Q i 8 V r t d v a 4 / A G w r r h Y 6 R v x q O N x V 7 J K K f 0 u 3 v M X V D X F A A A A A A D o A A A A A C A A A g A A A A s k b r O 8 B k E 3 J O l h i 3 d 7 c C 8 l W A J c N W Y 0 / b + g y Q O i W M d Q 1 Q A A A A V o W h N h u p / V 7 W f s x I / g Q + h j D a P i k Z Y R y c z 4 J Z J 0 g H S J a 0 D E c c F A 2 P D d l 5 + v w q X V N D I Z O Z J 5 S i I U k U r / H E 1 L / l K O + w B 0 Q K l U k K n n g D 4 6 C d E X t A A A A A W M W 9 u D 4 d Z E + u a F v x P / c l g 7 4 5 1 0 a s N a s 4 m e W P 9 Q / k v / n J z C b i 6 k 2 Y k T D q g u r G 6 U A e o X Q x n Y 7 D J 3 j G 1 3 y 9 J J K O A g = = < / D a t a M a s h u p > 
</file>

<file path=customXml/itemProps1.xml><?xml version="1.0" encoding="utf-8"?>
<ds:datastoreItem xmlns:ds="http://schemas.openxmlformats.org/officeDocument/2006/customXml" ds:itemID="{E383F787-D616-4D11-86C9-2DDC3EBD974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 Pivot Table</vt:lpstr>
      <vt:lpstr>Transposed IS</vt:lpstr>
      <vt:lpstr>GOOG Income Statement</vt:lpstr>
      <vt:lpstr>GOOG Balance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R. Mayes, Ph.D.</dc:creator>
  <cp:lastModifiedBy>Brady Monks</cp:lastModifiedBy>
  <dcterms:created xsi:type="dcterms:W3CDTF">2019-07-29T18:56:37Z</dcterms:created>
  <dcterms:modified xsi:type="dcterms:W3CDTF">2022-12-01T23:06:07Z</dcterms:modified>
</cp:coreProperties>
</file>