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feiffer Holman 2023 MATLAB\Archive\Bradys_Trials\Trial 9\"/>
    </mc:Choice>
  </mc:AlternateContent>
  <xr:revisionPtr revIDLastSave="0" documentId="13_ncr:1_{EE51D75E-1A04-4CDD-B798-B04168AEC9AF}" xr6:coauthVersionLast="36" xr6:coauthVersionMax="36" xr10:uidLastSave="{00000000-0000-0000-0000-000000000000}"/>
  <bookViews>
    <workbookView xWindow="0" yWindow="0" windowWidth="14380" windowHeight="6160" xr2:uid="{43923F1C-2575-40D8-8320-7ACC30077D55}"/>
  </bookViews>
  <sheets>
    <sheet name="Summary" sheetId="12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2" l="1"/>
  <c r="D10" i="12"/>
  <c r="D9" i="12"/>
  <c r="D8" i="12"/>
  <c r="D6" i="12"/>
  <c r="D5" i="12"/>
  <c r="D4" i="12"/>
  <c r="D3" i="12"/>
</calcChain>
</file>

<file path=xl/sharedStrings.xml><?xml version="1.0" encoding="utf-8"?>
<sst xmlns="http://schemas.openxmlformats.org/spreadsheetml/2006/main" count="584" uniqueCount="88">
  <si>
    <t>Profile Parameters</t>
  </si>
  <si>
    <t>Lscale</t>
  </si>
  <si>
    <t>Profile</t>
  </si>
  <si>
    <t>1psoliton</t>
  </si>
  <si>
    <t>b1p</t>
  </si>
  <si>
    <t>lambda</t>
  </si>
  <si>
    <t>sign</t>
  </si>
  <si>
    <t>speed</t>
  </si>
  <si>
    <t>Graphics Parameters</t>
  </si>
  <si>
    <t>DisplayExactSolution</t>
  </si>
  <si>
    <t>NMonitors</t>
  </si>
  <si>
    <t>zmax</t>
  </si>
  <si>
    <t>zmin</t>
  </si>
  <si>
    <t>Physics Parameters</t>
  </si>
  <si>
    <t>alpha</t>
  </si>
  <si>
    <t>bo</t>
  </si>
  <si>
    <t>dispersion</t>
  </si>
  <si>
    <t>gamma_Landau</t>
  </si>
  <si>
    <t>nu</t>
  </si>
  <si>
    <t>Numerics Parameters</t>
  </si>
  <si>
    <t>Courant</t>
  </si>
  <si>
    <t>L</t>
  </si>
  <si>
    <t>L2nd</t>
  </si>
  <si>
    <t>Lva0</t>
  </si>
  <si>
    <t>N</t>
  </si>
  <si>
    <t>NumberLinesSaved</t>
  </si>
  <si>
    <t>TimestepsAttempted</t>
  </si>
  <si>
    <t>TotalTime</t>
  </si>
  <si>
    <t>dt</t>
  </si>
  <si>
    <t>dx</t>
  </si>
  <si>
    <t>timestepsPerFrame</t>
  </si>
  <si>
    <t>Trial Identifiers</t>
  </si>
  <si>
    <t>RunNumber</t>
  </si>
  <si>
    <t>TimeStamp</t>
  </si>
  <si>
    <t>TrialID</t>
  </si>
  <si>
    <t>9_1</t>
  </si>
  <si>
    <t>TrialName</t>
  </si>
  <si>
    <t>DNLS_v4_9_1</t>
  </si>
  <si>
    <t>TrialNumber</t>
  </si>
  <si>
    <t>TrialObjective</t>
  </si>
  <si>
    <t>Post Run Diagnostics</t>
  </si>
  <si>
    <t>CpuTimeUsed</t>
  </si>
  <si>
    <t>decay</t>
  </si>
  <si>
    <t>growth</t>
  </si>
  <si>
    <t>timesteps</t>
  </si>
  <si>
    <t>File Locations</t>
  </si>
  <si>
    <t>ArchiveBase</t>
  </si>
  <si>
    <t>\Bradys_Trials</t>
  </si>
  <si>
    <t>BfieldFolder</t>
  </si>
  <si>
    <t>\Bfields</t>
  </si>
  <si>
    <t>BfieldMatfile</t>
  </si>
  <si>
    <t>\Bfield_9.mat</t>
  </si>
  <si>
    <t>Bfieldfile</t>
  </si>
  <si>
    <t>\Bfield_9_1.txt</t>
  </si>
  <si>
    <t>CreateMatfile</t>
  </si>
  <si>
    <t>TrialFolder</t>
  </si>
  <si>
    <t>\Trial 9</t>
  </si>
  <si>
    <t>Study generated 13 dispersive shock code</t>
  </si>
  <si>
    <t>9_2</t>
  </si>
  <si>
    <t>DNLS_v4_9_2</t>
  </si>
  <si>
    <t>\Bfield_9_2.txt</t>
  </si>
  <si>
    <t>9_3</t>
  </si>
  <si>
    <t>DNLS_v4_9_3</t>
  </si>
  <si>
    <t>\Bfield_9_3.txt</t>
  </si>
  <si>
    <t>9_4</t>
  </si>
  <si>
    <t>DNLS_v4_9_4</t>
  </si>
  <si>
    <t>\Bfield_9_4.txt</t>
  </si>
  <si>
    <t>9_5</t>
  </si>
  <si>
    <t>DNLS_v4_9_5</t>
  </si>
  <si>
    <t>\Bfield_9_5.txt</t>
  </si>
  <si>
    <t>9_6</t>
  </si>
  <si>
    <t>DNLS_v4_9_6</t>
  </si>
  <si>
    <t>\Bfield_9_6.txt</t>
  </si>
  <si>
    <t>9_7</t>
  </si>
  <si>
    <t>DNLS_v4_9_7</t>
  </si>
  <si>
    <t>\Bfield_9_7.txt</t>
  </si>
  <si>
    <t>9_8</t>
  </si>
  <si>
    <t>DNLS_v4_9_8</t>
  </si>
  <si>
    <t>\Bfield_9_8.txt</t>
  </si>
  <si>
    <t>9_9</t>
  </si>
  <si>
    <t>DNLS_v4_9_9</t>
  </si>
  <si>
    <t>\Bfield_9_9.txt</t>
  </si>
  <si>
    <t>9_10</t>
  </si>
  <si>
    <t>DNLS_v4_9_10</t>
  </si>
  <si>
    <t>\Bfield_9_10.txt</t>
  </si>
  <si>
    <t>compression ratio</t>
  </si>
  <si>
    <t>shock separation line</t>
  </si>
  <si>
    <t>gamma Landau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</si>
</sst>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/>
    </xf>
    <xf numFmtId="2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center"/>
    </xf>
    <xf numFmtId="2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3E79-CBF7-4C7E-A2A4-B738B22F9E36}">
  <dimension ref="B2:E12"/>
  <sheetViews>
    <sheetView tabSelected="1" workbookViewId="0">
      <selection activeCell="D12" sqref="D12"/>
    </sheetView>
  </sheetViews>
  <sheetFormatPr defaultRowHeight="14.5" x14ac:dyDescent="0.35"/>
  <cols>
    <col min="1" max="3" width="8.7265625" style="9"/>
    <col min="4" max="4" width="11.36328125" style="9" bestFit="1" customWidth="1"/>
    <col min="5" max="5" width="10.453125" style="9" customWidth="1"/>
    <col min="6" max="16384" width="8.7265625" style="9"/>
  </cols>
  <sheetData>
    <row r="2" spans="2:5" ht="43.5" x14ac:dyDescent="0.35">
      <c r="B2" s="10" t="s">
        <v>87</v>
      </c>
      <c r="C2" s="10" t="s">
        <v>5</v>
      </c>
      <c r="D2" s="10" t="s">
        <v>85</v>
      </c>
      <c r="E2" s="10" t="s">
        <v>86</v>
      </c>
    </row>
    <row r="3" spans="2:5" x14ac:dyDescent="0.35">
      <c r="B3" s="11">
        <v>0.05</v>
      </c>
      <c r="C3" s="10">
        <v>0.05</v>
      </c>
      <c r="D3" s="10">
        <f>0.203/0.242</f>
        <v>0.83884297520661166</v>
      </c>
      <c r="E3" s="10">
        <v>33</v>
      </c>
    </row>
    <row r="4" spans="2:5" x14ac:dyDescent="0.35">
      <c r="B4" s="11"/>
      <c r="C4" s="10">
        <v>0.04</v>
      </c>
      <c r="D4" s="10">
        <f>0.196/0.236</f>
        <v>0.8305084745762713</v>
      </c>
      <c r="E4" s="10">
        <v>37</v>
      </c>
    </row>
    <row r="5" spans="2:5" x14ac:dyDescent="0.35">
      <c r="B5" s="11"/>
      <c r="C5" s="10">
        <v>0.03</v>
      </c>
      <c r="D5" s="10">
        <f>0.201/0.236</f>
        <v>0.85169491525423735</v>
      </c>
      <c r="E5" s="10">
        <v>56</v>
      </c>
    </row>
    <row r="6" spans="2:5" x14ac:dyDescent="0.35">
      <c r="B6" s="11"/>
      <c r="C6" s="10">
        <v>0.02</v>
      </c>
      <c r="D6" s="10">
        <f>0.199/0.232</f>
        <v>0.85775862068965514</v>
      </c>
      <c r="E6" s="10">
        <v>96</v>
      </c>
    </row>
    <row r="7" spans="2:5" x14ac:dyDescent="0.35">
      <c r="B7" s="11"/>
      <c r="C7" s="10">
        <v>0.01</v>
      </c>
      <c r="D7" s="10"/>
      <c r="E7" s="10"/>
    </row>
    <row r="8" spans="2:5" x14ac:dyDescent="0.35">
      <c r="B8" s="11">
        <v>0.04</v>
      </c>
      <c r="C8" s="10">
        <v>0.05</v>
      </c>
      <c r="D8" s="10">
        <f>0.198/0.24</f>
        <v>0.82500000000000007</v>
      </c>
      <c r="E8" s="10">
        <v>32</v>
      </c>
    </row>
    <row r="9" spans="2:5" x14ac:dyDescent="0.35">
      <c r="B9" s="11"/>
      <c r="C9" s="10">
        <v>0.04</v>
      </c>
      <c r="D9" s="10">
        <f>0.196/0.239</f>
        <v>0.82008368200836823</v>
      </c>
      <c r="E9" s="10">
        <v>39</v>
      </c>
    </row>
    <row r="10" spans="2:5" x14ac:dyDescent="0.35">
      <c r="B10" s="11"/>
      <c r="C10" s="10">
        <v>0.03</v>
      </c>
      <c r="D10" s="10">
        <f>0.196/0.237</f>
        <v>0.82700421940928281</v>
      </c>
      <c r="E10" s="10">
        <v>55</v>
      </c>
    </row>
    <row r="11" spans="2:5" x14ac:dyDescent="0.35">
      <c r="B11" s="11"/>
      <c r="C11" s="10">
        <v>0.02</v>
      </c>
      <c r="D11" s="10">
        <f>0.196/0.234</f>
        <v>0.83760683760683763</v>
      </c>
      <c r="E11" s="10">
        <v>95</v>
      </c>
    </row>
    <row r="12" spans="2:5" x14ac:dyDescent="0.35">
      <c r="B12" s="11"/>
      <c r="C12" s="10">
        <v>0.01</v>
      </c>
      <c r="D12" s="10"/>
      <c r="E12" s="10"/>
    </row>
  </sheetData>
  <mergeCells count="2">
    <mergeCell ref="B3:B7"/>
    <mergeCell ref="B8:B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2372-845E-4294-B0AE-5F27B5983261}">
  <dimension ref="A2:E39"/>
  <sheetViews>
    <sheetView topLeftCell="C10" workbookViewId="0">
      <selection activeCell="E20" sqref="E20:E25"/>
    </sheetView>
  </sheetViews>
  <sheetFormatPr defaultRowHeight="14.5" x14ac:dyDescent="0.35"/>
  <cols>
    <col min="1" max="2" width="25.6328125" customWidth="1"/>
    <col min="4" max="5" width="25.6328125" customWidth="1"/>
  </cols>
  <sheetData>
    <row r="2" spans="1:5" ht="15" thickBot="1" x14ac:dyDescent="0.4"/>
    <row r="3" spans="1:5" ht="15.5" thickTop="1" thickBot="1" x14ac:dyDescent="0.4">
      <c r="A3" s="14" t="s">
        <v>0</v>
      </c>
      <c r="B3" s="15"/>
      <c r="D3" s="14" t="s">
        <v>31</v>
      </c>
      <c r="E3" s="15"/>
    </row>
    <row r="4" spans="1:5" ht="15.5" thickTop="1" thickBot="1" x14ac:dyDescent="0.4">
      <c r="A4" s="1" t="s">
        <v>1</v>
      </c>
      <c r="B4" s="2">
        <v>1000</v>
      </c>
      <c r="D4" s="1" t="s">
        <v>32</v>
      </c>
      <c r="E4" s="2">
        <v>9</v>
      </c>
    </row>
    <row r="5" spans="1:5" ht="15.5" thickTop="1" thickBot="1" x14ac:dyDescent="0.4">
      <c r="A5" s="1" t="s">
        <v>2</v>
      </c>
      <c r="B5" s="2" t="s">
        <v>3</v>
      </c>
      <c r="D5" s="1" t="s">
        <v>33</v>
      </c>
      <c r="E5" s="3">
        <v>45147.54414351852</v>
      </c>
    </row>
    <row r="6" spans="1:5" ht="15.5" thickTop="1" thickBot="1" x14ac:dyDescent="0.4">
      <c r="A6" s="1" t="s">
        <v>4</v>
      </c>
      <c r="B6" s="2">
        <v>0.25</v>
      </c>
      <c r="D6" s="1" t="s">
        <v>34</v>
      </c>
      <c r="E6" s="2" t="s">
        <v>79</v>
      </c>
    </row>
    <row r="7" spans="1:5" ht="15.5" thickTop="1" thickBot="1" x14ac:dyDescent="0.4">
      <c r="A7" s="1" t="s">
        <v>5</v>
      </c>
      <c r="B7" s="2">
        <v>0.02</v>
      </c>
      <c r="D7" s="1" t="s">
        <v>36</v>
      </c>
      <c r="E7" s="2" t="s">
        <v>80</v>
      </c>
    </row>
    <row r="8" spans="1:5" ht="15.5" thickTop="1" thickBot="1" x14ac:dyDescent="0.4">
      <c r="A8" s="1" t="s">
        <v>6</v>
      </c>
      <c r="B8" s="2">
        <v>-1</v>
      </c>
      <c r="D8" s="1" t="s">
        <v>38</v>
      </c>
      <c r="E8" s="2">
        <v>9</v>
      </c>
    </row>
    <row r="9" spans="1:5" ht="15.5" thickTop="1" thickBot="1" x14ac:dyDescent="0.4">
      <c r="A9" s="1" t="s">
        <v>7</v>
      </c>
      <c r="B9" s="2">
        <v>1.5637499999999999E-2</v>
      </c>
      <c r="D9" s="1" t="s">
        <v>39</v>
      </c>
      <c r="E9" s="4" t="s">
        <v>57</v>
      </c>
    </row>
    <row r="10" spans="1:5" ht="15" thickTop="1" x14ac:dyDescent="0.35"/>
    <row r="11" spans="1:5" ht="15" thickBot="1" x14ac:dyDescent="0.4"/>
    <row r="12" spans="1:5" ht="15.5" thickTop="1" thickBot="1" x14ac:dyDescent="0.4">
      <c r="A12" s="14" t="s">
        <v>8</v>
      </c>
      <c r="B12" s="15"/>
      <c r="D12" s="14" t="s">
        <v>40</v>
      </c>
      <c r="E12" s="15"/>
    </row>
    <row r="13" spans="1:5" ht="15.5" thickTop="1" thickBot="1" x14ac:dyDescent="0.4">
      <c r="A13" s="1" t="s">
        <v>9</v>
      </c>
      <c r="B13" s="2">
        <v>0</v>
      </c>
      <c r="D13" s="1" t="s">
        <v>41</v>
      </c>
      <c r="E13" s="2">
        <v>488.20310000000001</v>
      </c>
    </row>
    <row r="14" spans="1:5" ht="15.5" thickTop="1" thickBot="1" x14ac:dyDescent="0.4">
      <c r="A14" s="1" t="s">
        <v>10</v>
      </c>
      <c r="B14" s="2">
        <v>1</v>
      </c>
      <c r="D14" s="1" t="s">
        <v>42</v>
      </c>
      <c r="E14" s="2">
        <v>0.98765000000000003</v>
      </c>
    </row>
    <row r="15" spans="1:5" ht="15.5" thickTop="1" thickBot="1" x14ac:dyDescent="0.4">
      <c r="A15" s="1" t="s">
        <v>11</v>
      </c>
      <c r="B15" s="2">
        <v>0.72023295414345312</v>
      </c>
      <c r="D15" s="1" t="s">
        <v>43</v>
      </c>
      <c r="E15" s="2">
        <v>1.2344999999999999</v>
      </c>
    </row>
    <row r="16" spans="1:5" ht="15.5" thickTop="1" thickBot="1" x14ac:dyDescent="0.4">
      <c r="A16" s="1" t="s">
        <v>12</v>
      </c>
      <c r="B16" s="2">
        <v>-0.72023295414345312</v>
      </c>
      <c r="D16" s="1" t="s">
        <v>44</v>
      </c>
      <c r="E16" s="2">
        <v>163822</v>
      </c>
    </row>
    <row r="17" spans="1:5" ht="15" thickTop="1" x14ac:dyDescent="0.35"/>
    <row r="18" spans="1:5" ht="15" thickBot="1" x14ac:dyDescent="0.4"/>
    <row r="19" spans="1:5" ht="15.5" thickTop="1" thickBot="1" x14ac:dyDescent="0.4">
      <c r="A19" s="14" t="s">
        <v>13</v>
      </c>
      <c r="B19" s="15"/>
      <c r="D19" s="14" t="s">
        <v>45</v>
      </c>
      <c r="E19" s="15"/>
    </row>
    <row r="20" spans="1:5" ht="15.5" thickTop="1" thickBot="1" x14ac:dyDescent="0.4">
      <c r="A20" s="1" t="s">
        <v>14</v>
      </c>
      <c r="B20" s="2">
        <v>0.25</v>
      </c>
      <c r="D20" s="1" t="s">
        <v>46</v>
      </c>
      <c r="E20" s="2" t="s">
        <v>47</v>
      </c>
    </row>
    <row r="21" spans="1:5" ht="15.5" thickTop="1" thickBot="1" x14ac:dyDescent="0.4">
      <c r="A21" s="1" t="s">
        <v>15</v>
      </c>
      <c r="B21" s="2">
        <v>0.25</v>
      </c>
      <c r="D21" s="1" t="s">
        <v>48</v>
      </c>
      <c r="E21" s="2" t="s">
        <v>49</v>
      </c>
    </row>
    <row r="22" spans="1:5" ht="15.5" thickTop="1" thickBot="1" x14ac:dyDescent="0.4">
      <c r="A22" s="1" t="s">
        <v>16</v>
      </c>
      <c r="B22" s="2">
        <v>0.1</v>
      </c>
      <c r="D22" s="1" t="s">
        <v>50</v>
      </c>
      <c r="E22" s="2" t="s">
        <v>51</v>
      </c>
    </row>
    <row r="23" spans="1:5" ht="15.5" thickTop="1" thickBot="1" x14ac:dyDescent="0.4">
      <c r="A23" s="1" t="s">
        <v>17</v>
      </c>
      <c r="B23" s="2">
        <v>0.04</v>
      </c>
      <c r="D23" s="1" t="s">
        <v>52</v>
      </c>
      <c r="E23" s="2" t="s">
        <v>81</v>
      </c>
    </row>
    <row r="24" spans="1:5" ht="15.5" thickTop="1" thickBot="1" x14ac:dyDescent="0.4">
      <c r="A24" s="1" t="s">
        <v>18</v>
      </c>
      <c r="B24" s="2">
        <v>0.05</v>
      </c>
      <c r="D24" s="1" t="s">
        <v>54</v>
      </c>
      <c r="E24" s="2">
        <v>1</v>
      </c>
    </row>
    <row r="25" spans="1:5" ht="15.5" thickTop="1" thickBot="1" x14ac:dyDescent="0.4">
      <c r="D25" s="1" t="s">
        <v>55</v>
      </c>
      <c r="E25" s="2" t="s">
        <v>56</v>
      </c>
    </row>
    <row r="26" spans="1:5" ht="15.5" thickTop="1" thickBot="1" x14ac:dyDescent="0.4"/>
    <row r="27" spans="1:5" ht="15.5" thickTop="1" thickBot="1" x14ac:dyDescent="0.4">
      <c r="A27" s="14" t="s">
        <v>19</v>
      </c>
      <c r="B27" s="15"/>
    </row>
    <row r="28" spans="1:5" ht="15.5" thickTop="1" thickBot="1" x14ac:dyDescent="0.4">
      <c r="A28" s="1" t="s">
        <v>20</v>
      </c>
      <c r="B28" s="2">
        <v>0.5</v>
      </c>
    </row>
    <row r="29" spans="1:5" ht="15.5" thickTop="1" thickBot="1" x14ac:dyDescent="0.4">
      <c r="A29" s="1" t="s">
        <v>21</v>
      </c>
      <c r="B29" s="2">
        <v>10000</v>
      </c>
    </row>
    <row r="30" spans="1:5" ht="15.5" thickTop="1" thickBot="1" x14ac:dyDescent="0.4">
      <c r="A30" s="1" t="s">
        <v>22</v>
      </c>
      <c r="B30" s="2">
        <v>0</v>
      </c>
    </row>
    <row r="31" spans="1:5" ht="15.5" thickTop="1" thickBot="1" x14ac:dyDescent="0.4">
      <c r="A31" s="1" t="s">
        <v>23</v>
      </c>
      <c r="B31" s="2">
        <v>0</v>
      </c>
    </row>
    <row r="32" spans="1:5" ht="15.5" thickTop="1" thickBot="1" x14ac:dyDescent="0.4">
      <c r="A32" s="1" t="s">
        <v>24</v>
      </c>
      <c r="B32" s="2">
        <v>8192</v>
      </c>
    </row>
    <row r="33" spans="1:2" ht="15.5" thickTop="1" thickBot="1" x14ac:dyDescent="0.4">
      <c r="A33" s="1" t="s">
        <v>25</v>
      </c>
      <c r="B33" s="2">
        <v>100</v>
      </c>
    </row>
    <row r="34" spans="1:2" ht="15.5" thickTop="1" thickBot="1" x14ac:dyDescent="0.4">
      <c r="A34" s="1" t="s">
        <v>26</v>
      </c>
      <c r="B34" s="2">
        <v>163821</v>
      </c>
    </row>
    <row r="35" spans="1:2" ht="15.5" thickTop="1" thickBot="1" x14ac:dyDescent="0.4">
      <c r="A35" s="1" t="s">
        <v>27</v>
      </c>
      <c r="B35" s="2">
        <v>200000</v>
      </c>
    </row>
    <row r="36" spans="1:2" ht="15.5" thickTop="1" thickBot="1" x14ac:dyDescent="0.4">
      <c r="A36" s="1" t="s">
        <v>28</v>
      </c>
      <c r="B36" s="2">
        <v>1.2208521548040532</v>
      </c>
    </row>
    <row r="37" spans="1:2" ht="15.5" thickTop="1" thickBot="1" x14ac:dyDescent="0.4">
      <c r="A37" s="1" t="s">
        <v>29</v>
      </c>
      <c r="B37" s="2">
        <v>2.4417043096081064</v>
      </c>
    </row>
    <row r="38" spans="1:2" ht="15.5" thickTop="1" thickBot="1" x14ac:dyDescent="0.4">
      <c r="A38" s="1" t="s">
        <v>30</v>
      </c>
      <c r="B38" s="2">
        <v>1654</v>
      </c>
    </row>
    <row r="39" spans="1:2" ht="15" thickTop="1" x14ac:dyDescent="0.35"/>
  </sheetData>
  <mergeCells count="7">
    <mergeCell ref="A3:B3"/>
    <mergeCell ref="A12:B12"/>
    <mergeCell ref="A19:B19"/>
    <mergeCell ref="A27:B27"/>
    <mergeCell ref="D3:E3"/>
    <mergeCell ref="D12:E12"/>
    <mergeCell ref="D19:E1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C2D07-1B50-440C-B163-0F80F2037986}">
  <dimension ref="A2:E39"/>
  <sheetViews>
    <sheetView topLeftCell="C10" workbookViewId="0">
      <selection activeCell="E20" sqref="E20:E25"/>
    </sheetView>
  </sheetViews>
  <sheetFormatPr defaultRowHeight="14.5" x14ac:dyDescent="0.35"/>
  <cols>
    <col min="1" max="2" width="25.6328125" customWidth="1"/>
    <col min="4" max="5" width="25.6328125" customWidth="1"/>
  </cols>
  <sheetData>
    <row r="2" spans="1:5" ht="15" thickBot="1" x14ac:dyDescent="0.4"/>
    <row r="3" spans="1:5" ht="15.5" thickTop="1" thickBot="1" x14ac:dyDescent="0.4">
      <c r="A3" s="14" t="s">
        <v>0</v>
      </c>
      <c r="B3" s="15"/>
      <c r="D3" s="14" t="s">
        <v>31</v>
      </c>
      <c r="E3" s="15"/>
    </row>
    <row r="4" spans="1:5" ht="15.5" thickTop="1" thickBot="1" x14ac:dyDescent="0.4">
      <c r="A4" s="1" t="s">
        <v>1</v>
      </c>
      <c r="B4" s="2">
        <v>1000</v>
      </c>
      <c r="D4" s="1" t="s">
        <v>32</v>
      </c>
      <c r="E4" s="2">
        <v>10</v>
      </c>
    </row>
    <row r="5" spans="1:5" ht="15.5" thickTop="1" thickBot="1" x14ac:dyDescent="0.4">
      <c r="A5" s="1" t="s">
        <v>2</v>
      </c>
      <c r="B5" s="2" t="s">
        <v>3</v>
      </c>
      <c r="D5" s="1" t="s">
        <v>33</v>
      </c>
      <c r="E5" s="3">
        <v>45147.560162037036</v>
      </c>
    </row>
    <row r="6" spans="1:5" ht="15.5" thickTop="1" thickBot="1" x14ac:dyDescent="0.4">
      <c r="A6" s="1" t="s">
        <v>4</v>
      </c>
      <c r="B6" s="2">
        <v>0.25</v>
      </c>
      <c r="D6" s="1" t="s">
        <v>34</v>
      </c>
      <c r="E6" s="2" t="s">
        <v>82</v>
      </c>
    </row>
    <row r="7" spans="1:5" ht="15.5" thickTop="1" thickBot="1" x14ac:dyDescent="0.4">
      <c r="A7" s="1" t="s">
        <v>5</v>
      </c>
      <c r="B7" s="2">
        <v>0.01</v>
      </c>
      <c r="D7" s="1" t="s">
        <v>36</v>
      </c>
      <c r="E7" s="2" t="s">
        <v>83</v>
      </c>
    </row>
    <row r="8" spans="1:5" ht="15.5" thickTop="1" thickBot="1" x14ac:dyDescent="0.4">
      <c r="A8" s="1" t="s">
        <v>6</v>
      </c>
      <c r="B8" s="2">
        <v>-1</v>
      </c>
      <c r="D8" s="1" t="s">
        <v>38</v>
      </c>
      <c r="E8" s="2">
        <v>9</v>
      </c>
    </row>
    <row r="9" spans="1:5" ht="15.5" thickTop="1" thickBot="1" x14ac:dyDescent="0.4">
      <c r="A9" s="1" t="s">
        <v>7</v>
      </c>
      <c r="B9" s="2">
        <v>1.5628125E-2</v>
      </c>
      <c r="D9" s="1" t="s">
        <v>39</v>
      </c>
      <c r="E9" s="4" t="s">
        <v>57</v>
      </c>
    </row>
    <row r="10" spans="1:5" ht="15" thickTop="1" x14ac:dyDescent="0.35"/>
    <row r="11" spans="1:5" ht="15" thickBot="1" x14ac:dyDescent="0.4"/>
    <row r="12" spans="1:5" ht="15.5" thickTop="1" thickBot="1" x14ac:dyDescent="0.4">
      <c r="A12" s="14" t="s">
        <v>8</v>
      </c>
      <c r="B12" s="15"/>
      <c r="D12" s="14" t="s">
        <v>40</v>
      </c>
      <c r="E12" s="15"/>
    </row>
    <row r="13" spans="1:5" ht="15.5" thickTop="1" thickBot="1" x14ac:dyDescent="0.4">
      <c r="A13" s="1" t="s">
        <v>9</v>
      </c>
      <c r="B13" s="2">
        <v>0</v>
      </c>
      <c r="D13" s="1" t="s">
        <v>41</v>
      </c>
      <c r="E13" s="2">
        <v>436.46879999999999</v>
      </c>
    </row>
    <row r="14" spans="1:5" ht="15.5" thickTop="1" thickBot="1" x14ac:dyDescent="0.4">
      <c r="A14" s="1" t="s">
        <v>10</v>
      </c>
      <c r="B14" s="2">
        <v>1</v>
      </c>
      <c r="D14" s="1" t="s">
        <v>42</v>
      </c>
      <c r="E14" s="2">
        <v>0.98765000000000003</v>
      </c>
    </row>
    <row r="15" spans="1:5" ht="15.5" thickTop="1" thickBot="1" x14ac:dyDescent="0.4">
      <c r="A15" s="1" t="s">
        <v>11</v>
      </c>
      <c r="B15" s="2">
        <v>0.73502925223889204</v>
      </c>
      <c r="D15" s="1" t="s">
        <v>43</v>
      </c>
      <c r="E15" s="2">
        <v>1.2344999999999999</v>
      </c>
    </row>
    <row r="16" spans="1:5" ht="15.5" thickTop="1" thickBot="1" x14ac:dyDescent="0.4">
      <c r="A16" s="1" t="s">
        <v>12</v>
      </c>
      <c r="B16" s="2">
        <v>-0.73502925223889204</v>
      </c>
      <c r="D16" s="1" t="s">
        <v>44</v>
      </c>
      <c r="E16" s="2">
        <v>163822</v>
      </c>
    </row>
    <row r="17" spans="1:5" ht="15" thickTop="1" x14ac:dyDescent="0.35"/>
    <row r="18" spans="1:5" ht="15" thickBot="1" x14ac:dyDescent="0.4"/>
    <row r="19" spans="1:5" ht="15.5" thickTop="1" thickBot="1" x14ac:dyDescent="0.4">
      <c r="A19" s="14" t="s">
        <v>13</v>
      </c>
      <c r="B19" s="15"/>
      <c r="D19" s="14" t="s">
        <v>45</v>
      </c>
      <c r="E19" s="15"/>
    </row>
    <row r="20" spans="1:5" ht="15.5" thickTop="1" thickBot="1" x14ac:dyDescent="0.4">
      <c r="A20" s="1" t="s">
        <v>14</v>
      </c>
      <c r="B20" s="2">
        <v>0.25</v>
      </c>
      <c r="D20" s="1" t="s">
        <v>46</v>
      </c>
      <c r="E20" s="2" t="s">
        <v>47</v>
      </c>
    </row>
    <row r="21" spans="1:5" ht="15.5" thickTop="1" thickBot="1" x14ac:dyDescent="0.4">
      <c r="A21" s="1" t="s">
        <v>15</v>
      </c>
      <c r="B21" s="2">
        <v>0.25</v>
      </c>
      <c r="D21" s="1" t="s">
        <v>48</v>
      </c>
      <c r="E21" s="2" t="s">
        <v>49</v>
      </c>
    </row>
    <row r="22" spans="1:5" ht="15.5" thickTop="1" thickBot="1" x14ac:dyDescent="0.4">
      <c r="A22" s="1" t="s">
        <v>16</v>
      </c>
      <c r="B22" s="2">
        <v>0.1</v>
      </c>
      <c r="D22" s="1" t="s">
        <v>50</v>
      </c>
      <c r="E22" s="2" t="s">
        <v>51</v>
      </c>
    </row>
    <row r="23" spans="1:5" ht="15.5" thickTop="1" thickBot="1" x14ac:dyDescent="0.4">
      <c r="A23" s="1" t="s">
        <v>17</v>
      </c>
      <c r="B23" s="2">
        <v>0.04</v>
      </c>
      <c r="D23" s="1" t="s">
        <v>52</v>
      </c>
      <c r="E23" s="2" t="s">
        <v>84</v>
      </c>
    </row>
    <row r="24" spans="1:5" ht="15.5" thickTop="1" thickBot="1" x14ac:dyDescent="0.4">
      <c r="A24" s="1" t="s">
        <v>18</v>
      </c>
      <c r="B24" s="2">
        <v>0.05</v>
      </c>
      <c r="D24" s="1" t="s">
        <v>54</v>
      </c>
      <c r="E24" s="2">
        <v>1</v>
      </c>
    </row>
    <row r="25" spans="1:5" ht="15.5" thickTop="1" thickBot="1" x14ac:dyDescent="0.4">
      <c r="D25" s="1" t="s">
        <v>55</v>
      </c>
      <c r="E25" s="2" t="s">
        <v>56</v>
      </c>
    </row>
    <row r="26" spans="1:5" ht="15.5" thickTop="1" thickBot="1" x14ac:dyDescent="0.4"/>
    <row r="27" spans="1:5" ht="15.5" thickTop="1" thickBot="1" x14ac:dyDescent="0.4">
      <c r="A27" s="14" t="s">
        <v>19</v>
      </c>
      <c r="B27" s="15"/>
    </row>
    <row r="28" spans="1:5" ht="15.5" thickTop="1" thickBot="1" x14ac:dyDescent="0.4">
      <c r="A28" s="1" t="s">
        <v>20</v>
      </c>
      <c r="B28" s="2">
        <v>0.5</v>
      </c>
    </row>
    <row r="29" spans="1:5" ht="15.5" thickTop="1" thickBot="1" x14ac:dyDescent="0.4">
      <c r="A29" s="1" t="s">
        <v>21</v>
      </c>
      <c r="B29" s="2">
        <v>10000</v>
      </c>
    </row>
    <row r="30" spans="1:5" ht="15.5" thickTop="1" thickBot="1" x14ac:dyDescent="0.4">
      <c r="A30" s="1" t="s">
        <v>22</v>
      </c>
      <c r="B30" s="2">
        <v>0</v>
      </c>
    </row>
    <row r="31" spans="1:5" ht="15.5" thickTop="1" thickBot="1" x14ac:dyDescent="0.4">
      <c r="A31" s="1" t="s">
        <v>23</v>
      </c>
      <c r="B31" s="2">
        <v>0</v>
      </c>
    </row>
    <row r="32" spans="1:5" ht="15.5" thickTop="1" thickBot="1" x14ac:dyDescent="0.4">
      <c r="A32" s="1" t="s">
        <v>24</v>
      </c>
      <c r="B32" s="2">
        <v>8192</v>
      </c>
    </row>
    <row r="33" spans="1:2" ht="15.5" thickTop="1" thickBot="1" x14ac:dyDescent="0.4">
      <c r="A33" s="1" t="s">
        <v>25</v>
      </c>
      <c r="B33" s="2">
        <v>100</v>
      </c>
    </row>
    <row r="34" spans="1:2" ht="15.5" thickTop="1" thickBot="1" x14ac:dyDescent="0.4">
      <c r="A34" s="1" t="s">
        <v>26</v>
      </c>
      <c r="B34" s="2">
        <v>163821</v>
      </c>
    </row>
    <row r="35" spans="1:2" ht="15.5" thickTop="1" thickBot="1" x14ac:dyDescent="0.4">
      <c r="A35" s="1" t="s">
        <v>27</v>
      </c>
      <c r="B35" s="2">
        <v>200000</v>
      </c>
    </row>
    <row r="36" spans="1:2" ht="15.5" thickTop="1" thickBot="1" x14ac:dyDescent="0.4">
      <c r="A36" s="1" t="s">
        <v>28</v>
      </c>
      <c r="B36" s="2">
        <v>1.2208521548040532</v>
      </c>
    </row>
    <row r="37" spans="1:2" ht="15.5" thickTop="1" thickBot="1" x14ac:dyDescent="0.4">
      <c r="A37" s="1" t="s">
        <v>29</v>
      </c>
      <c r="B37" s="2">
        <v>2.4417043096081064</v>
      </c>
    </row>
    <row r="38" spans="1:2" ht="15.5" thickTop="1" thickBot="1" x14ac:dyDescent="0.4">
      <c r="A38" s="1" t="s">
        <v>30</v>
      </c>
      <c r="B38" s="2">
        <v>1654</v>
      </c>
    </row>
    <row r="39" spans="1:2" ht="15" thickTop="1" x14ac:dyDescent="0.35"/>
  </sheetData>
  <mergeCells count="7">
    <mergeCell ref="A3:B3"/>
    <mergeCell ref="A12:B12"/>
    <mergeCell ref="A19:B19"/>
    <mergeCell ref="A27:B27"/>
    <mergeCell ref="D3:E3"/>
    <mergeCell ref="D12:E12"/>
    <mergeCell ref="D19:E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EF02-1EB2-4A0B-9C73-6748B739C517}">
  <dimension ref="A2:E39"/>
  <sheetViews>
    <sheetView topLeftCell="C10" workbookViewId="0">
      <selection activeCell="E20" sqref="E20:E25"/>
    </sheetView>
  </sheetViews>
  <sheetFormatPr defaultRowHeight="14.5" x14ac:dyDescent="0.35"/>
  <cols>
    <col min="1" max="2" width="25.6328125" customWidth="1"/>
    <col min="4" max="5" width="25.6328125" customWidth="1"/>
  </cols>
  <sheetData>
    <row r="2" spans="1:5" ht="15" thickBot="1" x14ac:dyDescent="0.4"/>
    <row r="3" spans="1:5" ht="15.5" thickTop="1" thickBot="1" x14ac:dyDescent="0.4">
      <c r="A3" s="12" t="s">
        <v>0</v>
      </c>
      <c r="B3" s="12"/>
      <c r="D3" s="12" t="s">
        <v>31</v>
      </c>
      <c r="E3" s="12"/>
    </row>
    <row r="4" spans="1:5" ht="15.5" thickTop="1" thickBot="1" x14ac:dyDescent="0.4">
      <c r="A4" s="1" t="s">
        <v>1</v>
      </c>
      <c r="B4" s="2">
        <v>1000</v>
      </c>
      <c r="D4" s="1" t="s">
        <v>32</v>
      </c>
      <c r="E4" s="2">
        <v>1</v>
      </c>
    </row>
    <row r="5" spans="1:5" ht="15.5" thickTop="1" thickBot="1" x14ac:dyDescent="0.4">
      <c r="A5" s="1" t="s">
        <v>2</v>
      </c>
      <c r="B5" s="2" t="s">
        <v>3</v>
      </c>
      <c r="D5" s="1" t="s">
        <v>33</v>
      </c>
      <c r="E5" s="3">
        <v>45147.567337962966</v>
      </c>
    </row>
    <row r="6" spans="1:5" ht="15.5" thickTop="1" thickBot="1" x14ac:dyDescent="0.4">
      <c r="A6" s="1" t="s">
        <v>4</v>
      </c>
      <c r="B6" s="2">
        <v>0.25</v>
      </c>
      <c r="D6" s="1" t="s">
        <v>34</v>
      </c>
      <c r="E6" s="2" t="s">
        <v>35</v>
      </c>
    </row>
    <row r="7" spans="1:5" ht="15.5" thickTop="1" thickBot="1" x14ac:dyDescent="0.4">
      <c r="A7" s="1" t="s">
        <v>5</v>
      </c>
      <c r="B7" s="2">
        <v>0.05</v>
      </c>
      <c r="D7" s="1" t="s">
        <v>36</v>
      </c>
      <c r="E7" s="2" t="s">
        <v>37</v>
      </c>
    </row>
    <row r="8" spans="1:5" ht="15.5" thickTop="1" thickBot="1" x14ac:dyDescent="0.4">
      <c r="A8" s="1" t="s">
        <v>6</v>
      </c>
      <c r="B8" s="2">
        <v>-1</v>
      </c>
      <c r="D8" s="1" t="s">
        <v>38</v>
      </c>
      <c r="E8" s="2">
        <v>9</v>
      </c>
    </row>
    <row r="9" spans="1:5" ht="15.5" thickTop="1" thickBot="1" x14ac:dyDescent="0.4">
      <c r="A9" s="1" t="s">
        <v>7</v>
      </c>
      <c r="B9" s="2">
        <v>1.5703124999999998E-2</v>
      </c>
      <c r="D9" s="1" t="s">
        <v>39</v>
      </c>
      <c r="E9" s="4" t="s">
        <v>57</v>
      </c>
    </row>
    <row r="10" spans="1:5" ht="15" thickTop="1" x14ac:dyDescent="0.35"/>
    <row r="11" spans="1:5" ht="15" thickBot="1" x14ac:dyDescent="0.4"/>
    <row r="12" spans="1:5" ht="15.5" thickTop="1" thickBot="1" x14ac:dyDescent="0.4">
      <c r="A12" s="12" t="s">
        <v>8</v>
      </c>
      <c r="B12" s="12"/>
      <c r="D12" s="12" t="s">
        <v>40</v>
      </c>
      <c r="E12" s="12"/>
    </row>
    <row r="13" spans="1:5" ht="15.5" thickTop="1" thickBot="1" x14ac:dyDescent="0.4">
      <c r="A13" s="1" t="s">
        <v>9</v>
      </c>
      <c r="B13" s="2">
        <v>0</v>
      </c>
      <c r="D13" s="1" t="s">
        <v>41</v>
      </c>
      <c r="E13" s="2">
        <v>478.17189999999999</v>
      </c>
    </row>
    <row r="14" spans="1:5" ht="15.5" thickTop="1" thickBot="1" x14ac:dyDescent="0.4">
      <c r="A14" s="1" t="s">
        <v>10</v>
      </c>
      <c r="B14" s="2">
        <v>1</v>
      </c>
      <c r="D14" s="1" t="s">
        <v>42</v>
      </c>
      <c r="E14" s="2">
        <v>0.98765000000000003</v>
      </c>
    </row>
    <row r="15" spans="1:5" ht="15.5" thickTop="1" thickBot="1" x14ac:dyDescent="0.4">
      <c r="A15" s="1" t="s">
        <v>11</v>
      </c>
      <c r="B15" s="2">
        <v>0.6785275753013813</v>
      </c>
      <c r="D15" s="1" t="s">
        <v>43</v>
      </c>
      <c r="E15" s="2">
        <v>1.2344999999999999</v>
      </c>
    </row>
    <row r="16" spans="1:5" ht="15.5" thickTop="1" thickBot="1" x14ac:dyDescent="0.4">
      <c r="A16" s="1" t="s">
        <v>12</v>
      </c>
      <c r="B16" s="2">
        <v>-0.6785275753013813</v>
      </c>
      <c r="D16" s="1" t="s">
        <v>44</v>
      </c>
      <c r="E16" s="2">
        <v>163822</v>
      </c>
    </row>
    <row r="17" spans="1:5" ht="15" thickTop="1" x14ac:dyDescent="0.35"/>
    <row r="18" spans="1:5" ht="15" thickBot="1" x14ac:dyDescent="0.4"/>
    <row r="19" spans="1:5" ht="15.5" thickTop="1" thickBot="1" x14ac:dyDescent="0.4">
      <c r="A19" s="12" t="s">
        <v>13</v>
      </c>
      <c r="B19" s="12"/>
      <c r="D19" s="12" t="s">
        <v>45</v>
      </c>
      <c r="E19" s="12"/>
    </row>
    <row r="20" spans="1:5" ht="15.5" thickTop="1" thickBot="1" x14ac:dyDescent="0.4">
      <c r="A20" s="1" t="s">
        <v>14</v>
      </c>
      <c r="B20" s="2">
        <v>0.25</v>
      </c>
      <c r="D20" s="1" t="s">
        <v>46</v>
      </c>
      <c r="E20" s="2" t="s">
        <v>47</v>
      </c>
    </row>
    <row r="21" spans="1:5" ht="15.5" thickTop="1" thickBot="1" x14ac:dyDescent="0.4">
      <c r="A21" s="1" t="s">
        <v>15</v>
      </c>
      <c r="B21" s="2">
        <v>0.25</v>
      </c>
      <c r="D21" s="1" t="s">
        <v>48</v>
      </c>
      <c r="E21" s="2" t="s">
        <v>49</v>
      </c>
    </row>
    <row r="22" spans="1:5" ht="15.5" thickTop="1" thickBot="1" x14ac:dyDescent="0.4">
      <c r="A22" s="1" t="s">
        <v>16</v>
      </c>
      <c r="B22" s="2">
        <v>0.1</v>
      </c>
      <c r="D22" s="1" t="s">
        <v>50</v>
      </c>
      <c r="E22" s="2" t="s">
        <v>51</v>
      </c>
    </row>
    <row r="23" spans="1:5" ht="15.5" thickTop="1" thickBot="1" x14ac:dyDescent="0.4">
      <c r="A23" s="1" t="s">
        <v>17</v>
      </c>
      <c r="B23" s="2">
        <v>0.05</v>
      </c>
      <c r="D23" s="1" t="s">
        <v>52</v>
      </c>
      <c r="E23" s="2" t="s">
        <v>53</v>
      </c>
    </row>
    <row r="24" spans="1:5" ht="15.5" thickTop="1" thickBot="1" x14ac:dyDescent="0.4">
      <c r="A24" s="1" t="s">
        <v>18</v>
      </c>
      <c r="B24" s="2">
        <v>0.05</v>
      </c>
      <c r="D24" s="1" t="s">
        <v>54</v>
      </c>
      <c r="E24" s="2">
        <v>1</v>
      </c>
    </row>
    <row r="25" spans="1:5" ht="15.5" thickTop="1" thickBot="1" x14ac:dyDescent="0.4">
      <c r="D25" s="1" t="s">
        <v>55</v>
      </c>
      <c r="E25" s="2" t="s">
        <v>56</v>
      </c>
    </row>
    <row r="26" spans="1:5" ht="15.5" thickTop="1" thickBot="1" x14ac:dyDescent="0.4"/>
    <row r="27" spans="1:5" ht="15.5" thickTop="1" thickBot="1" x14ac:dyDescent="0.4">
      <c r="A27" s="12" t="s">
        <v>19</v>
      </c>
      <c r="B27" s="12"/>
    </row>
    <row r="28" spans="1:5" ht="15.5" thickTop="1" thickBot="1" x14ac:dyDescent="0.4">
      <c r="A28" s="1" t="s">
        <v>20</v>
      </c>
      <c r="B28" s="2">
        <v>0.5</v>
      </c>
    </row>
    <row r="29" spans="1:5" ht="15.5" thickTop="1" thickBot="1" x14ac:dyDescent="0.4">
      <c r="A29" s="1" t="s">
        <v>21</v>
      </c>
      <c r="B29" s="2">
        <v>10000</v>
      </c>
    </row>
    <row r="30" spans="1:5" ht="15.5" thickTop="1" thickBot="1" x14ac:dyDescent="0.4">
      <c r="A30" s="1" t="s">
        <v>22</v>
      </c>
      <c r="B30" s="2">
        <v>0</v>
      </c>
    </row>
    <row r="31" spans="1:5" ht="15.5" thickTop="1" thickBot="1" x14ac:dyDescent="0.4">
      <c r="A31" s="1" t="s">
        <v>23</v>
      </c>
      <c r="B31" s="2">
        <v>0</v>
      </c>
    </row>
    <row r="32" spans="1:5" ht="15.5" thickTop="1" thickBot="1" x14ac:dyDescent="0.4">
      <c r="A32" s="1" t="s">
        <v>24</v>
      </c>
      <c r="B32" s="2">
        <v>8192</v>
      </c>
    </row>
    <row r="33" spans="1:2" ht="15.5" thickTop="1" thickBot="1" x14ac:dyDescent="0.4">
      <c r="A33" s="1" t="s">
        <v>25</v>
      </c>
      <c r="B33" s="2">
        <v>100</v>
      </c>
    </row>
    <row r="34" spans="1:2" ht="15.5" thickTop="1" thickBot="1" x14ac:dyDescent="0.4">
      <c r="A34" s="1" t="s">
        <v>26</v>
      </c>
      <c r="B34" s="2">
        <v>163821</v>
      </c>
    </row>
    <row r="35" spans="1:2" ht="15.5" thickTop="1" thickBot="1" x14ac:dyDescent="0.4">
      <c r="A35" s="1" t="s">
        <v>27</v>
      </c>
      <c r="B35" s="2">
        <v>200000</v>
      </c>
    </row>
    <row r="36" spans="1:2" ht="15.5" thickTop="1" thickBot="1" x14ac:dyDescent="0.4">
      <c r="A36" s="1" t="s">
        <v>28</v>
      </c>
      <c r="B36" s="2">
        <v>1.2208521548040532</v>
      </c>
    </row>
    <row r="37" spans="1:2" ht="15.5" thickTop="1" thickBot="1" x14ac:dyDescent="0.4">
      <c r="A37" s="1" t="s">
        <v>29</v>
      </c>
      <c r="B37" s="2">
        <v>2.4417043096081064</v>
      </c>
    </row>
    <row r="38" spans="1:2" ht="15.5" thickTop="1" thickBot="1" x14ac:dyDescent="0.4">
      <c r="A38" s="1" t="s">
        <v>30</v>
      </c>
      <c r="B38" s="2">
        <v>1654</v>
      </c>
    </row>
    <row r="39" spans="1:2" ht="15" thickTop="1" x14ac:dyDescent="0.35"/>
  </sheetData>
  <mergeCells count="7">
    <mergeCell ref="A3:B3"/>
    <mergeCell ref="A12:B12"/>
    <mergeCell ref="A19:B19"/>
    <mergeCell ref="A27:B27"/>
    <mergeCell ref="D3:E3"/>
    <mergeCell ref="D12:E12"/>
    <mergeCell ref="D19:E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F798-E02E-417A-B784-B7DAB639BE41}">
  <dimension ref="A2:E39"/>
  <sheetViews>
    <sheetView topLeftCell="C10" workbookViewId="0">
      <selection activeCell="E20" sqref="E20:E25"/>
    </sheetView>
  </sheetViews>
  <sheetFormatPr defaultRowHeight="14.5" x14ac:dyDescent="0.35"/>
  <cols>
    <col min="1" max="2" width="25.6328125" customWidth="1"/>
    <col min="4" max="5" width="25.6328125" customWidth="1"/>
  </cols>
  <sheetData>
    <row r="2" spans="1:5" ht="15" thickBot="1" x14ac:dyDescent="0.4"/>
    <row r="3" spans="1:5" ht="15.5" thickTop="1" thickBot="1" x14ac:dyDescent="0.4">
      <c r="A3" s="12" t="s">
        <v>0</v>
      </c>
      <c r="B3" s="12"/>
      <c r="D3" s="12" t="s">
        <v>31</v>
      </c>
      <c r="E3" s="12"/>
    </row>
    <row r="4" spans="1:5" ht="15.5" thickTop="1" thickBot="1" x14ac:dyDescent="0.4">
      <c r="A4" s="1" t="s">
        <v>1</v>
      </c>
      <c r="B4" s="2">
        <v>1000</v>
      </c>
      <c r="D4" s="1" t="s">
        <v>32</v>
      </c>
      <c r="E4" s="2">
        <v>2</v>
      </c>
    </row>
    <row r="5" spans="1:5" ht="15.5" thickTop="1" thickBot="1" x14ac:dyDescent="0.4">
      <c r="A5" s="1" t="s">
        <v>2</v>
      </c>
      <c r="B5" s="2" t="s">
        <v>3</v>
      </c>
      <c r="D5" s="1" t="s">
        <v>33</v>
      </c>
      <c r="E5" s="3">
        <v>45147.57571759259</v>
      </c>
    </row>
    <row r="6" spans="1:5" ht="15.5" thickTop="1" thickBot="1" x14ac:dyDescent="0.4">
      <c r="A6" s="1" t="s">
        <v>4</v>
      </c>
      <c r="B6" s="2">
        <v>0.25</v>
      </c>
      <c r="D6" s="1" t="s">
        <v>34</v>
      </c>
      <c r="E6" s="2" t="s">
        <v>58</v>
      </c>
    </row>
    <row r="7" spans="1:5" ht="15.5" thickTop="1" thickBot="1" x14ac:dyDescent="0.4">
      <c r="A7" s="1" t="s">
        <v>5</v>
      </c>
      <c r="B7" s="2">
        <v>0.04</v>
      </c>
      <c r="D7" s="1" t="s">
        <v>36</v>
      </c>
      <c r="E7" s="2" t="s">
        <v>59</v>
      </c>
    </row>
    <row r="8" spans="1:5" ht="15.5" thickTop="1" thickBot="1" x14ac:dyDescent="0.4">
      <c r="A8" s="1" t="s">
        <v>6</v>
      </c>
      <c r="B8" s="2">
        <v>-1</v>
      </c>
      <c r="D8" s="1" t="s">
        <v>38</v>
      </c>
      <c r="E8" s="2">
        <v>9</v>
      </c>
    </row>
    <row r="9" spans="1:5" ht="15.5" thickTop="1" thickBot="1" x14ac:dyDescent="0.4">
      <c r="A9" s="1" t="s">
        <v>7</v>
      </c>
      <c r="B9" s="2">
        <v>1.5675000000000001E-2</v>
      </c>
      <c r="D9" s="1" t="s">
        <v>39</v>
      </c>
      <c r="E9" s="4" t="s">
        <v>57</v>
      </c>
    </row>
    <row r="10" spans="1:5" ht="15" thickTop="1" x14ac:dyDescent="0.35"/>
    <row r="11" spans="1:5" ht="15" thickBot="1" x14ac:dyDescent="0.4"/>
    <row r="12" spans="1:5" ht="15.5" thickTop="1" thickBot="1" x14ac:dyDescent="0.4">
      <c r="A12" s="12" t="s">
        <v>8</v>
      </c>
      <c r="B12" s="12"/>
      <c r="D12" s="12" t="s">
        <v>40</v>
      </c>
      <c r="E12" s="12"/>
    </row>
    <row r="13" spans="1:5" ht="15.5" thickTop="1" thickBot="1" x14ac:dyDescent="0.4">
      <c r="A13" s="1" t="s">
        <v>9</v>
      </c>
      <c r="B13" s="2">
        <v>0</v>
      </c>
      <c r="D13" s="1" t="s">
        <v>41</v>
      </c>
      <c r="E13" s="2">
        <v>342.14060000000001</v>
      </c>
    </row>
    <row r="14" spans="1:5" ht="15.5" thickTop="1" thickBot="1" x14ac:dyDescent="0.4">
      <c r="A14" s="1" t="s">
        <v>10</v>
      </c>
      <c r="B14" s="2">
        <v>1</v>
      </c>
      <c r="D14" s="1" t="s">
        <v>42</v>
      </c>
      <c r="E14" s="2">
        <v>0.98765000000000003</v>
      </c>
    </row>
    <row r="15" spans="1:5" ht="15.5" thickTop="1" thickBot="1" x14ac:dyDescent="0.4">
      <c r="A15" s="1" t="s">
        <v>11</v>
      </c>
      <c r="B15" s="2">
        <v>0.6918303506368797</v>
      </c>
      <c r="D15" s="1" t="s">
        <v>43</v>
      </c>
      <c r="E15" s="2">
        <v>1.2344999999999999</v>
      </c>
    </row>
    <row r="16" spans="1:5" ht="15.5" thickTop="1" thickBot="1" x14ac:dyDescent="0.4">
      <c r="A16" s="1" t="s">
        <v>12</v>
      </c>
      <c r="B16" s="2">
        <v>-0.6918303506368797</v>
      </c>
      <c r="D16" s="1" t="s">
        <v>44</v>
      </c>
      <c r="E16" s="2">
        <v>163822</v>
      </c>
    </row>
    <row r="17" spans="1:5" ht="15" thickTop="1" x14ac:dyDescent="0.35"/>
    <row r="18" spans="1:5" ht="15" thickBot="1" x14ac:dyDescent="0.4"/>
    <row r="19" spans="1:5" ht="15.5" thickTop="1" thickBot="1" x14ac:dyDescent="0.4">
      <c r="A19" s="12" t="s">
        <v>13</v>
      </c>
      <c r="B19" s="12"/>
      <c r="D19" s="12" t="s">
        <v>45</v>
      </c>
      <c r="E19" s="12"/>
    </row>
    <row r="20" spans="1:5" ht="15.5" thickTop="1" thickBot="1" x14ac:dyDescent="0.4">
      <c r="A20" s="1" t="s">
        <v>14</v>
      </c>
      <c r="B20" s="2">
        <v>0.25</v>
      </c>
      <c r="D20" s="1" t="s">
        <v>46</v>
      </c>
      <c r="E20" s="2" t="s">
        <v>47</v>
      </c>
    </row>
    <row r="21" spans="1:5" ht="15.5" thickTop="1" thickBot="1" x14ac:dyDescent="0.4">
      <c r="A21" s="1" t="s">
        <v>15</v>
      </c>
      <c r="B21" s="2">
        <v>0.25</v>
      </c>
      <c r="D21" s="1" t="s">
        <v>48</v>
      </c>
      <c r="E21" s="2" t="s">
        <v>49</v>
      </c>
    </row>
    <row r="22" spans="1:5" ht="15.5" thickTop="1" thickBot="1" x14ac:dyDescent="0.4">
      <c r="A22" s="1" t="s">
        <v>16</v>
      </c>
      <c r="B22" s="2">
        <v>0.1</v>
      </c>
      <c r="D22" s="1" t="s">
        <v>50</v>
      </c>
      <c r="E22" s="2" t="s">
        <v>51</v>
      </c>
    </row>
    <row r="23" spans="1:5" ht="15.5" thickTop="1" thickBot="1" x14ac:dyDescent="0.4">
      <c r="A23" s="1" t="s">
        <v>17</v>
      </c>
      <c r="B23" s="2">
        <v>0.05</v>
      </c>
      <c r="D23" s="1" t="s">
        <v>52</v>
      </c>
      <c r="E23" s="2" t="s">
        <v>60</v>
      </c>
    </row>
    <row r="24" spans="1:5" ht="15.5" thickTop="1" thickBot="1" x14ac:dyDescent="0.4">
      <c r="A24" s="1" t="s">
        <v>18</v>
      </c>
      <c r="B24" s="2">
        <v>0.05</v>
      </c>
      <c r="D24" s="1" t="s">
        <v>54</v>
      </c>
      <c r="E24" s="2">
        <v>1</v>
      </c>
    </row>
    <row r="25" spans="1:5" ht="15.5" thickTop="1" thickBot="1" x14ac:dyDescent="0.4">
      <c r="D25" s="1" t="s">
        <v>55</v>
      </c>
      <c r="E25" s="2" t="s">
        <v>56</v>
      </c>
    </row>
    <row r="26" spans="1:5" ht="15.5" thickTop="1" thickBot="1" x14ac:dyDescent="0.4"/>
    <row r="27" spans="1:5" ht="15.5" thickTop="1" thickBot="1" x14ac:dyDescent="0.4">
      <c r="A27" s="12" t="s">
        <v>19</v>
      </c>
      <c r="B27" s="12"/>
    </row>
    <row r="28" spans="1:5" ht="15.5" thickTop="1" thickBot="1" x14ac:dyDescent="0.4">
      <c r="A28" s="1" t="s">
        <v>20</v>
      </c>
      <c r="B28" s="2">
        <v>0.5</v>
      </c>
    </row>
    <row r="29" spans="1:5" ht="15.5" thickTop="1" thickBot="1" x14ac:dyDescent="0.4">
      <c r="A29" s="1" t="s">
        <v>21</v>
      </c>
      <c r="B29" s="2">
        <v>10000</v>
      </c>
    </row>
    <row r="30" spans="1:5" ht="15.5" thickTop="1" thickBot="1" x14ac:dyDescent="0.4">
      <c r="A30" s="1" t="s">
        <v>22</v>
      </c>
      <c r="B30" s="2">
        <v>0</v>
      </c>
    </row>
    <row r="31" spans="1:5" ht="15.5" thickTop="1" thickBot="1" x14ac:dyDescent="0.4">
      <c r="A31" s="1" t="s">
        <v>23</v>
      </c>
      <c r="B31" s="2">
        <v>0</v>
      </c>
    </row>
    <row r="32" spans="1:5" ht="15.5" thickTop="1" thickBot="1" x14ac:dyDescent="0.4">
      <c r="A32" s="1" t="s">
        <v>24</v>
      </c>
      <c r="B32" s="2">
        <v>8192</v>
      </c>
    </row>
    <row r="33" spans="1:2" ht="15.5" thickTop="1" thickBot="1" x14ac:dyDescent="0.4">
      <c r="A33" s="1" t="s">
        <v>25</v>
      </c>
      <c r="B33" s="2">
        <v>100</v>
      </c>
    </row>
    <row r="34" spans="1:2" ht="15.5" thickTop="1" thickBot="1" x14ac:dyDescent="0.4">
      <c r="A34" s="1" t="s">
        <v>26</v>
      </c>
      <c r="B34" s="2">
        <v>163821</v>
      </c>
    </row>
    <row r="35" spans="1:2" ht="15.5" thickTop="1" thickBot="1" x14ac:dyDescent="0.4">
      <c r="A35" s="1" t="s">
        <v>27</v>
      </c>
      <c r="B35" s="2">
        <v>200000</v>
      </c>
    </row>
    <row r="36" spans="1:2" ht="15.5" thickTop="1" thickBot="1" x14ac:dyDescent="0.4">
      <c r="A36" s="1" t="s">
        <v>28</v>
      </c>
      <c r="B36" s="2">
        <v>1.2208521548040532</v>
      </c>
    </row>
    <row r="37" spans="1:2" ht="15.5" thickTop="1" thickBot="1" x14ac:dyDescent="0.4">
      <c r="A37" s="1" t="s">
        <v>29</v>
      </c>
      <c r="B37" s="2">
        <v>2.4417043096081064</v>
      </c>
    </row>
    <row r="38" spans="1:2" ht="15.5" thickTop="1" thickBot="1" x14ac:dyDescent="0.4">
      <c r="A38" s="1" t="s">
        <v>30</v>
      </c>
      <c r="B38" s="2">
        <v>1654</v>
      </c>
    </row>
    <row r="39" spans="1:2" ht="15" thickTop="1" x14ac:dyDescent="0.35"/>
  </sheetData>
  <mergeCells count="7">
    <mergeCell ref="A3:B3"/>
    <mergeCell ref="A12:B12"/>
    <mergeCell ref="A19:B19"/>
    <mergeCell ref="A27:B27"/>
    <mergeCell ref="D3:E3"/>
    <mergeCell ref="D12:E12"/>
    <mergeCell ref="D19:E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3997-2235-4205-B7D8-18908EA9AA23}">
  <dimension ref="A2:E39"/>
  <sheetViews>
    <sheetView topLeftCell="C10" workbookViewId="0">
      <selection activeCell="E20" sqref="E20:E25"/>
    </sheetView>
  </sheetViews>
  <sheetFormatPr defaultRowHeight="14.5" x14ac:dyDescent="0.35"/>
  <cols>
    <col min="1" max="2" width="25.6328125" customWidth="1"/>
    <col min="4" max="5" width="25.6328125" customWidth="1"/>
  </cols>
  <sheetData>
    <row r="2" spans="1:5" ht="15" thickBot="1" x14ac:dyDescent="0.4"/>
    <row r="3" spans="1:5" ht="15.5" thickTop="1" thickBot="1" x14ac:dyDescent="0.4">
      <c r="A3" s="13" t="s">
        <v>0</v>
      </c>
      <c r="B3" s="13"/>
      <c r="D3" s="13" t="s">
        <v>31</v>
      </c>
      <c r="E3" s="13"/>
    </row>
    <row r="4" spans="1:5" ht="15.5" thickTop="1" thickBot="1" x14ac:dyDescent="0.4">
      <c r="A4" s="5" t="s">
        <v>1</v>
      </c>
      <c r="B4" s="6">
        <v>1000</v>
      </c>
      <c r="D4" s="5" t="s">
        <v>32</v>
      </c>
      <c r="E4" s="6">
        <v>3</v>
      </c>
    </row>
    <row r="5" spans="1:5" ht="15.5" thickTop="1" thickBot="1" x14ac:dyDescent="0.4">
      <c r="A5" s="5" t="s">
        <v>2</v>
      </c>
      <c r="B5" s="6" t="s">
        <v>3</v>
      </c>
      <c r="D5" s="5" t="s">
        <v>33</v>
      </c>
      <c r="E5" s="7">
        <v>45147.580960648149</v>
      </c>
    </row>
    <row r="6" spans="1:5" ht="15.5" thickTop="1" thickBot="1" x14ac:dyDescent="0.4">
      <c r="A6" s="5" t="s">
        <v>4</v>
      </c>
      <c r="B6" s="6">
        <v>0.25</v>
      </c>
      <c r="D6" s="5" t="s">
        <v>34</v>
      </c>
      <c r="E6" s="6" t="s">
        <v>61</v>
      </c>
    </row>
    <row r="7" spans="1:5" ht="15.5" thickTop="1" thickBot="1" x14ac:dyDescent="0.4">
      <c r="A7" s="5" t="s">
        <v>5</v>
      </c>
      <c r="B7" s="6">
        <v>0.03</v>
      </c>
      <c r="D7" s="5" t="s">
        <v>36</v>
      </c>
      <c r="E7" s="6" t="s">
        <v>62</v>
      </c>
    </row>
    <row r="8" spans="1:5" ht="15.5" thickTop="1" thickBot="1" x14ac:dyDescent="0.4">
      <c r="A8" s="5" t="s">
        <v>6</v>
      </c>
      <c r="B8" s="6">
        <v>-1</v>
      </c>
      <c r="D8" s="5" t="s">
        <v>38</v>
      </c>
      <c r="E8" s="6">
        <v>9</v>
      </c>
    </row>
    <row r="9" spans="1:5" ht="15.5" thickTop="1" thickBot="1" x14ac:dyDescent="0.4">
      <c r="A9" s="5" t="s">
        <v>7</v>
      </c>
      <c r="B9" s="6">
        <v>1.5653125E-2</v>
      </c>
      <c r="D9" s="5" t="s">
        <v>39</v>
      </c>
      <c r="E9" s="8" t="s">
        <v>57</v>
      </c>
    </row>
    <row r="10" spans="1:5" ht="15" thickTop="1" x14ac:dyDescent="0.35"/>
    <row r="11" spans="1:5" ht="15" thickBot="1" x14ac:dyDescent="0.4"/>
    <row r="12" spans="1:5" ht="15.5" thickTop="1" thickBot="1" x14ac:dyDescent="0.4">
      <c r="A12" s="13" t="s">
        <v>8</v>
      </c>
      <c r="B12" s="13"/>
      <c r="D12" s="13" t="s">
        <v>40</v>
      </c>
      <c r="E12" s="13"/>
    </row>
    <row r="13" spans="1:5" ht="15.5" thickTop="1" thickBot="1" x14ac:dyDescent="0.4">
      <c r="A13" s="5" t="s">
        <v>9</v>
      </c>
      <c r="B13" s="6">
        <v>0</v>
      </c>
      <c r="D13" s="5" t="s">
        <v>41</v>
      </c>
      <c r="E13" s="6">
        <v>312.46879999999999</v>
      </c>
    </row>
    <row r="14" spans="1:5" ht="15.5" thickTop="1" thickBot="1" x14ac:dyDescent="0.4">
      <c r="A14" s="5" t="s">
        <v>10</v>
      </c>
      <c r="B14" s="6">
        <v>1</v>
      </c>
      <c r="D14" s="5" t="s">
        <v>42</v>
      </c>
      <c r="E14" s="6">
        <v>0.98765000000000003</v>
      </c>
    </row>
    <row r="15" spans="1:5" ht="15.5" thickTop="1" thickBot="1" x14ac:dyDescent="0.4">
      <c r="A15" s="5" t="s">
        <v>11</v>
      </c>
      <c r="B15" s="6">
        <v>0.70578031015059839</v>
      </c>
      <c r="D15" s="5" t="s">
        <v>43</v>
      </c>
      <c r="E15" s="6">
        <v>1.2344999999999999</v>
      </c>
    </row>
    <row r="16" spans="1:5" ht="15.5" thickTop="1" thickBot="1" x14ac:dyDescent="0.4">
      <c r="A16" s="5" t="s">
        <v>12</v>
      </c>
      <c r="B16" s="6">
        <v>-0.70578031015059839</v>
      </c>
      <c r="D16" s="5" t="s">
        <v>44</v>
      </c>
      <c r="E16" s="6">
        <v>163822</v>
      </c>
    </row>
    <row r="17" spans="1:5" ht="15" thickTop="1" x14ac:dyDescent="0.35"/>
    <row r="18" spans="1:5" ht="15" thickBot="1" x14ac:dyDescent="0.4"/>
    <row r="19" spans="1:5" ht="15.5" thickTop="1" thickBot="1" x14ac:dyDescent="0.4">
      <c r="A19" s="13" t="s">
        <v>13</v>
      </c>
      <c r="B19" s="13"/>
      <c r="D19" s="13" t="s">
        <v>45</v>
      </c>
      <c r="E19" s="13"/>
    </row>
    <row r="20" spans="1:5" ht="15.5" thickTop="1" thickBot="1" x14ac:dyDescent="0.4">
      <c r="A20" s="5" t="s">
        <v>14</v>
      </c>
      <c r="B20" s="6">
        <v>0.25</v>
      </c>
      <c r="D20" s="5" t="s">
        <v>46</v>
      </c>
      <c r="E20" s="6" t="s">
        <v>47</v>
      </c>
    </row>
    <row r="21" spans="1:5" ht="15.5" thickTop="1" thickBot="1" x14ac:dyDescent="0.4">
      <c r="A21" s="5" t="s">
        <v>15</v>
      </c>
      <c r="B21" s="6">
        <v>0.25</v>
      </c>
      <c r="D21" s="5" t="s">
        <v>48</v>
      </c>
      <c r="E21" s="6" t="s">
        <v>49</v>
      </c>
    </row>
    <row r="22" spans="1:5" ht="15.5" thickTop="1" thickBot="1" x14ac:dyDescent="0.4">
      <c r="A22" s="5" t="s">
        <v>16</v>
      </c>
      <c r="B22" s="6">
        <v>0.1</v>
      </c>
      <c r="D22" s="5" t="s">
        <v>50</v>
      </c>
      <c r="E22" s="6" t="s">
        <v>51</v>
      </c>
    </row>
    <row r="23" spans="1:5" ht="15.5" thickTop="1" thickBot="1" x14ac:dyDescent="0.4">
      <c r="A23" s="5" t="s">
        <v>17</v>
      </c>
      <c r="B23" s="6">
        <v>0.05</v>
      </c>
      <c r="D23" s="5" t="s">
        <v>52</v>
      </c>
      <c r="E23" s="6" t="s">
        <v>63</v>
      </c>
    </row>
    <row r="24" spans="1:5" ht="15.5" thickTop="1" thickBot="1" x14ac:dyDescent="0.4">
      <c r="A24" s="5" t="s">
        <v>18</v>
      </c>
      <c r="B24" s="6">
        <v>0.05</v>
      </c>
      <c r="D24" s="5" t="s">
        <v>54</v>
      </c>
      <c r="E24" s="6">
        <v>1</v>
      </c>
    </row>
    <row r="25" spans="1:5" ht="15.5" thickTop="1" thickBot="1" x14ac:dyDescent="0.4">
      <c r="D25" s="5" t="s">
        <v>55</v>
      </c>
      <c r="E25" s="6" t="s">
        <v>56</v>
      </c>
    </row>
    <row r="26" spans="1:5" ht="15.5" thickTop="1" thickBot="1" x14ac:dyDescent="0.4"/>
    <row r="27" spans="1:5" ht="15.5" thickTop="1" thickBot="1" x14ac:dyDescent="0.4">
      <c r="A27" s="13" t="s">
        <v>19</v>
      </c>
      <c r="B27" s="13"/>
    </row>
    <row r="28" spans="1:5" ht="15.5" thickTop="1" thickBot="1" x14ac:dyDescent="0.4">
      <c r="A28" s="5" t="s">
        <v>20</v>
      </c>
      <c r="B28" s="6">
        <v>0.5</v>
      </c>
    </row>
    <row r="29" spans="1:5" ht="15.5" thickTop="1" thickBot="1" x14ac:dyDescent="0.4">
      <c r="A29" s="5" t="s">
        <v>21</v>
      </c>
      <c r="B29" s="6">
        <v>10000</v>
      </c>
    </row>
    <row r="30" spans="1:5" ht="15.5" thickTop="1" thickBot="1" x14ac:dyDescent="0.4">
      <c r="A30" s="5" t="s">
        <v>22</v>
      </c>
      <c r="B30" s="6">
        <v>0</v>
      </c>
    </row>
    <row r="31" spans="1:5" ht="15.5" thickTop="1" thickBot="1" x14ac:dyDescent="0.4">
      <c r="A31" s="5" t="s">
        <v>23</v>
      </c>
      <c r="B31" s="6">
        <v>0</v>
      </c>
    </row>
    <row r="32" spans="1:5" ht="15.5" thickTop="1" thickBot="1" x14ac:dyDescent="0.4">
      <c r="A32" s="5" t="s">
        <v>24</v>
      </c>
      <c r="B32" s="6">
        <v>8192</v>
      </c>
    </row>
    <row r="33" spans="1:2" ht="15.5" thickTop="1" thickBot="1" x14ac:dyDescent="0.4">
      <c r="A33" s="5" t="s">
        <v>25</v>
      </c>
      <c r="B33" s="6">
        <v>100</v>
      </c>
    </row>
    <row r="34" spans="1:2" ht="15.5" thickTop="1" thickBot="1" x14ac:dyDescent="0.4">
      <c r="A34" s="5" t="s">
        <v>26</v>
      </c>
      <c r="B34" s="6">
        <v>163821</v>
      </c>
    </row>
    <row r="35" spans="1:2" ht="15.5" thickTop="1" thickBot="1" x14ac:dyDescent="0.4">
      <c r="A35" s="5" t="s">
        <v>27</v>
      </c>
      <c r="B35" s="6">
        <v>200000</v>
      </c>
    </row>
    <row r="36" spans="1:2" ht="15.5" thickTop="1" thickBot="1" x14ac:dyDescent="0.4">
      <c r="A36" s="5" t="s">
        <v>28</v>
      </c>
      <c r="B36" s="6">
        <v>1.2208521548040532</v>
      </c>
    </row>
    <row r="37" spans="1:2" ht="15.5" thickTop="1" thickBot="1" x14ac:dyDescent="0.4">
      <c r="A37" s="5" t="s">
        <v>29</v>
      </c>
      <c r="B37" s="6">
        <v>2.4417043096081064</v>
      </c>
    </row>
    <row r="38" spans="1:2" ht="15.5" thickTop="1" thickBot="1" x14ac:dyDescent="0.4">
      <c r="A38" s="5" t="s">
        <v>30</v>
      </c>
      <c r="B38" s="6">
        <v>1654</v>
      </c>
    </row>
    <row r="39" spans="1:2" ht="15" thickTop="1" x14ac:dyDescent="0.35"/>
  </sheetData>
  <mergeCells count="7">
    <mergeCell ref="A3:B3"/>
    <mergeCell ref="A12:B12"/>
    <mergeCell ref="A19:B19"/>
    <mergeCell ref="A27:B27"/>
    <mergeCell ref="D3:E3"/>
    <mergeCell ref="D12:E12"/>
    <mergeCell ref="D19:E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24E6-8616-42A0-9160-69A07A622EB2}">
  <dimension ref="A2:E39"/>
  <sheetViews>
    <sheetView topLeftCell="C10" workbookViewId="0">
      <selection activeCell="E20" sqref="E20:E25"/>
    </sheetView>
  </sheetViews>
  <sheetFormatPr defaultRowHeight="14.5" x14ac:dyDescent="0.35"/>
  <cols>
    <col min="1" max="2" width="25.6328125" customWidth="1"/>
    <col min="4" max="5" width="25.6328125" customWidth="1"/>
  </cols>
  <sheetData>
    <row r="2" spans="1:5" ht="15" thickBot="1" x14ac:dyDescent="0.4"/>
    <row r="3" spans="1:5" ht="15.5" thickTop="1" thickBot="1" x14ac:dyDescent="0.4">
      <c r="A3" s="12" t="s">
        <v>0</v>
      </c>
      <c r="B3" s="12"/>
      <c r="D3" s="12" t="s">
        <v>31</v>
      </c>
      <c r="E3" s="12"/>
    </row>
    <row r="4" spans="1:5" ht="15.5" thickTop="1" thickBot="1" x14ac:dyDescent="0.4">
      <c r="A4" s="1" t="s">
        <v>1</v>
      </c>
      <c r="B4" s="2">
        <v>1000</v>
      </c>
      <c r="D4" s="1" t="s">
        <v>32</v>
      </c>
      <c r="E4" s="2">
        <v>4</v>
      </c>
    </row>
    <row r="5" spans="1:5" ht="15.5" thickTop="1" thickBot="1" x14ac:dyDescent="0.4">
      <c r="A5" s="1" t="s">
        <v>2</v>
      </c>
      <c r="B5" s="2" t="s">
        <v>3</v>
      </c>
      <c r="D5" s="1" t="s">
        <v>33</v>
      </c>
      <c r="E5" s="3">
        <v>45125.483518518522</v>
      </c>
    </row>
    <row r="6" spans="1:5" ht="15.5" thickTop="1" thickBot="1" x14ac:dyDescent="0.4">
      <c r="A6" s="1" t="s">
        <v>4</v>
      </c>
      <c r="B6" s="2">
        <v>0.25</v>
      </c>
      <c r="D6" s="1" t="s">
        <v>34</v>
      </c>
      <c r="E6" s="2" t="s">
        <v>64</v>
      </c>
    </row>
    <row r="7" spans="1:5" ht="15.5" thickTop="1" thickBot="1" x14ac:dyDescent="0.4">
      <c r="A7" s="1" t="s">
        <v>5</v>
      </c>
      <c r="B7" s="2">
        <v>0.02</v>
      </c>
      <c r="D7" s="1" t="s">
        <v>36</v>
      </c>
      <c r="E7" s="2" t="s">
        <v>65</v>
      </c>
    </row>
    <row r="8" spans="1:5" ht="15.5" thickTop="1" thickBot="1" x14ac:dyDescent="0.4">
      <c r="A8" s="1" t="s">
        <v>6</v>
      </c>
      <c r="B8" s="2">
        <v>-1</v>
      </c>
      <c r="D8" s="1" t="s">
        <v>38</v>
      </c>
      <c r="E8" s="2">
        <v>9</v>
      </c>
    </row>
    <row r="9" spans="1:5" ht="15.5" thickTop="1" thickBot="1" x14ac:dyDescent="0.4">
      <c r="A9" s="1" t="s">
        <v>7</v>
      </c>
      <c r="B9" s="2">
        <v>1.5637499999999999E-2</v>
      </c>
      <c r="D9" s="1" t="s">
        <v>39</v>
      </c>
      <c r="E9" s="4" t="s">
        <v>57</v>
      </c>
    </row>
    <row r="10" spans="1:5" ht="15" thickTop="1" x14ac:dyDescent="0.35"/>
    <row r="11" spans="1:5" ht="15" thickBot="1" x14ac:dyDescent="0.4"/>
    <row r="12" spans="1:5" ht="15.5" thickTop="1" thickBot="1" x14ac:dyDescent="0.4">
      <c r="A12" s="12" t="s">
        <v>8</v>
      </c>
      <c r="B12" s="12"/>
      <c r="D12" s="12" t="s">
        <v>40</v>
      </c>
      <c r="E12" s="12"/>
    </row>
    <row r="13" spans="1:5" ht="15.5" thickTop="1" thickBot="1" x14ac:dyDescent="0.4">
      <c r="A13" s="1" t="s">
        <v>9</v>
      </c>
      <c r="B13" s="2">
        <v>0</v>
      </c>
      <c r="D13" s="1" t="s">
        <v>41</v>
      </c>
      <c r="E13" s="2">
        <v>432.1875</v>
      </c>
    </row>
    <row r="14" spans="1:5" ht="15.5" thickTop="1" thickBot="1" x14ac:dyDescent="0.4">
      <c r="A14" s="1" t="s">
        <v>10</v>
      </c>
      <c r="B14" s="2">
        <v>1</v>
      </c>
      <c r="D14" s="1" t="s">
        <v>42</v>
      </c>
      <c r="E14" s="2">
        <v>0.98765000000000003</v>
      </c>
    </row>
    <row r="15" spans="1:5" ht="15.5" thickTop="1" thickBot="1" x14ac:dyDescent="0.4">
      <c r="A15" s="1" t="s">
        <v>11</v>
      </c>
      <c r="B15" s="2">
        <v>0.72023295414345312</v>
      </c>
      <c r="D15" s="1" t="s">
        <v>43</v>
      </c>
      <c r="E15" s="2">
        <v>1.2344999999999999</v>
      </c>
    </row>
    <row r="16" spans="1:5" ht="15.5" thickTop="1" thickBot="1" x14ac:dyDescent="0.4">
      <c r="A16" s="1" t="s">
        <v>12</v>
      </c>
      <c r="B16" s="2">
        <v>-0.72023295414345312</v>
      </c>
      <c r="D16" s="1" t="s">
        <v>44</v>
      </c>
      <c r="E16" s="2">
        <v>163822</v>
      </c>
    </row>
    <row r="17" spans="1:5" ht="15" thickTop="1" x14ac:dyDescent="0.35"/>
    <row r="18" spans="1:5" ht="15" thickBot="1" x14ac:dyDescent="0.4"/>
    <row r="19" spans="1:5" ht="15.5" thickTop="1" thickBot="1" x14ac:dyDescent="0.4">
      <c r="A19" s="12" t="s">
        <v>13</v>
      </c>
      <c r="B19" s="12"/>
      <c r="D19" s="12" t="s">
        <v>45</v>
      </c>
      <c r="E19" s="12"/>
    </row>
    <row r="20" spans="1:5" ht="15.5" thickTop="1" thickBot="1" x14ac:dyDescent="0.4">
      <c r="A20" s="1" t="s">
        <v>14</v>
      </c>
      <c r="B20" s="2">
        <v>0.25</v>
      </c>
      <c r="D20" s="1" t="s">
        <v>46</v>
      </c>
      <c r="E20" s="2" t="s">
        <v>47</v>
      </c>
    </row>
    <row r="21" spans="1:5" ht="15.5" thickTop="1" thickBot="1" x14ac:dyDescent="0.4">
      <c r="A21" s="1" t="s">
        <v>15</v>
      </c>
      <c r="B21" s="2">
        <v>0.25</v>
      </c>
      <c r="D21" s="1" t="s">
        <v>48</v>
      </c>
      <c r="E21" s="2" t="s">
        <v>49</v>
      </c>
    </row>
    <row r="22" spans="1:5" ht="15.5" thickTop="1" thickBot="1" x14ac:dyDescent="0.4">
      <c r="A22" s="1" t="s">
        <v>16</v>
      </c>
      <c r="B22" s="2">
        <v>0.1</v>
      </c>
      <c r="D22" s="1" t="s">
        <v>50</v>
      </c>
      <c r="E22" s="2" t="s">
        <v>51</v>
      </c>
    </row>
    <row r="23" spans="1:5" ht="15.5" thickTop="1" thickBot="1" x14ac:dyDescent="0.4">
      <c r="A23" s="1" t="s">
        <v>17</v>
      </c>
      <c r="B23" s="2">
        <v>0.05</v>
      </c>
      <c r="D23" s="1" t="s">
        <v>52</v>
      </c>
      <c r="E23" s="2" t="s">
        <v>66</v>
      </c>
    </row>
    <row r="24" spans="1:5" ht="15.5" thickTop="1" thickBot="1" x14ac:dyDescent="0.4">
      <c r="A24" s="1" t="s">
        <v>18</v>
      </c>
      <c r="B24" s="2">
        <v>0.05</v>
      </c>
      <c r="D24" s="1" t="s">
        <v>54</v>
      </c>
      <c r="E24" s="2">
        <v>1</v>
      </c>
    </row>
    <row r="25" spans="1:5" ht="15.5" thickTop="1" thickBot="1" x14ac:dyDescent="0.4">
      <c r="D25" s="1" t="s">
        <v>55</v>
      </c>
      <c r="E25" s="2" t="s">
        <v>56</v>
      </c>
    </row>
    <row r="26" spans="1:5" ht="15.5" thickTop="1" thickBot="1" x14ac:dyDescent="0.4"/>
    <row r="27" spans="1:5" ht="15.5" thickTop="1" thickBot="1" x14ac:dyDescent="0.4">
      <c r="A27" s="12" t="s">
        <v>19</v>
      </c>
      <c r="B27" s="12"/>
    </row>
    <row r="28" spans="1:5" ht="15.5" thickTop="1" thickBot="1" x14ac:dyDescent="0.4">
      <c r="A28" s="1" t="s">
        <v>20</v>
      </c>
      <c r="B28" s="2">
        <v>0.5</v>
      </c>
    </row>
    <row r="29" spans="1:5" ht="15.5" thickTop="1" thickBot="1" x14ac:dyDescent="0.4">
      <c r="A29" s="1" t="s">
        <v>21</v>
      </c>
      <c r="B29" s="2">
        <v>10000</v>
      </c>
    </row>
    <row r="30" spans="1:5" ht="15.5" thickTop="1" thickBot="1" x14ac:dyDescent="0.4">
      <c r="A30" s="1" t="s">
        <v>22</v>
      </c>
      <c r="B30" s="2">
        <v>0</v>
      </c>
    </row>
    <row r="31" spans="1:5" ht="15.5" thickTop="1" thickBot="1" x14ac:dyDescent="0.4">
      <c r="A31" s="1" t="s">
        <v>23</v>
      </c>
      <c r="B31" s="2">
        <v>0</v>
      </c>
    </row>
    <row r="32" spans="1:5" ht="15.5" thickTop="1" thickBot="1" x14ac:dyDescent="0.4">
      <c r="A32" s="1" t="s">
        <v>24</v>
      </c>
      <c r="B32" s="2">
        <v>8192</v>
      </c>
    </row>
    <row r="33" spans="1:2" ht="15.5" thickTop="1" thickBot="1" x14ac:dyDescent="0.4">
      <c r="A33" s="1" t="s">
        <v>25</v>
      </c>
      <c r="B33" s="2">
        <v>100</v>
      </c>
    </row>
    <row r="34" spans="1:2" ht="15.5" thickTop="1" thickBot="1" x14ac:dyDescent="0.4">
      <c r="A34" s="1" t="s">
        <v>26</v>
      </c>
      <c r="B34" s="2">
        <v>163821</v>
      </c>
    </row>
    <row r="35" spans="1:2" ht="15.5" thickTop="1" thickBot="1" x14ac:dyDescent="0.4">
      <c r="A35" s="1" t="s">
        <v>27</v>
      </c>
      <c r="B35" s="2">
        <v>200000</v>
      </c>
    </row>
    <row r="36" spans="1:2" ht="15.5" thickTop="1" thickBot="1" x14ac:dyDescent="0.4">
      <c r="A36" s="1" t="s">
        <v>28</v>
      </c>
      <c r="B36" s="2">
        <v>1.2208521548040532</v>
      </c>
    </row>
    <row r="37" spans="1:2" ht="15.5" thickTop="1" thickBot="1" x14ac:dyDescent="0.4">
      <c r="A37" s="1" t="s">
        <v>29</v>
      </c>
      <c r="B37" s="2">
        <v>2.4417043096081064</v>
      </c>
    </row>
    <row r="38" spans="1:2" ht="15.5" thickTop="1" thickBot="1" x14ac:dyDescent="0.4">
      <c r="A38" s="1" t="s">
        <v>30</v>
      </c>
      <c r="B38" s="2">
        <v>1654</v>
      </c>
    </row>
    <row r="39" spans="1:2" ht="15" thickTop="1" x14ac:dyDescent="0.35"/>
  </sheetData>
  <mergeCells count="7">
    <mergeCell ref="A3:B3"/>
    <mergeCell ref="A12:B12"/>
    <mergeCell ref="A19:B19"/>
    <mergeCell ref="A27:B27"/>
    <mergeCell ref="D3:E3"/>
    <mergeCell ref="D12:E12"/>
    <mergeCell ref="D19:E1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A35F-64DD-4A08-ABEA-2265935C6AA2}">
  <dimension ref="A2:E39"/>
  <sheetViews>
    <sheetView topLeftCell="C10" workbookViewId="0">
      <selection activeCell="E20" sqref="E20:E25"/>
    </sheetView>
  </sheetViews>
  <sheetFormatPr defaultRowHeight="14.5" x14ac:dyDescent="0.35"/>
  <cols>
    <col min="1" max="2" width="25.6328125" customWidth="1"/>
    <col min="4" max="5" width="25.6328125" customWidth="1"/>
  </cols>
  <sheetData>
    <row r="2" spans="1:5" ht="15" thickBot="1" x14ac:dyDescent="0.4"/>
    <row r="3" spans="1:5" ht="15.5" thickTop="1" thickBot="1" x14ac:dyDescent="0.4">
      <c r="A3" s="14" t="s">
        <v>0</v>
      </c>
      <c r="B3" s="15"/>
      <c r="D3" s="14" t="s">
        <v>31</v>
      </c>
      <c r="E3" s="15"/>
    </row>
    <row r="4" spans="1:5" ht="15.5" thickTop="1" thickBot="1" x14ac:dyDescent="0.4">
      <c r="A4" s="1" t="s">
        <v>1</v>
      </c>
      <c r="B4" s="2">
        <v>1000</v>
      </c>
      <c r="D4" s="1" t="s">
        <v>32</v>
      </c>
      <c r="E4" s="2">
        <v>5</v>
      </c>
    </row>
    <row r="5" spans="1:5" ht="15.5" thickTop="1" thickBot="1" x14ac:dyDescent="0.4">
      <c r="A5" s="1" t="s">
        <v>2</v>
      </c>
      <c r="B5" s="2" t="s">
        <v>3</v>
      </c>
      <c r="D5" s="1" t="s">
        <v>33</v>
      </c>
      <c r="E5" s="3">
        <v>45125.487581018519</v>
      </c>
    </row>
    <row r="6" spans="1:5" ht="15.5" thickTop="1" thickBot="1" x14ac:dyDescent="0.4">
      <c r="A6" s="1" t="s">
        <v>4</v>
      </c>
      <c r="B6" s="2">
        <v>0.25</v>
      </c>
      <c r="D6" s="1" t="s">
        <v>34</v>
      </c>
      <c r="E6" s="2" t="s">
        <v>67</v>
      </c>
    </row>
    <row r="7" spans="1:5" ht="15.5" thickTop="1" thickBot="1" x14ac:dyDescent="0.4">
      <c r="A7" s="1" t="s">
        <v>5</v>
      </c>
      <c r="B7" s="2">
        <v>0.01</v>
      </c>
      <c r="D7" s="1" t="s">
        <v>36</v>
      </c>
      <c r="E7" s="2" t="s">
        <v>68</v>
      </c>
    </row>
    <row r="8" spans="1:5" ht="15.5" thickTop="1" thickBot="1" x14ac:dyDescent="0.4">
      <c r="A8" s="1" t="s">
        <v>6</v>
      </c>
      <c r="B8" s="2">
        <v>-1</v>
      </c>
      <c r="D8" s="1" t="s">
        <v>38</v>
      </c>
      <c r="E8" s="2">
        <v>9</v>
      </c>
    </row>
    <row r="9" spans="1:5" ht="15.5" thickTop="1" thickBot="1" x14ac:dyDescent="0.4">
      <c r="A9" s="1" t="s">
        <v>7</v>
      </c>
      <c r="B9" s="2">
        <v>1.5628125E-2</v>
      </c>
      <c r="D9" s="1" t="s">
        <v>39</v>
      </c>
      <c r="E9" s="4" t="s">
        <v>57</v>
      </c>
    </row>
    <row r="10" spans="1:5" ht="15" thickTop="1" x14ac:dyDescent="0.35"/>
    <row r="11" spans="1:5" ht="15" thickBot="1" x14ac:dyDescent="0.4"/>
    <row r="12" spans="1:5" ht="15.5" thickTop="1" thickBot="1" x14ac:dyDescent="0.4">
      <c r="A12" s="14" t="s">
        <v>8</v>
      </c>
      <c r="B12" s="15"/>
      <c r="D12" s="14" t="s">
        <v>40</v>
      </c>
      <c r="E12" s="15"/>
    </row>
    <row r="13" spans="1:5" ht="15.5" thickTop="1" thickBot="1" x14ac:dyDescent="0.4">
      <c r="A13" s="1" t="s">
        <v>9</v>
      </c>
      <c r="B13" s="2">
        <v>0</v>
      </c>
      <c r="D13" s="1" t="s">
        <v>41</v>
      </c>
      <c r="E13" s="2">
        <v>438.6875</v>
      </c>
    </row>
    <row r="14" spans="1:5" ht="15.5" thickTop="1" thickBot="1" x14ac:dyDescent="0.4">
      <c r="A14" s="1" t="s">
        <v>10</v>
      </c>
      <c r="B14" s="2">
        <v>1</v>
      </c>
      <c r="D14" s="1" t="s">
        <v>42</v>
      </c>
      <c r="E14" s="2">
        <v>0.98765000000000003</v>
      </c>
    </row>
    <row r="15" spans="1:5" ht="15.5" thickTop="1" thickBot="1" x14ac:dyDescent="0.4">
      <c r="A15" s="1" t="s">
        <v>11</v>
      </c>
      <c r="B15" s="2">
        <v>0.73502925223889204</v>
      </c>
      <c r="D15" s="1" t="s">
        <v>43</v>
      </c>
      <c r="E15" s="2">
        <v>1.2344999999999999</v>
      </c>
    </row>
    <row r="16" spans="1:5" ht="15.5" thickTop="1" thickBot="1" x14ac:dyDescent="0.4">
      <c r="A16" s="1" t="s">
        <v>12</v>
      </c>
      <c r="B16" s="2">
        <v>-0.73502925223889204</v>
      </c>
      <c r="D16" s="1" t="s">
        <v>44</v>
      </c>
      <c r="E16" s="2">
        <v>163822</v>
      </c>
    </row>
    <row r="17" spans="1:5" ht="15" thickTop="1" x14ac:dyDescent="0.35"/>
    <row r="18" spans="1:5" ht="15" thickBot="1" x14ac:dyDescent="0.4"/>
    <row r="19" spans="1:5" ht="15.5" thickTop="1" thickBot="1" x14ac:dyDescent="0.4">
      <c r="A19" s="14" t="s">
        <v>13</v>
      </c>
      <c r="B19" s="15"/>
      <c r="D19" s="14" t="s">
        <v>45</v>
      </c>
      <c r="E19" s="15"/>
    </row>
    <row r="20" spans="1:5" ht="15.5" thickTop="1" thickBot="1" x14ac:dyDescent="0.4">
      <c r="A20" s="1" t="s">
        <v>14</v>
      </c>
      <c r="B20" s="2">
        <v>0.25</v>
      </c>
      <c r="D20" s="1" t="s">
        <v>46</v>
      </c>
      <c r="E20" s="2" t="s">
        <v>47</v>
      </c>
    </row>
    <row r="21" spans="1:5" ht="15.5" thickTop="1" thickBot="1" x14ac:dyDescent="0.4">
      <c r="A21" s="1" t="s">
        <v>15</v>
      </c>
      <c r="B21" s="2">
        <v>0.25</v>
      </c>
      <c r="D21" s="1" t="s">
        <v>48</v>
      </c>
      <c r="E21" s="2" t="s">
        <v>49</v>
      </c>
    </row>
    <row r="22" spans="1:5" ht="15.5" thickTop="1" thickBot="1" x14ac:dyDescent="0.4">
      <c r="A22" s="1" t="s">
        <v>16</v>
      </c>
      <c r="B22" s="2">
        <v>0.1</v>
      </c>
      <c r="D22" s="1" t="s">
        <v>50</v>
      </c>
      <c r="E22" s="2" t="s">
        <v>51</v>
      </c>
    </row>
    <row r="23" spans="1:5" ht="15.5" thickTop="1" thickBot="1" x14ac:dyDescent="0.4">
      <c r="A23" s="1" t="s">
        <v>17</v>
      </c>
      <c r="B23" s="2">
        <v>0.05</v>
      </c>
      <c r="D23" s="1" t="s">
        <v>52</v>
      </c>
      <c r="E23" s="2" t="s">
        <v>69</v>
      </c>
    </row>
    <row r="24" spans="1:5" ht="15.5" thickTop="1" thickBot="1" x14ac:dyDescent="0.4">
      <c r="A24" s="1" t="s">
        <v>18</v>
      </c>
      <c r="B24" s="2">
        <v>0.05</v>
      </c>
      <c r="D24" s="1" t="s">
        <v>54</v>
      </c>
      <c r="E24" s="2">
        <v>1</v>
      </c>
    </row>
    <row r="25" spans="1:5" ht="15.5" thickTop="1" thickBot="1" x14ac:dyDescent="0.4">
      <c r="D25" s="1" t="s">
        <v>55</v>
      </c>
      <c r="E25" s="2" t="s">
        <v>56</v>
      </c>
    </row>
    <row r="26" spans="1:5" ht="15.5" thickTop="1" thickBot="1" x14ac:dyDescent="0.4"/>
    <row r="27" spans="1:5" ht="15.5" thickTop="1" thickBot="1" x14ac:dyDescent="0.4">
      <c r="A27" s="14" t="s">
        <v>19</v>
      </c>
      <c r="B27" s="15"/>
    </row>
    <row r="28" spans="1:5" ht="15.5" thickTop="1" thickBot="1" x14ac:dyDescent="0.4">
      <c r="A28" s="1" t="s">
        <v>20</v>
      </c>
      <c r="B28" s="2">
        <v>0.5</v>
      </c>
    </row>
    <row r="29" spans="1:5" ht="15.5" thickTop="1" thickBot="1" x14ac:dyDescent="0.4">
      <c r="A29" s="1" t="s">
        <v>21</v>
      </c>
      <c r="B29" s="2">
        <v>10000</v>
      </c>
    </row>
    <row r="30" spans="1:5" ht="15.5" thickTop="1" thickBot="1" x14ac:dyDescent="0.4">
      <c r="A30" s="1" t="s">
        <v>22</v>
      </c>
      <c r="B30" s="2">
        <v>0</v>
      </c>
    </row>
    <row r="31" spans="1:5" ht="15.5" thickTop="1" thickBot="1" x14ac:dyDescent="0.4">
      <c r="A31" s="1" t="s">
        <v>23</v>
      </c>
      <c r="B31" s="2">
        <v>0</v>
      </c>
    </row>
    <row r="32" spans="1:5" ht="15.5" thickTop="1" thickBot="1" x14ac:dyDescent="0.4">
      <c r="A32" s="1" t="s">
        <v>24</v>
      </c>
      <c r="B32" s="2">
        <v>8192</v>
      </c>
    </row>
    <row r="33" spans="1:2" ht="15.5" thickTop="1" thickBot="1" x14ac:dyDescent="0.4">
      <c r="A33" s="1" t="s">
        <v>25</v>
      </c>
      <c r="B33" s="2">
        <v>100</v>
      </c>
    </row>
    <row r="34" spans="1:2" ht="15.5" thickTop="1" thickBot="1" x14ac:dyDescent="0.4">
      <c r="A34" s="1" t="s">
        <v>26</v>
      </c>
      <c r="B34" s="2">
        <v>163821</v>
      </c>
    </row>
    <row r="35" spans="1:2" ht="15.5" thickTop="1" thickBot="1" x14ac:dyDescent="0.4">
      <c r="A35" s="1" t="s">
        <v>27</v>
      </c>
      <c r="B35" s="2">
        <v>200000</v>
      </c>
    </row>
    <row r="36" spans="1:2" ht="15.5" thickTop="1" thickBot="1" x14ac:dyDescent="0.4">
      <c r="A36" s="1" t="s">
        <v>28</v>
      </c>
      <c r="B36" s="2">
        <v>1.2208521548040532</v>
      </c>
    </row>
    <row r="37" spans="1:2" ht="15.5" thickTop="1" thickBot="1" x14ac:dyDescent="0.4">
      <c r="A37" s="1" t="s">
        <v>29</v>
      </c>
      <c r="B37" s="2">
        <v>2.4417043096081064</v>
      </c>
    </row>
    <row r="38" spans="1:2" ht="15.5" thickTop="1" thickBot="1" x14ac:dyDescent="0.4">
      <c r="A38" s="1" t="s">
        <v>30</v>
      </c>
      <c r="B38" s="2">
        <v>1654</v>
      </c>
    </row>
    <row r="39" spans="1:2" ht="15" thickTop="1" x14ac:dyDescent="0.35"/>
  </sheetData>
  <mergeCells count="7">
    <mergeCell ref="A3:B3"/>
    <mergeCell ref="A12:B12"/>
    <mergeCell ref="A19:B19"/>
    <mergeCell ref="A27:B27"/>
    <mergeCell ref="D3:E3"/>
    <mergeCell ref="D12:E12"/>
    <mergeCell ref="D19:E1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5D53-3F65-4CEC-A807-A5A87A062B06}">
  <dimension ref="A2:E39"/>
  <sheetViews>
    <sheetView topLeftCell="C10" workbookViewId="0">
      <selection activeCell="E20" sqref="E20:E25"/>
    </sheetView>
  </sheetViews>
  <sheetFormatPr defaultRowHeight="14.5" x14ac:dyDescent="0.35"/>
  <cols>
    <col min="1" max="2" width="25.6328125" customWidth="1"/>
    <col min="4" max="5" width="25.6328125" customWidth="1"/>
  </cols>
  <sheetData>
    <row r="2" spans="1:5" ht="15" thickBot="1" x14ac:dyDescent="0.4"/>
    <row r="3" spans="1:5" ht="15.5" thickTop="1" thickBot="1" x14ac:dyDescent="0.4">
      <c r="A3" s="14" t="s">
        <v>0</v>
      </c>
      <c r="B3" s="15"/>
      <c r="D3" s="14" t="s">
        <v>31</v>
      </c>
      <c r="E3" s="15"/>
    </row>
    <row r="4" spans="1:5" ht="15.5" thickTop="1" thickBot="1" x14ac:dyDescent="0.4">
      <c r="A4" s="1" t="s">
        <v>1</v>
      </c>
      <c r="B4" s="2">
        <v>1000</v>
      </c>
      <c r="D4" s="1" t="s">
        <v>32</v>
      </c>
      <c r="E4" s="2">
        <v>6</v>
      </c>
    </row>
    <row r="5" spans="1:5" ht="15.5" thickTop="1" thickBot="1" x14ac:dyDescent="0.4">
      <c r="A5" s="1" t="s">
        <v>2</v>
      </c>
      <c r="B5" s="2" t="s">
        <v>3</v>
      </c>
      <c r="D5" s="1" t="s">
        <v>33</v>
      </c>
      <c r="E5" s="3">
        <v>45147.498645833337</v>
      </c>
    </row>
    <row r="6" spans="1:5" ht="15.5" thickTop="1" thickBot="1" x14ac:dyDescent="0.4">
      <c r="A6" s="1" t="s">
        <v>4</v>
      </c>
      <c r="B6" s="2">
        <v>0.25</v>
      </c>
      <c r="D6" s="1" t="s">
        <v>34</v>
      </c>
      <c r="E6" s="2" t="s">
        <v>70</v>
      </c>
    </row>
    <row r="7" spans="1:5" ht="15.5" thickTop="1" thickBot="1" x14ac:dyDescent="0.4">
      <c r="A7" s="1" t="s">
        <v>5</v>
      </c>
      <c r="B7" s="2">
        <v>0.05</v>
      </c>
      <c r="D7" s="1" t="s">
        <v>36</v>
      </c>
      <c r="E7" s="2" t="s">
        <v>71</v>
      </c>
    </row>
    <row r="8" spans="1:5" ht="15.5" thickTop="1" thickBot="1" x14ac:dyDescent="0.4">
      <c r="A8" s="1" t="s">
        <v>6</v>
      </c>
      <c r="B8" s="2">
        <v>-1</v>
      </c>
      <c r="D8" s="1" t="s">
        <v>38</v>
      </c>
      <c r="E8" s="2">
        <v>9</v>
      </c>
    </row>
    <row r="9" spans="1:5" ht="15.5" thickTop="1" thickBot="1" x14ac:dyDescent="0.4">
      <c r="A9" s="1" t="s">
        <v>7</v>
      </c>
      <c r="B9" s="2">
        <v>1.5703124999999998E-2</v>
      </c>
      <c r="D9" s="1" t="s">
        <v>39</v>
      </c>
      <c r="E9" s="4" t="s">
        <v>57</v>
      </c>
    </row>
    <row r="10" spans="1:5" ht="15" thickTop="1" x14ac:dyDescent="0.35"/>
    <row r="11" spans="1:5" ht="15" thickBot="1" x14ac:dyDescent="0.4"/>
    <row r="12" spans="1:5" ht="15.5" thickTop="1" thickBot="1" x14ac:dyDescent="0.4">
      <c r="A12" s="14" t="s">
        <v>8</v>
      </c>
      <c r="B12" s="15"/>
      <c r="D12" s="14" t="s">
        <v>40</v>
      </c>
      <c r="E12" s="15"/>
    </row>
    <row r="13" spans="1:5" ht="15.5" thickTop="1" thickBot="1" x14ac:dyDescent="0.4">
      <c r="A13" s="1" t="s">
        <v>9</v>
      </c>
      <c r="B13" s="2">
        <v>0</v>
      </c>
      <c r="D13" s="1" t="s">
        <v>41</v>
      </c>
      <c r="E13" s="2">
        <v>425.07810000000001</v>
      </c>
    </row>
    <row r="14" spans="1:5" ht="15.5" thickTop="1" thickBot="1" x14ac:dyDescent="0.4">
      <c r="A14" s="1" t="s">
        <v>10</v>
      </c>
      <c r="B14" s="2">
        <v>1</v>
      </c>
      <c r="D14" s="1" t="s">
        <v>42</v>
      </c>
      <c r="E14" s="2">
        <v>0.98765000000000003</v>
      </c>
    </row>
    <row r="15" spans="1:5" ht="15.5" thickTop="1" thickBot="1" x14ac:dyDescent="0.4">
      <c r="A15" s="1" t="s">
        <v>11</v>
      </c>
      <c r="B15" s="2">
        <v>0.6785275753013813</v>
      </c>
      <c r="D15" s="1" t="s">
        <v>43</v>
      </c>
      <c r="E15" s="2">
        <v>1.2344999999999999</v>
      </c>
    </row>
    <row r="16" spans="1:5" ht="15.5" thickTop="1" thickBot="1" x14ac:dyDescent="0.4">
      <c r="A16" s="1" t="s">
        <v>12</v>
      </c>
      <c r="B16" s="2">
        <v>-0.6785275753013813</v>
      </c>
      <c r="D16" s="1" t="s">
        <v>44</v>
      </c>
      <c r="E16" s="2">
        <v>163822</v>
      </c>
    </row>
    <row r="17" spans="1:5" ht="15" thickTop="1" x14ac:dyDescent="0.35"/>
    <row r="18" spans="1:5" ht="15" thickBot="1" x14ac:dyDescent="0.4"/>
    <row r="19" spans="1:5" ht="15.5" thickTop="1" thickBot="1" x14ac:dyDescent="0.4">
      <c r="A19" s="14" t="s">
        <v>13</v>
      </c>
      <c r="B19" s="15"/>
      <c r="D19" s="14" t="s">
        <v>45</v>
      </c>
      <c r="E19" s="15"/>
    </row>
    <row r="20" spans="1:5" ht="15.5" thickTop="1" thickBot="1" x14ac:dyDescent="0.4">
      <c r="A20" s="1" t="s">
        <v>14</v>
      </c>
      <c r="B20" s="2">
        <v>0.25</v>
      </c>
      <c r="D20" s="1" t="s">
        <v>46</v>
      </c>
      <c r="E20" s="2" t="s">
        <v>47</v>
      </c>
    </row>
    <row r="21" spans="1:5" ht="15.5" thickTop="1" thickBot="1" x14ac:dyDescent="0.4">
      <c r="A21" s="1" t="s">
        <v>15</v>
      </c>
      <c r="B21" s="2">
        <v>0.25</v>
      </c>
      <c r="D21" s="1" t="s">
        <v>48</v>
      </c>
      <c r="E21" s="2" t="s">
        <v>49</v>
      </c>
    </row>
    <row r="22" spans="1:5" ht="15.5" thickTop="1" thickBot="1" x14ac:dyDescent="0.4">
      <c r="A22" s="1" t="s">
        <v>16</v>
      </c>
      <c r="B22" s="2">
        <v>0.1</v>
      </c>
      <c r="D22" s="1" t="s">
        <v>50</v>
      </c>
      <c r="E22" s="2" t="s">
        <v>51</v>
      </c>
    </row>
    <row r="23" spans="1:5" ht="15.5" thickTop="1" thickBot="1" x14ac:dyDescent="0.4">
      <c r="A23" s="1" t="s">
        <v>17</v>
      </c>
      <c r="B23" s="2">
        <v>0.04</v>
      </c>
      <c r="D23" s="1" t="s">
        <v>52</v>
      </c>
      <c r="E23" s="2" t="s">
        <v>72</v>
      </c>
    </row>
    <row r="24" spans="1:5" ht="15.5" thickTop="1" thickBot="1" x14ac:dyDescent="0.4">
      <c r="A24" s="1" t="s">
        <v>18</v>
      </c>
      <c r="B24" s="2">
        <v>0.05</v>
      </c>
      <c r="D24" s="1" t="s">
        <v>54</v>
      </c>
      <c r="E24" s="2">
        <v>1</v>
      </c>
    </row>
    <row r="25" spans="1:5" ht="15.5" thickTop="1" thickBot="1" x14ac:dyDescent="0.4">
      <c r="D25" s="1" t="s">
        <v>55</v>
      </c>
      <c r="E25" s="2" t="s">
        <v>56</v>
      </c>
    </row>
    <row r="26" spans="1:5" ht="15.5" thickTop="1" thickBot="1" x14ac:dyDescent="0.4"/>
    <row r="27" spans="1:5" ht="15.5" thickTop="1" thickBot="1" x14ac:dyDescent="0.4">
      <c r="A27" s="14" t="s">
        <v>19</v>
      </c>
      <c r="B27" s="15"/>
    </row>
    <row r="28" spans="1:5" ht="15.5" thickTop="1" thickBot="1" x14ac:dyDescent="0.4">
      <c r="A28" s="1" t="s">
        <v>20</v>
      </c>
      <c r="B28" s="2">
        <v>0.5</v>
      </c>
    </row>
    <row r="29" spans="1:5" ht="15.5" thickTop="1" thickBot="1" x14ac:dyDescent="0.4">
      <c r="A29" s="1" t="s">
        <v>21</v>
      </c>
      <c r="B29" s="2">
        <v>10000</v>
      </c>
    </row>
    <row r="30" spans="1:5" ht="15.5" thickTop="1" thickBot="1" x14ac:dyDescent="0.4">
      <c r="A30" s="1" t="s">
        <v>22</v>
      </c>
      <c r="B30" s="2">
        <v>0</v>
      </c>
    </row>
    <row r="31" spans="1:5" ht="15.5" thickTop="1" thickBot="1" x14ac:dyDescent="0.4">
      <c r="A31" s="1" t="s">
        <v>23</v>
      </c>
      <c r="B31" s="2">
        <v>0</v>
      </c>
    </row>
    <row r="32" spans="1:5" ht="15.5" thickTop="1" thickBot="1" x14ac:dyDescent="0.4">
      <c r="A32" s="1" t="s">
        <v>24</v>
      </c>
      <c r="B32" s="2">
        <v>8192</v>
      </c>
    </row>
    <row r="33" spans="1:2" ht="15.5" thickTop="1" thickBot="1" x14ac:dyDescent="0.4">
      <c r="A33" s="1" t="s">
        <v>25</v>
      </c>
      <c r="B33" s="2">
        <v>100</v>
      </c>
    </row>
    <row r="34" spans="1:2" ht="15.5" thickTop="1" thickBot="1" x14ac:dyDescent="0.4">
      <c r="A34" s="1" t="s">
        <v>26</v>
      </c>
      <c r="B34" s="2">
        <v>163821</v>
      </c>
    </row>
    <row r="35" spans="1:2" ht="15.5" thickTop="1" thickBot="1" x14ac:dyDescent="0.4">
      <c r="A35" s="1" t="s">
        <v>27</v>
      </c>
      <c r="B35" s="2">
        <v>200000</v>
      </c>
    </row>
    <row r="36" spans="1:2" ht="15.5" thickTop="1" thickBot="1" x14ac:dyDescent="0.4">
      <c r="A36" s="1" t="s">
        <v>28</v>
      </c>
      <c r="B36" s="2">
        <v>1.2208521548040532</v>
      </c>
    </row>
    <row r="37" spans="1:2" ht="15.5" thickTop="1" thickBot="1" x14ac:dyDescent="0.4">
      <c r="A37" s="1" t="s">
        <v>29</v>
      </c>
      <c r="B37" s="2">
        <v>2.4417043096081064</v>
      </c>
    </row>
    <row r="38" spans="1:2" ht="15.5" thickTop="1" thickBot="1" x14ac:dyDescent="0.4">
      <c r="A38" s="1" t="s">
        <v>30</v>
      </c>
      <c r="B38" s="2">
        <v>1654</v>
      </c>
    </row>
    <row r="39" spans="1:2" ht="15" thickTop="1" x14ac:dyDescent="0.35"/>
  </sheetData>
  <mergeCells count="7">
    <mergeCell ref="A3:B3"/>
    <mergeCell ref="A12:B12"/>
    <mergeCell ref="A19:B19"/>
    <mergeCell ref="A27:B27"/>
    <mergeCell ref="D3:E3"/>
    <mergeCell ref="D12:E12"/>
    <mergeCell ref="D19:E1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2B33-BE76-46FA-8D35-F6A9201EB9B8}">
  <dimension ref="A2:E39"/>
  <sheetViews>
    <sheetView topLeftCell="C10" workbookViewId="0">
      <selection activeCell="E20" sqref="E20:E25"/>
    </sheetView>
  </sheetViews>
  <sheetFormatPr defaultRowHeight="14.5" x14ac:dyDescent="0.35"/>
  <cols>
    <col min="1" max="2" width="25.6328125" customWidth="1"/>
    <col min="4" max="5" width="25.6328125" customWidth="1"/>
  </cols>
  <sheetData>
    <row r="2" spans="1:5" ht="15" thickBot="1" x14ac:dyDescent="0.4"/>
    <row r="3" spans="1:5" ht="15.5" thickTop="1" thickBot="1" x14ac:dyDescent="0.4">
      <c r="A3" s="14" t="s">
        <v>0</v>
      </c>
      <c r="B3" s="15"/>
      <c r="D3" s="14" t="s">
        <v>31</v>
      </c>
      <c r="E3" s="15"/>
    </row>
    <row r="4" spans="1:5" ht="15.5" thickTop="1" thickBot="1" x14ac:dyDescent="0.4">
      <c r="A4" s="1" t="s">
        <v>1</v>
      </c>
      <c r="B4" s="2">
        <v>1000</v>
      </c>
      <c r="D4" s="1" t="s">
        <v>32</v>
      </c>
      <c r="E4" s="2">
        <v>7</v>
      </c>
    </row>
    <row r="5" spans="1:5" ht="15.5" thickTop="1" thickBot="1" x14ac:dyDescent="0.4">
      <c r="A5" s="1" t="s">
        <v>2</v>
      </c>
      <c r="B5" s="2" t="s">
        <v>3</v>
      </c>
      <c r="D5" s="1" t="s">
        <v>33</v>
      </c>
      <c r="E5" s="3">
        <v>45147.503159722219</v>
      </c>
    </row>
    <row r="6" spans="1:5" ht="15.5" thickTop="1" thickBot="1" x14ac:dyDescent="0.4">
      <c r="A6" s="1" t="s">
        <v>4</v>
      </c>
      <c r="B6" s="2">
        <v>0.25</v>
      </c>
      <c r="D6" s="1" t="s">
        <v>34</v>
      </c>
      <c r="E6" s="2" t="s">
        <v>73</v>
      </c>
    </row>
    <row r="7" spans="1:5" ht="15.5" thickTop="1" thickBot="1" x14ac:dyDescent="0.4">
      <c r="A7" s="1" t="s">
        <v>5</v>
      </c>
      <c r="B7" s="2">
        <v>0.04</v>
      </c>
      <c r="D7" s="1" t="s">
        <v>36</v>
      </c>
      <c r="E7" s="2" t="s">
        <v>74</v>
      </c>
    </row>
    <row r="8" spans="1:5" ht="15.5" thickTop="1" thickBot="1" x14ac:dyDescent="0.4">
      <c r="A8" s="1" t="s">
        <v>6</v>
      </c>
      <c r="B8" s="2">
        <v>-1</v>
      </c>
      <c r="D8" s="1" t="s">
        <v>38</v>
      </c>
      <c r="E8" s="2">
        <v>9</v>
      </c>
    </row>
    <row r="9" spans="1:5" ht="15.5" thickTop="1" thickBot="1" x14ac:dyDescent="0.4">
      <c r="A9" s="1" t="s">
        <v>7</v>
      </c>
      <c r="B9" s="2">
        <v>1.5675000000000001E-2</v>
      </c>
      <c r="D9" s="1" t="s">
        <v>39</v>
      </c>
      <c r="E9" s="4" t="s">
        <v>57</v>
      </c>
    </row>
    <row r="10" spans="1:5" ht="15" thickTop="1" x14ac:dyDescent="0.35"/>
    <row r="11" spans="1:5" ht="15" thickBot="1" x14ac:dyDescent="0.4"/>
    <row r="12" spans="1:5" ht="15.5" thickTop="1" thickBot="1" x14ac:dyDescent="0.4">
      <c r="A12" s="14" t="s">
        <v>8</v>
      </c>
      <c r="B12" s="15"/>
      <c r="D12" s="14" t="s">
        <v>40</v>
      </c>
      <c r="E12" s="15"/>
    </row>
    <row r="13" spans="1:5" ht="15.5" thickTop="1" thickBot="1" x14ac:dyDescent="0.4">
      <c r="A13" s="1" t="s">
        <v>9</v>
      </c>
      <c r="B13" s="2">
        <v>0</v>
      </c>
      <c r="D13" s="1" t="s">
        <v>41</v>
      </c>
      <c r="E13" s="2">
        <v>481.60939999999999</v>
      </c>
    </row>
    <row r="14" spans="1:5" ht="15.5" thickTop="1" thickBot="1" x14ac:dyDescent="0.4">
      <c r="A14" s="1" t="s">
        <v>10</v>
      </c>
      <c r="B14" s="2">
        <v>1</v>
      </c>
      <c r="D14" s="1" t="s">
        <v>42</v>
      </c>
      <c r="E14" s="2">
        <v>0.98765000000000003</v>
      </c>
    </row>
    <row r="15" spans="1:5" ht="15.5" thickTop="1" thickBot="1" x14ac:dyDescent="0.4">
      <c r="A15" s="1" t="s">
        <v>11</v>
      </c>
      <c r="B15" s="2">
        <v>0.6918303506368797</v>
      </c>
      <c r="D15" s="1" t="s">
        <v>43</v>
      </c>
      <c r="E15" s="2">
        <v>1.2344999999999999</v>
      </c>
    </row>
    <row r="16" spans="1:5" ht="15.5" thickTop="1" thickBot="1" x14ac:dyDescent="0.4">
      <c r="A16" s="1" t="s">
        <v>12</v>
      </c>
      <c r="B16" s="2">
        <v>-0.6918303506368797</v>
      </c>
      <c r="D16" s="1" t="s">
        <v>44</v>
      </c>
      <c r="E16" s="2">
        <v>163822</v>
      </c>
    </row>
    <row r="17" spans="1:5" ht="15" thickTop="1" x14ac:dyDescent="0.35"/>
    <row r="18" spans="1:5" ht="15" thickBot="1" x14ac:dyDescent="0.4"/>
    <row r="19" spans="1:5" ht="15.5" thickTop="1" thickBot="1" x14ac:dyDescent="0.4">
      <c r="A19" s="14" t="s">
        <v>13</v>
      </c>
      <c r="B19" s="15"/>
      <c r="D19" s="14" t="s">
        <v>45</v>
      </c>
      <c r="E19" s="15"/>
    </row>
    <row r="20" spans="1:5" ht="15.5" thickTop="1" thickBot="1" x14ac:dyDescent="0.4">
      <c r="A20" s="1" t="s">
        <v>14</v>
      </c>
      <c r="B20" s="2">
        <v>0.25</v>
      </c>
      <c r="D20" s="1" t="s">
        <v>46</v>
      </c>
      <c r="E20" s="2" t="s">
        <v>47</v>
      </c>
    </row>
    <row r="21" spans="1:5" ht="15.5" thickTop="1" thickBot="1" x14ac:dyDescent="0.4">
      <c r="A21" s="1" t="s">
        <v>15</v>
      </c>
      <c r="B21" s="2">
        <v>0.25</v>
      </c>
      <c r="D21" s="1" t="s">
        <v>48</v>
      </c>
      <c r="E21" s="2" t="s">
        <v>49</v>
      </c>
    </row>
    <row r="22" spans="1:5" ht="15.5" thickTop="1" thickBot="1" x14ac:dyDescent="0.4">
      <c r="A22" s="1" t="s">
        <v>16</v>
      </c>
      <c r="B22" s="2">
        <v>0.1</v>
      </c>
      <c r="D22" s="1" t="s">
        <v>50</v>
      </c>
      <c r="E22" s="2" t="s">
        <v>51</v>
      </c>
    </row>
    <row r="23" spans="1:5" ht="15.5" thickTop="1" thickBot="1" x14ac:dyDescent="0.4">
      <c r="A23" s="1" t="s">
        <v>17</v>
      </c>
      <c r="B23" s="2">
        <v>0.04</v>
      </c>
      <c r="D23" s="1" t="s">
        <v>52</v>
      </c>
      <c r="E23" s="2" t="s">
        <v>75</v>
      </c>
    </row>
    <row r="24" spans="1:5" ht="15.5" thickTop="1" thickBot="1" x14ac:dyDescent="0.4">
      <c r="A24" s="1" t="s">
        <v>18</v>
      </c>
      <c r="B24" s="2">
        <v>0.05</v>
      </c>
      <c r="D24" s="1" t="s">
        <v>54</v>
      </c>
      <c r="E24" s="2">
        <v>1</v>
      </c>
    </row>
    <row r="25" spans="1:5" ht="15.5" thickTop="1" thickBot="1" x14ac:dyDescent="0.4">
      <c r="D25" s="1" t="s">
        <v>55</v>
      </c>
      <c r="E25" s="2" t="s">
        <v>56</v>
      </c>
    </row>
    <row r="26" spans="1:5" ht="15.5" thickTop="1" thickBot="1" x14ac:dyDescent="0.4"/>
    <row r="27" spans="1:5" ht="15.5" thickTop="1" thickBot="1" x14ac:dyDescent="0.4">
      <c r="A27" s="14" t="s">
        <v>19</v>
      </c>
      <c r="B27" s="15"/>
    </row>
    <row r="28" spans="1:5" ht="15.5" thickTop="1" thickBot="1" x14ac:dyDescent="0.4">
      <c r="A28" s="1" t="s">
        <v>20</v>
      </c>
      <c r="B28" s="2">
        <v>0.5</v>
      </c>
    </row>
    <row r="29" spans="1:5" ht="15.5" thickTop="1" thickBot="1" x14ac:dyDescent="0.4">
      <c r="A29" s="1" t="s">
        <v>21</v>
      </c>
      <c r="B29" s="2">
        <v>10000</v>
      </c>
    </row>
    <row r="30" spans="1:5" ht="15.5" thickTop="1" thickBot="1" x14ac:dyDescent="0.4">
      <c r="A30" s="1" t="s">
        <v>22</v>
      </c>
      <c r="B30" s="2">
        <v>0</v>
      </c>
    </row>
    <row r="31" spans="1:5" ht="15.5" thickTop="1" thickBot="1" x14ac:dyDescent="0.4">
      <c r="A31" s="1" t="s">
        <v>23</v>
      </c>
      <c r="B31" s="2">
        <v>0</v>
      </c>
    </row>
    <row r="32" spans="1:5" ht="15.5" thickTop="1" thickBot="1" x14ac:dyDescent="0.4">
      <c r="A32" s="1" t="s">
        <v>24</v>
      </c>
      <c r="B32" s="2">
        <v>8192</v>
      </c>
    </row>
    <row r="33" spans="1:2" ht="15.5" thickTop="1" thickBot="1" x14ac:dyDescent="0.4">
      <c r="A33" s="1" t="s">
        <v>25</v>
      </c>
      <c r="B33" s="2">
        <v>100</v>
      </c>
    </row>
    <row r="34" spans="1:2" ht="15.5" thickTop="1" thickBot="1" x14ac:dyDescent="0.4">
      <c r="A34" s="1" t="s">
        <v>26</v>
      </c>
      <c r="B34" s="2">
        <v>163821</v>
      </c>
    </row>
    <row r="35" spans="1:2" ht="15.5" thickTop="1" thickBot="1" x14ac:dyDescent="0.4">
      <c r="A35" s="1" t="s">
        <v>27</v>
      </c>
      <c r="B35" s="2">
        <v>200000</v>
      </c>
    </row>
    <row r="36" spans="1:2" ht="15.5" thickTop="1" thickBot="1" x14ac:dyDescent="0.4">
      <c r="A36" s="1" t="s">
        <v>28</v>
      </c>
      <c r="B36" s="2">
        <v>1.2208521548040532</v>
      </c>
    </row>
    <row r="37" spans="1:2" ht="15.5" thickTop="1" thickBot="1" x14ac:dyDescent="0.4">
      <c r="A37" s="1" t="s">
        <v>29</v>
      </c>
      <c r="B37" s="2">
        <v>2.4417043096081064</v>
      </c>
    </row>
    <row r="38" spans="1:2" ht="15.5" thickTop="1" thickBot="1" x14ac:dyDescent="0.4">
      <c r="A38" s="1" t="s">
        <v>30</v>
      </c>
      <c r="B38" s="2">
        <v>1654</v>
      </c>
    </row>
    <row r="39" spans="1:2" ht="15" thickTop="1" x14ac:dyDescent="0.35"/>
  </sheetData>
  <mergeCells count="7">
    <mergeCell ref="A3:B3"/>
    <mergeCell ref="A12:B12"/>
    <mergeCell ref="A19:B19"/>
    <mergeCell ref="A27:B27"/>
    <mergeCell ref="D3:E3"/>
    <mergeCell ref="D12:E12"/>
    <mergeCell ref="D19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B0EB-FE28-4A4E-9939-C86C7B3E662F}">
  <dimension ref="A2:E39"/>
  <sheetViews>
    <sheetView topLeftCell="C10" workbookViewId="0">
      <selection activeCell="E20" sqref="E20:E25"/>
    </sheetView>
  </sheetViews>
  <sheetFormatPr defaultRowHeight="14.5" x14ac:dyDescent="0.35"/>
  <cols>
    <col min="1" max="2" width="25.6328125" customWidth="1"/>
    <col min="4" max="5" width="25.6328125" customWidth="1"/>
  </cols>
  <sheetData>
    <row r="2" spans="1:5" ht="15" thickBot="1" x14ac:dyDescent="0.4"/>
    <row r="3" spans="1:5" ht="15.5" thickTop="1" thickBot="1" x14ac:dyDescent="0.4">
      <c r="A3" s="14" t="s">
        <v>0</v>
      </c>
      <c r="B3" s="15"/>
      <c r="D3" s="14" t="s">
        <v>31</v>
      </c>
      <c r="E3" s="15"/>
    </row>
    <row r="4" spans="1:5" ht="15.5" thickTop="1" thickBot="1" x14ac:dyDescent="0.4">
      <c r="A4" s="1" t="s">
        <v>1</v>
      </c>
      <c r="B4" s="2">
        <v>1000</v>
      </c>
      <c r="D4" s="1" t="s">
        <v>32</v>
      </c>
      <c r="E4" s="2">
        <v>8</v>
      </c>
    </row>
    <row r="5" spans="1:5" ht="15.5" thickTop="1" thickBot="1" x14ac:dyDescent="0.4">
      <c r="A5" s="1" t="s">
        <v>2</v>
      </c>
      <c r="B5" s="2" t="s">
        <v>3</v>
      </c>
      <c r="D5" s="1" t="s">
        <v>33</v>
      </c>
      <c r="E5" s="3">
        <v>45147.538703703707</v>
      </c>
    </row>
    <row r="6" spans="1:5" ht="15.5" thickTop="1" thickBot="1" x14ac:dyDescent="0.4">
      <c r="A6" s="1" t="s">
        <v>4</v>
      </c>
      <c r="B6" s="2">
        <v>0.25</v>
      </c>
      <c r="D6" s="1" t="s">
        <v>34</v>
      </c>
      <c r="E6" s="2" t="s">
        <v>76</v>
      </c>
    </row>
    <row r="7" spans="1:5" ht="15.5" thickTop="1" thickBot="1" x14ac:dyDescent="0.4">
      <c r="A7" s="1" t="s">
        <v>5</v>
      </c>
      <c r="B7" s="2">
        <v>0.03</v>
      </c>
      <c r="D7" s="1" t="s">
        <v>36</v>
      </c>
      <c r="E7" s="2" t="s">
        <v>77</v>
      </c>
    </row>
    <row r="8" spans="1:5" ht="15.5" thickTop="1" thickBot="1" x14ac:dyDescent="0.4">
      <c r="A8" s="1" t="s">
        <v>6</v>
      </c>
      <c r="B8" s="2">
        <v>-1</v>
      </c>
      <c r="D8" s="1" t="s">
        <v>38</v>
      </c>
      <c r="E8" s="2">
        <v>9</v>
      </c>
    </row>
    <row r="9" spans="1:5" ht="15.5" thickTop="1" thickBot="1" x14ac:dyDescent="0.4">
      <c r="A9" s="1" t="s">
        <v>7</v>
      </c>
      <c r="B9" s="2">
        <v>1.5653125E-2</v>
      </c>
      <c r="D9" s="1" t="s">
        <v>39</v>
      </c>
      <c r="E9" s="4" t="s">
        <v>57</v>
      </c>
    </row>
    <row r="10" spans="1:5" ht="15" thickTop="1" x14ac:dyDescent="0.35"/>
    <row r="11" spans="1:5" ht="15" thickBot="1" x14ac:dyDescent="0.4"/>
    <row r="12" spans="1:5" ht="15.5" thickTop="1" thickBot="1" x14ac:dyDescent="0.4">
      <c r="A12" s="14" t="s">
        <v>8</v>
      </c>
      <c r="B12" s="15"/>
      <c r="D12" s="14" t="s">
        <v>40</v>
      </c>
      <c r="E12" s="15"/>
    </row>
    <row r="13" spans="1:5" ht="15.5" thickTop="1" thickBot="1" x14ac:dyDescent="0.4">
      <c r="A13" s="1" t="s">
        <v>9</v>
      </c>
      <c r="B13" s="2">
        <v>0</v>
      </c>
      <c r="D13" s="1" t="s">
        <v>41</v>
      </c>
      <c r="E13" s="2">
        <v>386.3125</v>
      </c>
    </row>
    <row r="14" spans="1:5" ht="15.5" thickTop="1" thickBot="1" x14ac:dyDescent="0.4">
      <c r="A14" s="1" t="s">
        <v>10</v>
      </c>
      <c r="B14" s="2">
        <v>1</v>
      </c>
      <c r="D14" s="1" t="s">
        <v>42</v>
      </c>
      <c r="E14" s="2">
        <v>0.98765000000000003</v>
      </c>
    </row>
    <row r="15" spans="1:5" ht="15.5" thickTop="1" thickBot="1" x14ac:dyDescent="0.4">
      <c r="A15" s="1" t="s">
        <v>11</v>
      </c>
      <c r="B15" s="2">
        <v>0.70578031015059839</v>
      </c>
      <c r="D15" s="1" t="s">
        <v>43</v>
      </c>
      <c r="E15" s="2">
        <v>1.2344999999999999</v>
      </c>
    </row>
    <row r="16" spans="1:5" ht="15.5" thickTop="1" thickBot="1" x14ac:dyDescent="0.4">
      <c r="A16" s="1" t="s">
        <v>12</v>
      </c>
      <c r="B16" s="2">
        <v>-0.70578031015059839</v>
      </c>
      <c r="D16" s="1" t="s">
        <v>44</v>
      </c>
      <c r="E16" s="2">
        <v>163822</v>
      </c>
    </row>
    <row r="17" spans="1:5" ht="15" thickTop="1" x14ac:dyDescent="0.35"/>
    <row r="18" spans="1:5" ht="15" thickBot="1" x14ac:dyDescent="0.4"/>
    <row r="19" spans="1:5" ht="15.5" thickTop="1" thickBot="1" x14ac:dyDescent="0.4">
      <c r="A19" s="14" t="s">
        <v>13</v>
      </c>
      <c r="B19" s="15"/>
      <c r="D19" s="14" t="s">
        <v>45</v>
      </c>
      <c r="E19" s="15"/>
    </row>
    <row r="20" spans="1:5" ht="15.5" thickTop="1" thickBot="1" x14ac:dyDescent="0.4">
      <c r="A20" s="1" t="s">
        <v>14</v>
      </c>
      <c r="B20" s="2">
        <v>0.25</v>
      </c>
      <c r="D20" s="1" t="s">
        <v>46</v>
      </c>
      <c r="E20" s="2" t="s">
        <v>47</v>
      </c>
    </row>
    <row r="21" spans="1:5" ht="15.5" thickTop="1" thickBot="1" x14ac:dyDescent="0.4">
      <c r="A21" s="1" t="s">
        <v>15</v>
      </c>
      <c r="B21" s="2">
        <v>0.25</v>
      </c>
      <c r="D21" s="1" t="s">
        <v>48</v>
      </c>
      <c r="E21" s="2" t="s">
        <v>49</v>
      </c>
    </row>
    <row r="22" spans="1:5" ht="15.5" thickTop="1" thickBot="1" x14ac:dyDescent="0.4">
      <c r="A22" s="1" t="s">
        <v>16</v>
      </c>
      <c r="B22" s="2">
        <v>0.1</v>
      </c>
      <c r="D22" s="1" t="s">
        <v>50</v>
      </c>
      <c r="E22" s="2" t="s">
        <v>51</v>
      </c>
    </row>
    <row r="23" spans="1:5" ht="15.5" thickTop="1" thickBot="1" x14ac:dyDescent="0.4">
      <c r="A23" s="1" t="s">
        <v>17</v>
      </c>
      <c r="B23" s="2">
        <v>0.04</v>
      </c>
      <c r="D23" s="1" t="s">
        <v>52</v>
      </c>
      <c r="E23" s="2" t="s">
        <v>78</v>
      </c>
    </row>
    <row r="24" spans="1:5" ht="15.5" thickTop="1" thickBot="1" x14ac:dyDescent="0.4">
      <c r="A24" s="1" t="s">
        <v>18</v>
      </c>
      <c r="B24" s="2">
        <v>0.05</v>
      </c>
      <c r="D24" s="1" t="s">
        <v>54</v>
      </c>
      <c r="E24" s="2">
        <v>1</v>
      </c>
    </row>
    <row r="25" spans="1:5" ht="15.5" thickTop="1" thickBot="1" x14ac:dyDescent="0.4">
      <c r="D25" s="1" t="s">
        <v>55</v>
      </c>
      <c r="E25" s="2" t="s">
        <v>56</v>
      </c>
    </row>
    <row r="26" spans="1:5" ht="15.5" thickTop="1" thickBot="1" x14ac:dyDescent="0.4"/>
    <row r="27" spans="1:5" ht="15.5" thickTop="1" thickBot="1" x14ac:dyDescent="0.4">
      <c r="A27" s="14" t="s">
        <v>19</v>
      </c>
      <c r="B27" s="15"/>
    </row>
    <row r="28" spans="1:5" ht="15.5" thickTop="1" thickBot="1" x14ac:dyDescent="0.4">
      <c r="A28" s="1" t="s">
        <v>20</v>
      </c>
      <c r="B28" s="2">
        <v>0.5</v>
      </c>
    </row>
    <row r="29" spans="1:5" ht="15.5" thickTop="1" thickBot="1" x14ac:dyDescent="0.4">
      <c r="A29" s="1" t="s">
        <v>21</v>
      </c>
      <c r="B29" s="2">
        <v>10000</v>
      </c>
    </row>
    <row r="30" spans="1:5" ht="15.5" thickTop="1" thickBot="1" x14ac:dyDescent="0.4">
      <c r="A30" s="1" t="s">
        <v>22</v>
      </c>
      <c r="B30" s="2">
        <v>0</v>
      </c>
    </row>
    <row r="31" spans="1:5" ht="15.5" thickTop="1" thickBot="1" x14ac:dyDescent="0.4">
      <c r="A31" s="1" t="s">
        <v>23</v>
      </c>
      <c r="B31" s="2">
        <v>0</v>
      </c>
    </row>
    <row r="32" spans="1:5" ht="15.5" thickTop="1" thickBot="1" x14ac:dyDescent="0.4">
      <c r="A32" s="1" t="s">
        <v>24</v>
      </c>
      <c r="B32" s="2">
        <v>8192</v>
      </c>
    </row>
    <row r="33" spans="1:2" ht="15.5" thickTop="1" thickBot="1" x14ac:dyDescent="0.4">
      <c r="A33" s="1" t="s">
        <v>25</v>
      </c>
      <c r="B33" s="2">
        <v>100</v>
      </c>
    </row>
    <row r="34" spans="1:2" ht="15.5" thickTop="1" thickBot="1" x14ac:dyDescent="0.4">
      <c r="A34" s="1" t="s">
        <v>26</v>
      </c>
      <c r="B34" s="2">
        <v>163821</v>
      </c>
    </row>
    <row r="35" spans="1:2" ht="15.5" thickTop="1" thickBot="1" x14ac:dyDescent="0.4">
      <c r="A35" s="1" t="s">
        <v>27</v>
      </c>
      <c r="B35" s="2">
        <v>200000</v>
      </c>
    </row>
    <row r="36" spans="1:2" ht="15.5" thickTop="1" thickBot="1" x14ac:dyDescent="0.4">
      <c r="A36" s="1" t="s">
        <v>28</v>
      </c>
      <c r="B36" s="2">
        <v>1.2208521548040532</v>
      </c>
    </row>
    <row r="37" spans="1:2" ht="15.5" thickTop="1" thickBot="1" x14ac:dyDescent="0.4">
      <c r="A37" s="1" t="s">
        <v>29</v>
      </c>
      <c r="B37" s="2">
        <v>2.4417043096081064</v>
      </c>
    </row>
    <row r="38" spans="1:2" ht="15.5" thickTop="1" thickBot="1" x14ac:dyDescent="0.4">
      <c r="A38" s="1" t="s">
        <v>30</v>
      </c>
      <c r="B38" s="2">
        <v>1654</v>
      </c>
    </row>
    <row r="39" spans="1:2" ht="15" thickTop="1" x14ac:dyDescent="0.35"/>
  </sheetData>
  <mergeCells count="7">
    <mergeCell ref="A3:B3"/>
    <mergeCell ref="A12:B12"/>
    <mergeCell ref="A19:B19"/>
    <mergeCell ref="A27:B27"/>
    <mergeCell ref="D3:E3"/>
    <mergeCell ref="D12:E12"/>
    <mergeCell ref="D19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>George Fox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Andrew Pfeiffer</dc:creator>
  <cp:lastModifiedBy>Brady Andrew Pfeiffer</cp:lastModifiedBy>
  <dcterms:created xsi:type="dcterms:W3CDTF">2023-07-17T19:14:22Z</dcterms:created>
  <dcterms:modified xsi:type="dcterms:W3CDTF">2023-08-10T21:57:15Z</dcterms:modified>
</cp:coreProperties>
</file>