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ev\GitHub\NMPS\Data\"/>
    </mc:Choice>
  </mc:AlternateContent>
  <bookViews>
    <workbookView xWindow="0" yWindow="0" windowWidth="28800" windowHeight="12000"/>
  </bookViews>
  <sheets>
    <sheet name="final" sheetId="1" r:id="rId1"/>
  </sheets>
  <definedNames>
    <definedName name="_xlnm.Print_Area" localSheetId="0">final!$A$1:$H$711</definedName>
    <definedName name="_xlnm.Print_Titles" localSheetId="0">final!$1:$1</definedName>
  </definedNames>
  <calcPr calcId="0"/>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alcChain>
</file>

<file path=xl/sharedStrings.xml><?xml version="1.0" encoding="utf-8"?>
<sst xmlns="http://schemas.openxmlformats.org/spreadsheetml/2006/main" count="3557" uniqueCount="2295">
  <si>
    <t>ID</t>
  </si>
  <si>
    <t>imdbID</t>
  </si>
  <si>
    <t>IMDBLink</t>
  </si>
  <si>
    <t>TITLE</t>
  </si>
  <si>
    <t>RATED</t>
  </si>
  <si>
    <t>EXPIRATION</t>
  </si>
  <si>
    <t>IMDBRATING</t>
  </si>
  <si>
    <t>GENRE</t>
  </si>
  <si>
    <t>PLOT</t>
  </si>
  <si>
    <t>PROCESSED</t>
  </si>
  <si>
    <t>tt0416449</t>
  </si>
  <si>
    <t>R</t>
  </si>
  <si>
    <t>Action, Fantasy, War</t>
  </si>
  <si>
    <t>King Leonidas of Sparta and a force of 300 men fight the Persians at Thermopylae in 480 B.C.</t>
  </si>
  <si>
    <t>tt1615918</t>
  </si>
  <si>
    <t>Alvin and the Chipmunks: Chipwrecked</t>
  </si>
  <si>
    <t>G</t>
  </si>
  <si>
    <t>Animation, Adventure, Comedy</t>
  </si>
  <si>
    <t>Playing around while aboard a cruise ship, the Chipmunks and Chipettes accidentally go overboard and end up marooned in a tropical paradise. They discover their new turf is not as deserted as it seems.</t>
  </si>
  <si>
    <t>tt0372784</t>
  </si>
  <si>
    <t>Batman Begins</t>
  </si>
  <si>
    <t>PG-13</t>
  </si>
  <si>
    <t>Action, Adventure</t>
  </si>
  <si>
    <t>After training with his mentor, Batman begins his war on crime to free the crime-ridden Gotham City from corruption that the Scarecrow and the League of Shadows have cast upon it.</t>
  </si>
  <si>
    <t>tt1524137</t>
  </si>
  <si>
    <t>Contraband</t>
  </si>
  <si>
    <t>Action, Crime, Drama</t>
  </si>
  <si>
    <t>To protect his brother-in-law from a drug lord, a former smuggler heads to Panama to score millions of dollars in counterfeit bills.</t>
  </si>
  <si>
    <t>tt0418689</t>
  </si>
  <si>
    <t>Flags of Our Fathers</t>
  </si>
  <si>
    <t>Drama, History, War</t>
  </si>
  <si>
    <t>The life stories of the six men who raised the flag at The Battle of Iwo Jima, a turning point in WWII.</t>
  </si>
  <si>
    <t>tt0259324</t>
  </si>
  <si>
    <t>Ghost Rider</t>
  </si>
  <si>
    <t>Action, Fantasy, Thriller</t>
  </si>
  <si>
    <t>Stunt motorcyclist Johnny Blaze gives up his soul to become a hellblazing vigilante, to fight against power hungry Blackheart, the son of the devil himself.</t>
  </si>
  <si>
    <t>tt1568346</t>
  </si>
  <si>
    <t>The Girl with the Dragon Tattoo</t>
  </si>
  <si>
    <t>Crime, Drama, Mystery</t>
  </si>
  <si>
    <t>Journalist Mikael Blomkvist is aided in his search for a woman who has been missing for forty years by Lisbeth Salander, a young computer hacker.</t>
  </si>
  <si>
    <t>tt0970179</t>
  </si>
  <si>
    <t>Hugo</t>
  </si>
  <si>
    <t>PG</t>
  </si>
  <si>
    <t>Adventure, Drama, Family</t>
  </si>
  <si>
    <t>Set in 1930s Paris, an orphan who lives in the walls of a train station is wrapped up in a mystery involving his late father and an automaton.</t>
  </si>
  <si>
    <t>tt0116695</t>
  </si>
  <si>
    <t>Jerry Maguire</t>
  </si>
  <si>
    <t>Comedy, Drama, Romance</t>
  </si>
  <si>
    <t>When a sports agent has a moral epiphany and is fired for expressing it, he decides to put his new philosophy to the test as an independent with the only athlete who stays with him.</t>
  </si>
  <si>
    <t>tt1710396</t>
  </si>
  <si>
    <t>Joyful Noise</t>
  </si>
  <si>
    <t>Comedy, Music</t>
  </si>
  <si>
    <t>G.G. Sparrow faces off with her choir's newly appointed director, Vi Rose Hill, over the group's direction as they head into a national competition.</t>
  </si>
  <si>
    <t>tt1458596</t>
  </si>
  <si>
    <t>Mission: Impossible - Ghost Protocol</t>
  </si>
  <si>
    <t>Action, Adventure, Thriller</t>
  </si>
  <si>
    <t>The IMF is shut down when it's implicated in the bombing of the Kremlin, causing Ethan Hunt and his new team to go rogue to clear their organization's name.</t>
  </si>
  <si>
    <t>tt1655420</t>
  </si>
  <si>
    <t>My Week with Marilyn</t>
  </si>
  <si>
    <t>Biography, Drama</t>
  </si>
  <si>
    <t>Colin Clark, an employee of Sir Laurence Olivier's, documents the tense interaction between Olivier and Marilyn Monroe during the production of The Prince and the Showgirl (1957).</t>
  </si>
  <si>
    <t>tt0327056</t>
  </si>
  <si>
    <t>Mystic River</t>
  </si>
  <si>
    <t>With a childhood tragedy that overshadowed their lives, three men are reunited by circumstance when one has a family tragedy.</t>
  </si>
  <si>
    <t>tt0120804</t>
  </si>
  <si>
    <t>Resident Evil</t>
  </si>
  <si>
    <t>Action, Fantasy, Horror</t>
  </si>
  <si>
    <t>A special military unit fights a powerful, out-of-control supercomputer and hundreds of scientists who have mutated into flesh-eating creatures after a laboratory accident.</t>
  </si>
  <si>
    <t>tt1515091</t>
  </si>
  <si>
    <t>Sherlock Holmes: A Game of Shadows</t>
  </si>
  <si>
    <t>Action, Adventure, Crime</t>
  </si>
  <si>
    <t>Sherlock Holmes and his sidekick Dr. Watson join forces to outwit and bring down their fiercest adversary, Professor Moriarty.</t>
  </si>
  <si>
    <t>tt0983193</t>
  </si>
  <si>
    <t>The Adventures of Tintin</t>
  </si>
  <si>
    <t>Animation, Action, Adventure</t>
  </si>
  <si>
    <t>Intrepid reporter Tintin and Captain Haddock set off on a treasure hunt for a sunken ship commanded by Haddock's ancestor.</t>
  </si>
  <si>
    <t>tt1655442</t>
  </si>
  <si>
    <t>The Artist</t>
  </si>
  <si>
    <t>A silent movie star meets a young dancer, but the arrival of talking pictures sends their careers in opposite directions.</t>
  </si>
  <si>
    <t>tt1093357</t>
  </si>
  <si>
    <t>The Darkest Hour</t>
  </si>
  <si>
    <t>Action, Drama, Horror</t>
  </si>
  <si>
    <t>In Moscow, five young people lead the charge against an alien race who have attacked Earth via our power supply.</t>
  </si>
  <si>
    <t>tt1560985</t>
  </si>
  <si>
    <t>The Devil Inside</t>
  </si>
  <si>
    <t>Horror</t>
  </si>
  <si>
    <t>In Italy, a woman becomes involved in a series of unauthorized exorcisms during her mission to discover what happened to her mother, who allegedly murdered three people during her own exorcism.</t>
  </si>
  <si>
    <t>tt0092099</t>
  </si>
  <si>
    <t>Top Gun</t>
  </si>
  <si>
    <t>Action, Drama, Romance</t>
  </si>
  <si>
    <t>As students at the United States Navy's elite fighter weapons school compete to be best in the class, one daring young pilot learns a few things from a civilian instructor that are not taught in the classroom.</t>
  </si>
  <si>
    <t>tt0418279</t>
  </si>
  <si>
    <t>Transformers</t>
  </si>
  <si>
    <t>Action, Adventure, Sci-Fi</t>
  </si>
  <si>
    <t>An ancient struggle between two Cybertronian races, the heroic Autobots and the evil Decepticons, comes to Earth, with a clue to the ultimate power held by a teenager.</t>
  </si>
  <si>
    <t>tt1568911</t>
  </si>
  <si>
    <t>War Horse</t>
  </si>
  <si>
    <t>Drama, War</t>
  </si>
  <si>
    <t>Young Albert enlists to serve in World War I after his beloved horse is sold to the cavalry. Albert's hopeful journey takes him out of England and to the front lines as the war rages on.</t>
  </si>
  <si>
    <t>tt1389137</t>
  </si>
  <si>
    <t>We Bought a Zoo</t>
  </si>
  <si>
    <t>Comedy, Drama, Family</t>
  </si>
  <si>
    <t>Set in Southern California, a father moves his young family to the countryside to renovate and re-open a struggling zoo.</t>
  </si>
  <si>
    <t>tt1430615</t>
  </si>
  <si>
    <t>Big Miracle</t>
  </si>
  <si>
    <t>Biography, Drama, Romance</t>
  </si>
  <si>
    <t>In small town Alaska, a news reporter recruits his ex-girlfriend - a Greenpeace volunteer - on a campaign to save a family of gray whales trapped by rapidly forming ice in the Arctic Circle.</t>
  </si>
  <si>
    <t>tt1706593</t>
  </si>
  <si>
    <t>Chronicle</t>
  </si>
  <si>
    <t>Drama, Sci-Fi, Thriller</t>
  </si>
  <si>
    <t>Whilst attending a party, three high school friends gain superpowers after making an incredible discovery underground. Soon, though, they find their lives spinning out of control and their bond tested as they embrace their darker sides.</t>
  </si>
  <si>
    <t>tt0477302</t>
  </si>
  <si>
    <t>Extremely Loud &amp; Incredibly Close</t>
  </si>
  <si>
    <t>Adventure, Drama, Mystery</t>
  </si>
  <si>
    <t>A nine-year-old amateur inventor, Francophile, and pacifist searches New York City for the lock that matches a mysterious key left behind by his father, who died in the World Trade Center on September 11, 2001.</t>
  </si>
  <si>
    <t>tt1506999</t>
  </si>
  <si>
    <t>Haywire</t>
  </si>
  <si>
    <t>Action, Thriller</t>
  </si>
  <si>
    <t>A black ops super soldier seeks payback after she is betrayed and set up during a mission.</t>
  </si>
  <si>
    <t>tt1568338</t>
  </si>
  <si>
    <t>Man on a Ledge</t>
  </si>
  <si>
    <t>Action, Crime, Thriller</t>
  </si>
  <si>
    <t>As a police psychologist works to talk down an ex-con who is threatening to jump from a Manhattan hotel rooftop, the biggest diamond heist ever committed is in motion.</t>
  </si>
  <si>
    <t>tt1598828</t>
  </si>
  <si>
    <t>One for the Money</t>
  </si>
  <si>
    <t>Action, Comedy, Crime</t>
  </si>
  <si>
    <t>Unemployed and newly-divorced Stephanie Plum lands a job at her cousin's bail-bond business, where her first assignment puts her on the trail of a wanted local cop from her romantic past.</t>
  </si>
  <si>
    <t>tt0485985</t>
  </si>
  <si>
    <t>Red Tails</t>
  </si>
  <si>
    <t>Action, Adventure, Drama</t>
  </si>
  <si>
    <t>A crew of African American pilots in the Tuskegee training program, having faced segregation while kept mostly on the ground during World War II, are called into duty under the guidance of Col. A.J. Bullard.</t>
  </si>
  <si>
    <t>tt1601913</t>
  </si>
  <si>
    <t>The Grey</t>
  </si>
  <si>
    <t>After their plane crashes in Alaska, six oil workers are led by a skilled huntsman to survival, but a pack of merciless wolves haunts their every step.</t>
  </si>
  <si>
    <t>tt1596365</t>
  </si>
  <si>
    <t>The Woman in Black</t>
  </si>
  <si>
    <t>Drama, Horror, Thriller</t>
  </si>
  <si>
    <t>A young lawyer travels to a remote village where he discovers the vengeful ghost of a scorned woman is terrorizing the locals.</t>
  </si>
  <si>
    <t>tt1496025</t>
  </si>
  <si>
    <t>Underworld: Awakening</t>
  </si>
  <si>
    <t>When human forces discover the existence of the Vampire and Lycan clans, a war to eradicate both species commences. The vampire warrior Selene leads the battle against humankind.</t>
  </si>
  <si>
    <t>tt0763831</t>
  </si>
  <si>
    <t>A Thousand Words</t>
  </si>
  <si>
    <t>Comedy, Drama</t>
  </si>
  <si>
    <t>After stretching the truth on a deal with a spiritual guru, literary agent Jack McCall finds a Bodhi tree on his property. Its appearance holds a valuable lesson on the consequences of every word he speaks.</t>
  </si>
  <si>
    <t>tt1591479</t>
  </si>
  <si>
    <t>Act of Valor</t>
  </si>
  <si>
    <t>Action, Thriller, War</t>
  </si>
  <si>
    <t>An elite team of Navy SEALs embark on a covert mission to recover a kidnapped CIA agent.</t>
  </si>
  <si>
    <t>tt1482459</t>
  </si>
  <si>
    <t>The Lorax</t>
  </si>
  <si>
    <t>Animation, Comedy, Family</t>
  </si>
  <si>
    <t>A 12-year-old boy searches for the one thing that will enable him to win the affection of the girl of his dreams. To find it he must discover the story of the Lorax, the grumpy yet charming creature who fights to protect his world.</t>
  </si>
  <si>
    <t>tt0109830</t>
  </si>
  <si>
    <t>Forrest Gump</t>
  </si>
  <si>
    <t>Drama, Romance</t>
  </si>
  <si>
    <t>Forrest Gump, while not intelligent, has accidentally been present at many historic moments, but his true love, Jenny Curran, eludes him.</t>
  </si>
  <si>
    <t>tt0093058</t>
  </si>
  <si>
    <t>Full Metal Jacket</t>
  </si>
  <si>
    <t>A pragmatic U.S. Marine observes the dehumanizing effects the Viet Nam War has on his fellow recruits from their brutal boot camp training to the bloody street fighting in Hue.</t>
  </si>
  <si>
    <t>tt1071875</t>
  </si>
  <si>
    <t>Ghost Rider: Spirit of Vengeance</t>
  </si>
  <si>
    <t>As Johnny Blaze hides out in Eastern Europe, he is called upon to stop the devil, who is trying to take human form.</t>
  </si>
  <si>
    <t>tt1838544</t>
  </si>
  <si>
    <t>Gone</t>
  </si>
  <si>
    <t>Drama, Mystery, Thriller</t>
  </si>
  <si>
    <t>A woman is convinced her kidnapper has returned when her sister goes missing.</t>
  </si>
  <si>
    <t>tt0119654</t>
  </si>
  <si>
    <t>Men in Black</t>
  </si>
  <si>
    <t>Comedy, Sci-Fi</t>
  </si>
  <si>
    <t>A police officer joins a secret organization that polices and monitors extra terrestrial interactions on planet earth.</t>
  </si>
  <si>
    <t>tt2476894</t>
  </si>
  <si>
    <t>Mission Impossible</t>
  </si>
  <si>
    <t>N/A</t>
  </si>
  <si>
    <t>Short, Action</t>
  </si>
  <si>
    <t>tt1767382</t>
  </si>
  <si>
    <t>Silent House</t>
  </si>
  <si>
    <t>Horror, Mystery, Thriller</t>
  </si>
  <si>
    <t>A girl is trapped inside her family's lakeside retreat and becomes unable to contact the outside world as supernatural forces haunt the house with mysterious energy and consequences.</t>
  </si>
  <si>
    <t>tt0316654</t>
  </si>
  <si>
    <t>Spider-Man 2</t>
  </si>
  <si>
    <t>Action, Adventure, Fantasy</t>
  </si>
  <si>
    <t>Peter Parker is beset with troubles in his failing personal life as he battles a brilliant scientist named Doctor Otto Octavius.</t>
  </si>
  <si>
    <t>tt0244244</t>
  </si>
  <si>
    <t>Swordfish</t>
  </si>
  <si>
    <t>When the DEA shut down its dummy corporation operation codenamed SWORDFISH in 1986, they had generated $400 million which they let sit around; fifteen years of compound interest has swelled...</t>
  </si>
  <si>
    <t>tt1606389</t>
  </si>
  <si>
    <t>The Vow</t>
  </si>
  <si>
    <t>A car accident puts Paige in a coma, and when she wakes up with severe memory loss, her husband Leo works to win her heart again.</t>
  </si>
  <si>
    <t>tt1596350</t>
  </si>
  <si>
    <t>This Means War</t>
  </si>
  <si>
    <t>Action, Comedy, Romance</t>
  </si>
  <si>
    <t>Two top CIA operatives wage an epic battle against one another after they discover they are dating the same woman.</t>
  </si>
  <si>
    <t>tt2736560</t>
  </si>
  <si>
    <t>Tyler Perry's Good Deeds: Motherly Love</t>
  </si>
  <si>
    <t>Short, Comedy</t>
  </si>
  <si>
    <t>tt1655460</t>
  </si>
  <si>
    <t>Wanderlust</t>
  </si>
  <si>
    <t>Comedy</t>
  </si>
  <si>
    <t>Rattled by sudden unemployment, a Manhattan couple surveys alternative living options, ultimately deciding to experiment with living on a rural commune where free love rules.</t>
  </si>
  <si>
    <t>tt1232829</t>
  </si>
  <si>
    <t>21 Jump Street</t>
  </si>
  <si>
    <t>A pair of underachieving cops are sent back to a local high school to blend in and bring down a synthetic drug ring.</t>
  </si>
  <si>
    <t>tt0090605</t>
  </si>
  <si>
    <t>Aliens</t>
  </si>
  <si>
    <t>Action, Horror, Sci-Fi</t>
  </si>
  <si>
    <t>The planet from Alien (1979) has been colonized, but contact is lost. This time, the rescue team has impressive firepower, but will it be enough?</t>
  </si>
  <si>
    <t>tt1605630</t>
  </si>
  <si>
    <t>American Reunion</t>
  </si>
  <si>
    <t>Jim, Michelle, Stifler, and their friends reunite in East Great Falls, Michigan for their high school reunion.</t>
  </si>
  <si>
    <t>tt0071315</t>
  </si>
  <si>
    <t>Chinatown</t>
  </si>
  <si>
    <t>A private detective hired to expose an adulterer finds himself caught up in a web of deceit, corruption and murder.</t>
  </si>
  <si>
    <t>tt0422093</t>
  </si>
  <si>
    <t>Diary of a Mad Black Woman</t>
  </si>
  <si>
    <t>A couple's seemingly solid marriage begins to crumble when the wife discovers that her husband intends to divorce her.</t>
  </si>
  <si>
    <t>tt0107206</t>
  </si>
  <si>
    <t>In the Line of Fire</t>
  </si>
  <si>
    <t>Action, Drama, Thriller</t>
  </si>
  <si>
    <t>Secret Service agent Frank Horrigan couldn't save Kennedy, but he's determined not to let a clever assassin take out this president.</t>
  </si>
  <si>
    <t>tt0401729</t>
  </si>
  <si>
    <t>John Carter</t>
  </si>
  <si>
    <t>Transported to Barsoom, a Civil War vet discovers a barren planet seemingly inhabited by 12-foot tall barbarians. Finding himself prisoner of these creatures, he escapes, only to encounter Woola and a princess in desperate need of a savior.</t>
  </si>
  <si>
    <t>tt0455612</t>
  </si>
  <si>
    <t>Madea's Family Reunion</t>
  </si>
  <si>
    <t>While planning her family reunion, a pistol-packing grandma must contend with the other dramas on her plate, including the runaway who has been placed under her care, and her love-troubled nieces.</t>
  </si>
  <si>
    <t>tt0120912</t>
  </si>
  <si>
    <t>Men in Black II</t>
  </si>
  <si>
    <t>Action, Adventure, Comedy</t>
  </si>
  <si>
    <t>Agent J needs help so he is sent to find Agent K and restore his memory.</t>
  </si>
  <si>
    <t>tt0074899</t>
  </si>
  <si>
    <t>Midway</t>
  </si>
  <si>
    <t>Action, Drama, History</t>
  </si>
  <si>
    <t>A dramatization of the battle that was heralded as the turning point of the Pacific Theatre of World War II.</t>
  </si>
  <si>
    <t>tt1667353</t>
  </si>
  <si>
    <t>Mirror Mirror</t>
  </si>
  <si>
    <t>Adventure, Comedy, Drama</t>
  </si>
  <si>
    <t>An evil queen steals control of a kingdom and an exiled princess enlists the help of seven resourceful rebels to win back her birthright.</t>
  </si>
  <si>
    <t>tt0120755</t>
  </si>
  <si>
    <t>Mission: Impossible II</t>
  </si>
  <si>
    <t>A secret agent is sent to Sydney, to find and destroy a genetically modified disease called "Chimera".</t>
  </si>
  <si>
    <t>tt0317919</t>
  </si>
  <si>
    <t>Mission: Impossible III</t>
  </si>
  <si>
    <t>Agent Ethan Hunt comes into conflict with a dangerous and sadistic arms dealer who threatens his life and his fiance? in response .</t>
  </si>
  <si>
    <t>tt0151804</t>
  </si>
  <si>
    <t>Office Space</t>
  </si>
  <si>
    <t>Three company workers who hate their jobs decide to rebel against their greedy boss.</t>
  </si>
  <si>
    <t>tt0318627</t>
  </si>
  <si>
    <t>Resident Evil: Apocalypse</t>
  </si>
  <si>
    <t>Alice awakes in Raccoon City, only to find it has become infested with zombies and monsters. With the help of Jill Valentine and Carlos Olivera, Alice must find a way out of the city before it is destroyed by a nuclear missile.</t>
  </si>
  <si>
    <t>tt1392170</t>
  </si>
  <si>
    <t>The Hunger Games</t>
  </si>
  <si>
    <t>Adventure, Drama, Sci-Fi</t>
  </si>
  <si>
    <t>Katniss Everdeen voluntarily takes her younger sister's place in the Hunger Games, a televised competition in which two teenagers from each of the twelve Districts of Panem are chosen at random to fight to the death.</t>
  </si>
  <si>
    <t>tt0265662</t>
  </si>
  <si>
    <t>The Rookie</t>
  </si>
  <si>
    <t>Drama, Family, Sport</t>
  </si>
  <si>
    <t>A Texas baseball coach makes the major league after agreeing to try out if his high school team made the playoffs.</t>
  </si>
  <si>
    <t>tt0407304</t>
  </si>
  <si>
    <t>War of the Worlds</t>
  </si>
  <si>
    <t>Adventure, Sci-Fi, Thriller</t>
  </si>
  <si>
    <t>As Earth is invaded by alien tripod fighting machines, one family fights for survival.</t>
  </si>
  <si>
    <t>tt1646987</t>
  </si>
  <si>
    <t>Wrath of the Titans</t>
  </si>
  <si>
    <t>Perseus braves the treacherous underworld to rescue his father, Zeus, captured by his son, Ares, and brother Hades who unleash the ancient Titans upon the world.</t>
  </si>
  <si>
    <t>tt1259521</t>
  </si>
  <si>
    <t>The Cabin in the Woods</t>
  </si>
  <si>
    <t>Five friends go for a break at a remote cabin in the woods, where they get more than they bargained for. Together, they must discover the truth behind the cabin in the woods.</t>
  </si>
  <si>
    <t>tt1077368</t>
  </si>
  <si>
    <t>Dark Shadows</t>
  </si>
  <si>
    <t>Comedy, Horror</t>
  </si>
  <si>
    <t>An imprisoned vampire, Barnabas Collins, is set free and returns to his ancestral home, where his dysfunctional descendants are in need of his protection.</t>
  </si>
  <si>
    <t>tt1592525</t>
  </si>
  <si>
    <t>Lockout</t>
  </si>
  <si>
    <t>Action, Drama, Sci-Fi</t>
  </si>
  <si>
    <t>A man wrongly convicted of conspiracy to commit espionage against the U.S. is offered his freedom if he can rescue the president's daughter from an outer space prison taken over by violent inmates.</t>
  </si>
  <si>
    <t>tt0848228</t>
  </si>
  <si>
    <t>The Avengers</t>
  </si>
  <si>
    <t>Action, Sci-Fi, Thriller</t>
  </si>
  <si>
    <t>Earth's mightiest heroes must come together and learn to fight as a team if they are to stop the mischievous Loki and his alien army from enslaving humanity.</t>
  </si>
  <si>
    <t>tt1195478</t>
  </si>
  <si>
    <t>The Five-Year Engagement</t>
  </si>
  <si>
    <t>Comedy, Romance</t>
  </si>
  <si>
    <t>One year after meeting, Tom proposes to his girlfriend, Violet, but unexpected events keep tripping them up as they look to walk down the aisle together.</t>
  </si>
  <si>
    <t>tt1327194</t>
  </si>
  <si>
    <t>The Lucky One</t>
  </si>
  <si>
    <t>A Marine travels to Louisiana after serving three tours in Iraq and searches for the unknown woman he believes was his good luck charm during the war.</t>
  </si>
  <si>
    <t>tt1430626</t>
  </si>
  <si>
    <t>The Pirates! Band of Misfits</t>
  </si>
  <si>
    <t>Pirate Captain sets out on a mission to defeat his rivals Black Bellamy and Cutlass Liz for the Pirate of the year Award. The quest takes Captain and his crew from the shores of Blood Island to the foggy streets of Victorian London.</t>
  </si>
  <si>
    <t>tt1486192</t>
  </si>
  <si>
    <t>The Raven</t>
  </si>
  <si>
    <t>Crime, Mystery, Thriller</t>
  </si>
  <si>
    <t>When a madman begins committing horrific murders inspired by Edgar Allan Poe's works, a young Baltimore detective joins forces with Poe to stop him from making his stories a reality.</t>
  </si>
  <si>
    <t>tt0383010</t>
  </si>
  <si>
    <t>The Three Stooges</t>
  </si>
  <si>
    <t>While trying to save their childhood orphanage, Moe, Larry and Curly inadvertently stumble into a murder plot and wind up starring in a reality television show.</t>
  </si>
  <si>
    <t>tt1621045</t>
  </si>
  <si>
    <t>Think Like a Man</t>
  </si>
  <si>
    <t>Four friends conspire to turn the tables on their women when they discover the ladies have been using Steve Harvey's relationship advice against them.</t>
  </si>
  <si>
    <t>tt0109127</t>
  </si>
  <si>
    <t>Angels in the Outfield</t>
  </si>
  <si>
    <t>Comedy, Family, Fantasy</t>
  </si>
  <si>
    <t>When a boy prays for a chance to have a family if the California Angels win the pennant, angels are assigned to make that possible.</t>
  </si>
  <si>
    <t>tt1991245</t>
  </si>
  <si>
    <t>Chernobyl Diaries</t>
  </si>
  <si>
    <t>Six tourists hire an extreme tour guide who takes them to the abandoned city Pripyat, the former home to the workers of the Chernobyl nuclear reactor. During their exploration, they soon discover they are not alone.</t>
  </si>
  <si>
    <t>tt0352248</t>
  </si>
  <si>
    <t>Cinderella Man</t>
  </si>
  <si>
    <t>Biography, Drama, Sport</t>
  </si>
  <si>
    <t>The story of James Braddock, a supposedly washed-up boxer who came back to become a champion and an inspiration in the 1930s.</t>
  </si>
  <si>
    <t>tt0364725</t>
  </si>
  <si>
    <t>Dodgeball: A True Underdog Story</t>
  </si>
  <si>
    <t>Comedy, Sport</t>
  </si>
  <si>
    <t>A group of misfits enter a Las Vegas dodgeball tournament in order to save their cherished local gym from the onslaught of a corporate health fitness chain.</t>
  </si>
  <si>
    <t>tt1277953</t>
  </si>
  <si>
    <t>Madagascar 3: Europe's Most Wanted</t>
  </si>
  <si>
    <t>Alex, Marty, Gloria and Melman are still fighting to get home to their beloved Big Apple. Their journey takes them through Europe where they find the perfect cover: a traveling circus, which they reinvent - Madagascar style.</t>
  </si>
  <si>
    <t>tt1409024</t>
  </si>
  <si>
    <t>Men in Black 3</t>
  </si>
  <si>
    <t>Action, Comedy, Sci-Fi</t>
  </si>
  <si>
    <t>Agent J travels in time to M.I.B.'s early days in 1969 to stop an alien from assassinating his friend Agent K and changing history.</t>
  </si>
  <si>
    <t>tt1446714</t>
  </si>
  <si>
    <t>Prometheus</t>
  </si>
  <si>
    <t>Adventure, Mystery, Sci-Fi</t>
  </si>
  <si>
    <t>Following clues to the origin of mankind a team journey across the universe and find a structure on a distant planet containing a monolithic statue of a humanoid head and stone cylinders of alien blood but they soon find they are not alone.</t>
  </si>
  <si>
    <t>tt1336608</t>
  </si>
  <si>
    <t>Rock of Ages</t>
  </si>
  <si>
    <t>Comedy, Drama, Musical</t>
  </si>
  <si>
    <t>A small town girl and a city boy meet on the Sunset Strip, while pursuing their Hollywood dreams.</t>
  </si>
  <si>
    <t>tt1656190</t>
  </si>
  <si>
    <t>Safe</t>
  </si>
  <si>
    <t>Mei, a young girl whose memory holds a priceless numerical code, finds herself pursued by the Triads, the Russian mob, and corrupt NYC cops. Coming to her aid is an ex-cage fighter whose life was destroyed by the gangsters on Mei's trail.</t>
  </si>
  <si>
    <t>tt1735898</t>
  </si>
  <si>
    <t>Snow White and the Huntsman</t>
  </si>
  <si>
    <t>In a twist to the fairy tale, the Huntsman ordered to take Snow White into the woods to be killed winds up becoming her protector and mentor in a quest to vanquish the Evil Queen.</t>
  </si>
  <si>
    <t>tt1645170</t>
  </si>
  <si>
    <t>The Dictator</t>
  </si>
  <si>
    <t>The heroic story of a dictator who risked his life to ensure that democracy would never come to the country he so lovingly oppressed.</t>
  </si>
  <si>
    <t>tt0089218</t>
  </si>
  <si>
    <t>The Goonies</t>
  </si>
  <si>
    <t>Adventure, Comedy, Family</t>
  </si>
  <si>
    <t>In order to save their home from foreclosure, a group of misfits set out to find a pirate's ancient treasure.</t>
  </si>
  <si>
    <t>tt0108037</t>
  </si>
  <si>
    <t>The Sandlot</t>
  </si>
  <si>
    <t>A new kid in town is taken under the wing of a young baseball prodigy and his team. Together, they get themselves into many adventures involving rival teams, lifeguards, and a vicious dog.</t>
  </si>
  <si>
    <t>tt0120484</t>
  </si>
  <si>
    <t>The Waterboy</t>
  </si>
  <si>
    <t>A waterboy for a college football team discovers he has a unique tackling ability and becomes a member of the team.</t>
  </si>
  <si>
    <t>tt1586265</t>
  </si>
  <si>
    <t>What to Expect When You're Expecting</t>
  </si>
  <si>
    <t>Follows the lives of five interconnected couples as they experience the thrills and surprises of having a baby, and realize that no matter what you plan for, life does not always deliver what is expected.</t>
  </si>
  <si>
    <t>tt0298203</t>
  </si>
  <si>
    <t>8 Mile</t>
  </si>
  <si>
    <t>Drama, Music</t>
  </si>
  <si>
    <t>A young rapper, struggling with every aspect of his life, wants to make it big but his friends and foes make this odyssey of rap, harder than it may seem.</t>
  </si>
  <si>
    <t>tt1611224</t>
  </si>
  <si>
    <t>Abraham Lincoln: Vampire Hunter</t>
  </si>
  <si>
    <t>Abraham Lincoln, the 16th President of the United States, discovers vampires are planning to take over the United States. He makes it his mission to eliminate them.</t>
  </si>
  <si>
    <t>Documentary</t>
  </si>
  <si>
    <t>tt1440129</t>
  </si>
  <si>
    <t>Battleship</t>
  </si>
  <si>
    <t>A fleet of ships is forced to do battle with an armada of unknown origins in order to discover and thwart their destructive goals.</t>
  </si>
  <si>
    <t>tt1217209</t>
  </si>
  <si>
    <t>Brave</t>
  </si>
  <si>
    <t>Determined to make her own path in life, Princess Merida defies a custom that brings chaos to her kingdom. Granted one wish, Merida must rely on her bravery and her archery skills to undo a beastly curse.</t>
  </si>
  <si>
    <t>tt0486576</t>
  </si>
  <si>
    <t>4: Rise of the Silver Surfer</t>
  </si>
  <si>
    <t>The Fantastic Four learn that they aren't the only super-powered beings in the universe when they square off against the powerful Silver Surfer and the planet-eating Galactus.</t>
  </si>
  <si>
    <t>tt1915581</t>
  </si>
  <si>
    <t>Magic Mike</t>
  </si>
  <si>
    <t>A male stripper teaches a younger performer how to party, pick up women, and make easy money.</t>
  </si>
  <si>
    <t>tt0290002</t>
  </si>
  <si>
    <t>Meet the Fockers</t>
  </si>
  <si>
    <t>All hell breaks loose when the Byrnes family meets the Focker family for the first time.</t>
  </si>
  <si>
    <t>tt1716777</t>
  </si>
  <si>
    <t>People Like Us</t>
  </si>
  <si>
    <t>Drama</t>
  </si>
  <si>
    <t>While settling his recently deceased father's estate, a salesman discovers he has a sister whom he never knew about, leading both siblings to re-examine their perceptions about family and life choices.</t>
  </si>
  <si>
    <t>tt1307068</t>
  </si>
  <si>
    <t>Seeking a Friend for the End of the World</t>
  </si>
  <si>
    <t>As an asteroid nears Earth, a man finds himself alone after his wife leaves in a panic. He decides to take a road trip to reunite with his high school sweetheart. Accompanying him is a neighbor who inadvertently puts a wrench in his plan.</t>
  </si>
  <si>
    <t>tt1637725</t>
  </si>
  <si>
    <t>Ted</t>
  </si>
  <si>
    <t>Comedy, Fantasy</t>
  </si>
  <si>
    <t>From the creator of Family Guy comes a movie about John Bennett, whose wish of bringing his teddy bear to life came true. Now, John must decide between keeping the relationship with the teddy bear or his girlfriend, Lori.</t>
  </si>
  <si>
    <t>tt1232200</t>
  </si>
  <si>
    <t>That's My Boy</t>
  </si>
  <si>
    <t>While in his teens, Donny fathered a son, Todd, and raised him as a single parent up until Todd's 18th birthday. Now, after not seeing each other for years, Todd's world comes crashing down when Donny resurfaces just before Todd's wedding.</t>
  </si>
  <si>
    <t>tt0096754</t>
  </si>
  <si>
    <t>The Abyss</t>
  </si>
  <si>
    <t>A civilian diving team is enlisted to search for a lost nuclear submarine and face danger while encountering an alien aquatic species.</t>
  </si>
  <si>
    <t>tt1412386</t>
  </si>
  <si>
    <t>The Best Exotic Marigold Hotel</t>
  </si>
  <si>
    <t>British retirees travel to India to take up residence in what they believe is a newly restored hotel. Less luxurious than advertised, the Marigold Hotel nevertheless slowly begins to charm in unexpected ways.</t>
  </si>
  <si>
    <t>tt0327850</t>
  </si>
  <si>
    <t>The Rundown</t>
  </si>
  <si>
    <t>A tough aspiring chef is hired to bring home a mobster's son from the Amazon but becomes involved in the fight against an oppressive town operator and the search for a legendary treasure.</t>
  </si>
  <si>
    <t>tt2215285</t>
  </si>
  <si>
    <t>Madea's Witness Protection</t>
  </si>
  <si>
    <t>Comedy, Crime, Drama</t>
  </si>
  <si>
    <t>A Wall Street investment banker who has been set up as the linchpin of his company's mob-backed Ponzi scheme is relocated with his family to Aunt Madea's southern home.</t>
  </si>
  <si>
    <t>tt0072431</t>
  </si>
  <si>
    <t>Young Frankenstein</t>
  </si>
  <si>
    <t>An American grandson of the infamous scientist, struggling to prove that he is not as insane as people believe, travels to his family's home country and discovers the process that reanimates a dead body.</t>
  </si>
  <si>
    <t>tt0037366</t>
  </si>
  <si>
    <t>Thirty Seconds Over Tokyo</t>
  </si>
  <si>
    <t>PASSED</t>
  </si>
  <si>
    <t>In the wake of Pearl Harbor, a young lieutenant leaves his expectant wife to volunteer for a secret bombing mission which will take the war to the Japanese homeland.</t>
  </si>
  <si>
    <t>tt0043379</t>
  </si>
  <si>
    <t>Captain Horatio Hornblower R.N.</t>
  </si>
  <si>
    <t>During the Napoleonic wars, a British naval captain has adventures in Central American waters.</t>
  </si>
  <si>
    <t>tt0082096</t>
  </si>
  <si>
    <t>Das Boot</t>
  </si>
  <si>
    <t>Adventure, Drama, Thriller</t>
  </si>
  <si>
    <t>The claustrophobic world of a WWII German U-boat; boredom, filth, and sheer terror.</t>
  </si>
  <si>
    <t>tt2023453</t>
  </si>
  <si>
    <t>Diary of a Wimpy Kid: Dog Days</t>
  </si>
  <si>
    <t>Comedy, Family</t>
  </si>
  <si>
    <t>School's out. Summer vacation is on. However, Greg may not have the best summer vacation ever. What could go wrong?</t>
  </si>
  <si>
    <t>tt1667889</t>
  </si>
  <si>
    <t>Ice Age: Continental Drift</t>
  </si>
  <si>
    <t>Manny, Diego, and Sid embark upon another adventure after their continent is set adrift. Using an iceberg as a ship, they encounter sea creatures and battle pirates as they explore a new world.</t>
  </si>
  <si>
    <t>tt1748122</t>
  </si>
  <si>
    <t>Moonrise Kingdom</t>
  </si>
  <si>
    <t>A pair of young lovers flee their New England town, which causes a local search party to fan out to find them.</t>
  </si>
  <si>
    <t>tt0057393</t>
  </si>
  <si>
    <t>PT 109</t>
  </si>
  <si>
    <t>APPROVED</t>
  </si>
  <si>
    <t>Biography, Drama, War</t>
  </si>
  <si>
    <t>Dramatization of President John F. Kennedy's wartime experiences during which he captained a PT boat, took it to battle and had it sunk by a Japanese destroyer. He and the survivors had to ...</t>
  </si>
  <si>
    <t>tt0052151</t>
  </si>
  <si>
    <t>Run Silent Run Deep</t>
  </si>
  <si>
    <t>War, Action, Drama</t>
  </si>
  <si>
    <t>A U.S. sub commander, obsessed with sinking a certain Japanese ship, butts heads with his first officer and crew.</t>
  </si>
  <si>
    <t>tt1615065</t>
  </si>
  <si>
    <t>Savages</t>
  </si>
  <si>
    <t>Crime, Drama, Thriller</t>
  </si>
  <si>
    <t>Pot growers Ben and Chon face off against the Mexican drug cartel who kidnapped their shared girlfriend.</t>
  </si>
  <si>
    <t>tt1800741</t>
  </si>
  <si>
    <t>Step Up Revolution</t>
  </si>
  <si>
    <t>Drama, Music, Romance</t>
  </si>
  <si>
    <t>Emily arrives in Miami with aspirations to become a professional dancer. She sparks with Sean, the leader of a dance crew whose neighborhood is threatened by Emily's father's development plans.</t>
  </si>
  <si>
    <t>tt0086993</t>
  </si>
  <si>
    <t>The Bounty</t>
  </si>
  <si>
    <t>The familiar story of Lieutenant Bligh, whose cruelty leads to a mutiny on his ship. This version follows both the efforts of Fletcher Christian to get his men beyond the reach of British ...</t>
  </si>
  <si>
    <t>tt1790886</t>
  </si>
  <si>
    <t>The Campaign</t>
  </si>
  <si>
    <t>An incumbent congressman embroiled in personal scandal faces a no-holds-barred challenge from a naive newcomer funded by two unscrupulous billionaire lobbyist brothers.</t>
  </si>
  <si>
    <t>tt1345836</t>
  </si>
  <si>
    <t>The Dark Knight Rises</t>
  </si>
  <si>
    <t>Eight years after the Joker's reign of anarchy, the Dark Knight, with the help of the enigmatic Selia, is forced from his imposed exile to save Gotham City, now on the edge of total annihilation, from the brutal guerrilla terrorist Bane.</t>
  </si>
  <si>
    <t>tt1298649</t>
  </si>
  <si>
    <t>The Watch</t>
  </si>
  <si>
    <t>Four men who form a neighborhood watch group as a way to get out of their day-to-day family routines find themselves defending the Earth from an alien invasion.</t>
  </si>
  <si>
    <t>tt0038160</t>
  </si>
  <si>
    <t>They Were Expendable</t>
  </si>
  <si>
    <t>A dramatized account of the role of the American PT Boats in the defense of the Philippines in World War II.</t>
  </si>
  <si>
    <t>tt0100802</t>
  </si>
  <si>
    <t>Total Recall</t>
  </si>
  <si>
    <t>Action, Sci-Fi</t>
  </si>
  <si>
    <t>When a man goes for virtual vacation memories of the planet Mars, an unexpected and harrowing series of events forces him to go to the planet for real - or does he?</t>
  </si>
  <si>
    <t>tt1535438</t>
  </si>
  <si>
    <t>Hope Springs</t>
  </si>
  <si>
    <t>After thirty years of marriage, a middle-aged couple attends an intense, week-long counseling session to work on their relationship.</t>
  </si>
  <si>
    <t>tt0371746</t>
  </si>
  <si>
    <t>Iron Man</t>
  </si>
  <si>
    <t>After being held captive in an Afghan cave, an industrialist creates a unique weaponized suit of armor to fight evil.</t>
  </si>
  <si>
    <t>tt1300851</t>
  </si>
  <si>
    <t>The Boondock Saints II: All Saints Day</t>
  </si>
  <si>
    <t>The MacManus brothers are living a quiet life in Ireland with their father, but when they learn that their beloved priest has been killed by mob forces, they go back to Boston to bring justice to those responsible and avenge the priest.</t>
  </si>
  <si>
    <t>tt1433822</t>
  </si>
  <si>
    <t>The Apparition</t>
  </si>
  <si>
    <t>Horror, Thriller</t>
  </si>
  <si>
    <t>A couple is haunted by a supernatural presence that is unleashed during a college experiment.</t>
  </si>
  <si>
    <t>tt0468569</t>
  </si>
  <si>
    <t>The Dark Knight</t>
  </si>
  <si>
    <t>When the menace known as the Joker wreaks havoc and chaos on the people of Gotham, the caped crusader must come to terms with one of the greatest psychological tests of his ability to fight injustice.</t>
  </si>
  <si>
    <t>tt0469494</t>
  </si>
  <si>
    <t>There Will Be Blood</t>
  </si>
  <si>
    <t>A story of family, religion, hatred, oil and madness, focusing on a turn-of-the-century prospector in the early days of the business.</t>
  </si>
  <si>
    <t>tt1397514</t>
  </si>
  <si>
    <t>Journey 2: The Mysterious Island</t>
  </si>
  <si>
    <t>Sean Anderson partners with his mom's husband on a mission to find his grandfather, who is thought to be missing on a mythical island.</t>
  </si>
  <si>
    <t>tt1599348</t>
  </si>
  <si>
    <t>Safe House</t>
  </si>
  <si>
    <t>Action, Crime, Mystery</t>
  </si>
  <si>
    <t>A young CIA agent is tasked with looking after a fugitive in a safe house. But when the safe house is attacked, he finds himself on the run with his charge.</t>
  </si>
  <si>
    <t>tt2243537</t>
  </si>
  <si>
    <t>A Haunted House</t>
  </si>
  <si>
    <t>Malcolm and Kisha move into their dream home, but soon learn a demon also resides there. When Kisha becomes possessed, Malcolm - determined to keep his sex life on track - turns to a priest, a psychic, and a team of ghost-busters for help.</t>
  </si>
  <si>
    <t>tt1235522</t>
  </si>
  <si>
    <t>Broken City</t>
  </si>
  <si>
    <t>In a city rife with injustice, ex-cop Billy Taggart seeks redemption and revenge after being double-crossed and then framed by its most powerful figure: Mayor Nicholas Hostetler.</t>
  </si>
  <si>
    <t>tt0167260</t>
  </si>
  <si>
    <t>The Lord of the Rings: The Return of the King</t>
  </si>
  <si>
    <t>Adventure, Drama, Fantasy</t>
  </si>
  <si>
    <t>Gandalf and Aragorn lead the World of Men against Sauron's army to draw his gaze from Frodo and Sam as they approach Mount Doom with the One Ring.</t>
  </si>
  <si>
    <t>tt0167261</t>
  </si>
  <si>
    <t>The Lord of the Rings: The Two Towers</t>
  </si>
  <si>
    <t>While Frodo and Sam edge closer to Mordor with the help of the shifty Gollum, the divided fellowship makes a stand against Sauron's new ally, Saruman, and his hordes of Isengard.</t>
  </si>
  <si>
    <t>tt2023587</t>
  </si>
  <si>
    <t>Mama</t>
  </si>
  <si>
    <t>Annabel and Lucas are faced with the challenge of raising his young nieces that were left alone in the forest for 5 years.... but how alone were they?</t>
  </si>
  <si>
    <t>tt1649419</t>
  </si>
  <si>
    <t>The Impossible</t>
  </si>
  <si>
    <t>Drama, Thriller</t>
  </si>
  <si>
    <t>The story of a tourist family in Thailand caught in the destruction and chaotic aftermath of the 2004 Indian Ocean tsunami.</t>
  </si>
  <si>
    <t>tt1549920</t>
  </si>
  <si>
    <t>The Last Stand</t>
  </si>
  <si>
    <t>The leader of a drug cartel busts out of a courthouse and speeds to the Mexican border, where the only thing in his path is a sheriff and his inexperienced staff.</t>
  </si>
  <si>
    <t>tt1606378</t>
  </si>
  <si>
    <t>A Good Day to Die Hard</t>
  </si>
  <si>
    <t>John McClane travels to Russia to help out his seemingly wayward son, Jack, only to discover that Jack is a CIA operative working undercover, causing the father and son to team up against underworld forces.</t>
  </si>
  <si>
    <t>tt1559547</t>
  </si>
  <si>
    <t>Beautiful Creatures</t>
  </si>
  <si>
    <t>Drama, Fantasy, Romance</t>
  </si>
  <si>
    <t>Ethan longs to escape his small Southern town. He meets a mysterious new girl, Lena. Together, they uncover dark secrets about their respective families, their history and their town.</t>
  </si>
  <si>
    <t>tt1308729</t>
  </si>
  <si>
    <t>Bullet to the Head</t>
  </si>
  <si>
    <t>After watching their respective partners die, a New Orleans hitman and a Washington D.C. detective form an alliance in order to bring down their common enemy.</t>
  </si>
  <si>
    <t>tt1428538</t>
  </si>
  <si>
    <t>Hansel &amp; Gretel: Witch Hunters</t>
  </si>
  <si>
    <t>Hansel &amp; Gretel are bounty hunters who track and kill witches all over the world. As the fabled Blood Moon approaches, the siblings encounter a new form of evil that might hold a secret to their past.</t>
  </si>
  <si>
    <t>tt2024432</t>
  </si>
  <si>
    <t>Identity Thief</t>
  </si>
  <si>
    <t>Comedy, Crime</t>
  </si>
  <si>
    <t>Mild mannered businessman Sandy Patterson travels from Denver to Florida to confront the deceptively harmless looking woman who has been living it up after stealing Sandy's identity.</t>
  </si>
  <si>
    <t>tt1904996</t>
  </si>
  <si>
    <t>Parker</t>
  </si>
  <si>
    <t>A thief with a unique code of professional ethics is double-crossed by his crew and left for dead. Assuming a new disguise and forming an unlikely alliance with a woman on the inside, he looks to hijack the score of the crew's latest heist.</t>
  </si>
  <si>
    <t>tt1702439</t>
  </si>
  <si>
    <t>Safe Haven</t>
  </si>
  <si>
    <t>Drama, Romance, Thriller</t>
  </si>
  <si>
    <t>A young woman with a mysterious past lands in Southport, North Carolina where her bond with a widower forces her to confront the dark secret that haunts her.</t>
  </si>
  <si>
    <t>tt2053463</t>
  </si>
  <si>
    <t>Side Effects</t>
  </si>
  <si>
    <t>A young woman's world unravels when a drug prescribed by her psychiatrist has unexpected side effects.</t>
  </si>
  <si>
    <t>tt1389096</t>
  </si>
  <si>
    <t>Stand Up Guys</t>
  </si>
  <si>
    <t>Comedy, Crime, Thriller</t>
  </si>
  <si>
    <t>A pair of aging stickup men try to get the old gang back together for one last hurrah before one of the guys takes his last assignment - to kill his comrade.</t>
  </si>
  <si>
    <t>tt1588173</t>
  </si>
  <si>
    <t>Warm Bodies</t>
  </si>
  <si>
    <t>Comedy, Horror, Romance</t>
  </si>
  <si>
    <t>After a highly unusual zombie saves a still-living girl from an attack, the two form a relationship that sets in motion events that might transform the entire lifeless world.</t>
  </si>
  <si>
    <t>tt0478087</t>
  </si>
  <si>
    <t>"21" is the fact-based story about six MIT students who were trained to become experts in card counting and subsequently took Vegas casinos for millions in winnings.</t>
  </si>
  <si>
    <t>tt2387433</t>
  </si>
  <si>
    <t>Dark Skies</t>
  </si>
  <si>
    <t>Horror, Sci-Fi, Thriller</t>
  </si>
  <si>
    <t>As the Barret family's peaceful suburban life is rocked by an escalating series of disturbing events, they come to learn that a terrifying and deadly force is after them.</t>
  </si>
  <si>
    <t>tt2101341</t>
  </si>
  <si>
    <t>Dead Man Down</t>
  </si>
  <si>
    <t>In New York City, a crime lord's right-hand man is helped by a woman seeking retribution.</t>
  </si>
  <si>
    <t>tt0765446</t>
  </si>
  <si>
    <t>Escape from Planet Earth</t>
  </si>
  <si>
    <t>Astronaut Scorch Supernova finds himself caught in a trap when he responds to an SOS from a notoriously dangerous alien planet.</t>
  </si>
  <si>
    <t>tt1351685</t>
  </si>
  <si>
    <t>Jack the Giant Slayer</t>
  </si>
  <si>
    <t>Adventure, Fantasy</t>
  </si>
  <si>
    <t>The ancient war between humans and a race of giants is reignited when Jack, a young farmhand fighting for a kingdom and the love of a princess, opens a gateway between the two worlds.</t>
  </si>
  <si>
    <t>tt1623205</t>
  </si>
  <si>
    <t>Oz the Great and Powerful</t>
  </si>
  <si>
    <t>Adventure, Family, Fantasy</t>
  </si>
  <si>
    <t>A small-time magician is swept away to an enchanted land and is forced into a power struggle between three witches.</t>
  </si>
  <si>
    <t>tt0882977</t>
  </si>
  <si>
    <t>Snitch</t>
  </si>
  <si>
    <t>A father goes undercover for the DEA in order to free his son who was imprisoned after being set up in drug deal.</t>
  </si>
  <si>
    <t>tt1911644</t>
  </si>
  <si>
    <t>The Call</t>
  </si>
  <si>
    <t>Crime, Thriller</t>
  </si>
  <si>
    <t>When a veteran 911 operator takes a life-altering call from a teenage girl who has just been abducted, she realizes that she must confront a killer from her past in order to save the girl's life.</t>
  </si>
  <si>
    <t>tt0790628</t>
  </si>
  <si>
    <t>The Incredible Burt Wonderstone</t>
  </si>
  <si>
    <t>A veteran Vegas magician tries to revive his career after his longtime partner quits, he gets fired from his casino act, and an edgy new "street magician" steals his thunder.</t>
  </si>
  <si>
    <t>tt0453562</t>
  </si>
  <si>
    <t>The story of Jackie Robinson from his signing with the Brooklyn Dodgers organization in 1945 to his historic 1947 rookie season when he broke the color barrier in Major League Baseball.</t>
  </si>
  <si>
    <t>tt1814621</t>
  </si>
  <si>
    <t>Admission</t>
  </si>
  <si>
    <t>A Princeton admissions officer who is up for a major promotion takes a professional risk after she meets a college-bound alternative school kid who just might be the son she gave up years ago in a secret adoption.</t>
  </si>
  <si>
    <t>tt1288558</t>
  </si>
  <si>
    <t>Evil Dead</t>
  </si>
  <si>
    <t>Five friends head to a remote cabin, where the discovery of a Book of the Dead leads them to unwittingly summon up demons living in the nearby woods. The evil presence possesses them until only one is left to fight for survival.</t>
  </si>
  <si>
    <t>tt1583421</t>
  </si>
  <si>
    <t>G.I. Joe: Retaliation</t>
  </si>
  <si>
    <t>The G.I. Joes are not only fighting their mortal enemy Cobra; they are forced to contend with threats from within the government that jeopardize their very existence.</t>
  </si>
  <si>
    <t>tt0107290</t>
  </si>
  <si>
    <t>Jurassic Park</t>
  </si>
  <si>
    <t>During a preview tour, a theme park suffers a major power breakdown that allows its cloned dinosaur exhibits to run amok.</t>
  </si>
  <si>
    <t>tt0097815</t>
  </si>
  <si>
    <t>Major League</t>
  </si>
  <si>
    <t>The new owner of the Cleveland Indians puts together a purposely horrible team so they'll lose and she can move the team. But when the plot is uncovered, they start winning just to spite her.</t>
  </si>
  <si>
    <t>tt1483013</t>
  </si>
  <si>
    <t>Oblivion</t>
  </si>
  <si>
    <t>Action, Adventure, Mystery</t>
  </si>
  <si>
    <t>A veteran assigned to extract Earth's remaining resources begins to question what he knows about his mission and himself.</t>
  </si>
  <si>
    <t>tt2302755</t>
  </si>
  <si>
    <t>Olympus Has Fallen</t>
  </si>
  <si>
    <t>Disgraced former Presidential guard Mike Banning finds himself trapped inside the White House in the wake of a terrorist attack; using his inside knowledge, Banning works with national security to rescue the President from his kidnappers.</t>
  </si>
  <si>
    <t>tt0481499</t>
  </si>
  <si>
    <t>The Croods</t>
  </si>
  <si>
    <t>After their cave is destroyed, a caveman family must trek through an unfamiliar fantastical world with the help of an inventive boy.</t>
  </si>
  <si>
    <t>tt1517260</t>
  </si>
  <si>
    <t>The Host</t>
  </si>
  <si>
    <t>Action, Adventure, Romance</t>
  </si>
  <si>
    <t>When an unseen enemy threatens mankind by taking over their bodies and erasing their memories, Melanie will risk everything to protect the people she cares most about, proving that love can conquer all in a dangerous new world.</t>
  </si>
  <si>
    <t>tt2334841</t>
  </si>
  <si>
    <t>The Marine 3: Homefront</t>
  </si>
  <si>
    <t>A Marine must do whatever it takes to save his kidnapped sister and stop a terrorist attack masterminded by a radical militia group.</t>
  </si>
  <si>
    <t>tt2070862</t>
  </si>
  <si>
    <t>Temptation: Confessions of a Marriage Counselor</t>
  </si>
  <si>
    <t>An ambitious married woman's temptation by a handsome billionaire leads to betrayal, recklessness, and forever alters the course of her life.</t>
  </si>
  <si>
    <t>tt1381418</t>
  </si>
  <si>
    <t>You May Not Kiss the Bride</t>
  </si>
  <si>
    <t>An unassuming pet photographer is thrown into serious action, adventure and romance when he's forced to marry a Croatian bride and spend his honeymoon at a remote tropical resort where she is kidnapped.</t>
  </si>
  <si>
    <t>tt1869425</t>
  </si>
  <si>
    <t>Filly Brown</t>
  </si>
  <si>
    <t>A promising hip-hop rhymer from Los Angeles finds herself in a gray area when a record producer offers her a compromising shot at stardom.</t>
  </si>
  <si>
    <t>tt1300854</t>
  </si>
  <si>
    <t>Iron Man 3</t>
  </si>
  <si>
    <t>When Tony Stark's world is torn apart by a formidable terrorist called the Mandarin, he starts an odyssey of rebuilding and retribution.</t>
  </si>
  <si>
    <t>tt1935179</t>
  </si>
  <si>
    <t>Mud</t>
  </si>
  <si>
    <t>Two young boys encounter a fugitive and form a pact to help him evade the vigilantes that are on his trail and to reunite him with his true love.</t>
  </si>
  <si>
    <t>tt1980209</t>
  </si>
  <si>
    <t>Pain &amp; Gain</t>
  </si>
  <si>
    <t>A trio of bodybuilders in Florida get caught up in an extortion ring and a kidnapping scheme that goes terribly wrong.</t>
  </si>
  <si>
    <t>tt0084516</t>
  </si>
  <si>
    <t>Poltergeist</t>
  </si>
  <si>
    <t>A family's home is haunted by a host of ghosts.</t>
  </si>
  <si>
    <t>tt0795461</t>
  </si>
  <si>
    <t>Scary Movie 5</t>
  </si>
  <si>
    <t>A couple begin to experience some unusual activity after bringing their lost nieces and nephew home. With the help of home-surveillance cameras, they learn they're being stalked by a nefarious demon.</t>
  </si>
  <si>
    <t>tt0145487</t>
  </si>
  <si>
    <t>Spider-Man</t>
  </si>
  <si>
    <t>When bitten by a genetically modified spider, a nerdy, shy, and awkward high school student gains spider-like abilities that he eventually must use to fight evil as a superhero after tragedy befalls his family.</t>
  </si>
  <si>
    <t>tt0084726</t>
  </si>
  <si>
    <t>Star Trek II: The Wrath of Khan</t>
  </si>
  <si>
    <t>With the assistance of the Enterprise crew, Admiral Kirk must stop an old nemesis, Khan Noonien Singh, from using the life-generating Genesis Device as the ultimate weapon.</t>
  </si>
  <si>
    <t>tt1408101</t>
  </si>
  <si>
    <t>Star Trek Into Darkness</t>
  </si>
  <si>
    <t>After the crew of the Enterprise find an unstoppable force of terror from within their own organization, Captain Kirk leads a manhunt to a war-zone world to capture a one-man weapon of mass destruction.</t>
  </si>
  <si>
    <t>tt0078346</t>
  </si>
  <si>
    <t>Superman</t>
  </si>
  <si>
    <t>An alien orphan is sent from his dying planet to Earth, where he grows up to become his adoptive home's first and greatest superhero.</t>
  </si>
  <si>
    <t>tt1931435</t>
  </si>
  <si>
    <t>The Big Wedding</t>
  </si>
  <si>
    <t>A long-divorced couple fakes being married as their family unites for a wedding.</t>
  </si>
  <si>
    <t>tt0232500</t>
  </si>
  <si>
    <t>The Fast and the Furious</t>
  </si>
  <si>
    <t>Los Angeles police officer Brian O'Connor must decide where his loyalties really lie when he becomes enamored with the street racing world he has been sent undercover to destroy.</t>
  </si>
  <si>
    <t>tt1343092</t>
  </si>
  <si>
    <t>The Great Gatsby</t>
  </si>
  <si>
    <t>A writer and wall street trader, Nick, finds himself drawn to the past and lifestyle of his millionaire neighbor, Jay Gatsby.</t>
  </si>
  <si>
    <t>tt0317705</t>
  </si>
  <si>
    <t>The Incredibles</t>
  </si>
  <si>
    <t>A family of undercover superheroes, while trying to live the quiet suburban life, are forced into action to save the world.</t>
  </si>
  <si>
    <t>tt0120746</t>
  </si>
  <si>
    <t>The Mask of Zorro</t>
  </si>
  <si>
    <t>A young thief, seeking revenge over the death of his brother, is trained by the once great, but aged Zorro, who is also seeking a vengeance of his own.</t>
  </si>
  <si>
    <t>tt1699755</t>
  </si>
  <si>
    <t>Peeples</t>
  </si>
  <si>
    <t>Sparks fly when Wade Walker crashes the Peeples annual reunion in the Hamptons to ask for their precious daughter Grace's hand in marriage.</t>
  </si>
  <si>
    <t>tt0322259</t>
  </si>
  <si>
    <t>2 Fast 2 Furious</t>
  </si>
  <si>
    <t>Former cop Brian O'Conner is called upon to bust a dangerous criminal and he recruits the help of a former Miami street racer who has a chance to redeem himself.</t>
  </si>
  <si>
    <t>tt0174716</t>
  </si>
  <si>
    <t>A Bug's Life</t>
  </si>
  <si>
    <t>A misfit ant, looking for "warriors" to save his colony from greedy grasshoppers, recruits a group of bugs that turn out to be an inept circus troupe.</t>
  </si>
  <si>
    <t>tt1815862</t>
  </si>
  <si>
    <t>After Earth</t>
  </si>
  <si>
    <t>A crash landing leaves Kitai Raige and his father Cypher stranded on Earth, a millennium after events forced humanity's escape. With Cypher injured, Kitai must embark on a perilous journey to signal for help.</t>
  </si>
  <si>
    <t>tt0120591</t>
  </si>
  <si>
    <t>Armageddon</t>
  </si>
  <si>
    <t>After discovering that an asteroid the size of Texas is going to impact Earth in less than a month, N.A.S.A. recruits a misfit team of deep core drillers to save the planet.</t>
  </si>
  <si>
    <t>tt0848537</t>
  </si>
  <si>
    <t>Epic</t>
  </si>
  <si>
    <t>Animation, Adventure, Family</t>
  </si>
  <si>
    <t>A teenager finds herself transported to a deep forest setting where a battle between the forces of good and the forces of evil is taking place. She bands together with a rag-tag group of characters in order to save their world -- and ours.</t>
  </si>
  <si>
    <t>tt1905041</t>
  </si>
  <si>
    <t>Fast &amp; Furious 6</t>
  </si>
  <si>
    <t>Hobbs has Dominic and Brian reassemble their crew to take down a team of mercenaries: Dominic unexpectedly gets convoluted also facing his presumed deceased girlfriend, Letty.</t>
  </si>
  <si>
    <t>tt0083929</t>
  </si>
  <si>
    <t>Fast Times at Ridgemont High</t>
  </si>
  <si>
    <t>A group of Southern California high school students are enjoying their most important subjects: sex, drugs and rock n' roll.</t>
  </si>
  <si>
    <t>tt0091042</t>
  </si>
  <si>
    <t>Ferris Bueller's Day Off</t>
  </si>
  <si>
    <t>A high school wise guy is determined to have a day off from school, despite what the principal thinks of that.</t>
  </si>
  <si>
    <t>tt0093137</t>
  </si>
  <si>
    <t>Hamburger Hill</t>
  </si>
  <si>
    <t>Drama, War, Action</t>
  </si>
  <si>
    <t>A very realistic interpretation of one of the bloodiest battles of the Vietnam War.</t>
  </si>
  <si>
    <t>tt0337978</t>
  </si>
  <si>
    <t>Live Free or Die Hard</t>
  </si>
  <si>
    <t>John McClane and a young hacker join forces to take down master cyber-terrorist Thomas Gabriel in Washington D.C.</t>
  </si>
  <si>
    <t>tt0770828</t>
  </si>
  <si>
    <t>Man of Steel</t>
  </si>
  <si>
    <t>Clark Kent, one of the last of an extinguished race disguised as an unremarkable human, is forced to reveal his identity when Earth is invaded by an army of survivors who threaten to bring the planet to the brink of destruction.</t>
  </si>
  <si>
    <t>tt0328107</t>
  </si>
  <si>
    <t>Man on Fire</t>
  </si>
  <si>
    <t>In Mexico City, a former assassin swears vengeance on those who committed an unspeakable act against the family he was hired to protect.</t>
  </si>
  <si>
    <t>tt1670345</t>
  </si>
  <si>
    <t>Now You See Me</t>
  </si>
  <si>
    <t>An FBI agent and an Interpol detective track a team of illusionists who pull off bank heists during their performances and reward their audiences with the money.</t>
  </si>
  <si>
    <t>tt0327084</t>
  </si>
  <si>
    <t>Over the Hedge</t>
  </si>
  <si>
    <t>A scheming raccoon fools a mismatched family of forest creatures into helping him repay a debt of food, by invading the new suburban sprawl that popped up while they were hibernating...and learns a lesson about family himself.</t>
  </si>
  <si>
    <t>tt0091763</t>
  </si>
  <si>
    <t>Platoon</t>
  </si>
  <si>
    <t>A young recruit in Vietnam faces a moral crisis when confronted with the horrors of war and the duality of man.</t>
  </si>
  <si>
    <t>tt0110912</t>
  </si>
  <si>
    <t>Pulp Fiction</t>
  </si>
  <si>
    <t>Crime, Drama</t>
  </si>
  <si>
    <t>The lives of two mob hit men, a boxer, a gangster's wife, and a pair of diner bandits intertwine in four tales of violence and redemption.</t>
  </si>
  <si>
    <t>tt0120815</t>
  </si>
  <si>
    <t>Saving Private Ryan</t>
  </si>
  <si>
    <t>Action, Drama, War</t>
  </si>
  <si>
    <t>Following the Normandy Landings, a group of U.S. soldiers go behind enemy lines to retrieve a paratrooper whose brothers have been killed in action.</t>
  </si>
  <si>
    <t>tt0088847</t>
  </si>
  <si>
    <t>The Breakfast Club</t>
  </si>
  <si>
    <t>Five high school students, all different stereotypes, meet in detention, where they pour their hearts out to each other, and discover how they have a lot more in common than they thought.</t>
  </si>
  <si>
    <t>tt0068646</t>
  </si>
  <si>
    <t>The Godfather</t>
  </si>
  <si>
    <t>The aging patriarch of an organized crime dynasty transfers control of his clandestine empire to his reluctant son.</t>
  </si>
  <si>
    <t>tt1951261</t>
  </si>
  <si>
    <t>The Hangover Part III</t>
  </si>
  <si>
    <t>When one of their own is kidnapped by an angry gangster, the Wolf Pack must track down Mr. Chow, who has escaped from prison and is on the lam.</t>
  </si>
  <si>
    <t>tt2234155</t>
  </si>
  <si>
    <t>The Internship</t>
  </si>
  <si>
    <t>Two salesmen whose careers have been torpedoed by the digital age find their way into a coveted internship at Google, where they must compete with a group of young, tech-savvy geniuses for a shot at employment.</t>
  </si>
  <si>
    <t>tt2184339</t>
  </si>
  <si>
    <t>The Purge</t>
  </si>
  <si>
    <t>In the future, a wealthy family is held hostage for harboring the target of a murderous syndicate during the Purge, a 12-hour period in which any and all crime is legalized.</t>
  </si>
  <si>
    <t>tt0129387</t>
  </si>
  <si>
    <t>There's Something About Mary</t>
  </si>
  <si>
    <t>A man gets a chance to meet up with his dream girl from highschool, even though his date with her back then was a complete disaster.</t>
  </si>
  <si>
    <t>tt1245492</t>
  </si>
  <si>
    <t>This Is the End</t>
  </si>
  <si>
    <t>While attending a party at James Franco's house, Seth Rogen, Jay Baruchel and many other celebrities are faced with the apocalypse.</t>
  </si>
  <si>
    <t>tt0139654</t>
  </si>
  <si>
    <t>Training Day</t>
  </si>
  <si>
    <t>On his first day on the job as a Los Angeles narcotics officer, a rookie cop goes on a 24-hour training course with a rogue detective who isn't what he appears.</t>
  </si>
  <si>
    <t>tt1690953</t>
  </si>
  <si>
    <t>Despicable Me 2</t>
  </si>
  <si>
    <t>When Gru, the world's most super-bad turned super-dad has been recruited by a team of officials to stop lethal muscle and a host of Gru's own, He has to fight back with new gadgetry, cars, and more minion madness.</t>
  </si>
  <si>
    <t>tt2191701</t>
  </si>
  <si>
    <t>Grown Ups 2</t>
  </si>
  <si>
    <t>After moving his family back to his hometown to be with his friends and their kids, Lenny finds out that between old bullies, new bullies, schizo bus drivers, drunk cops on skis, and 400 costumed party crashers sometimes crazy follows you.</t>
  </si>
  <si>
    <t>tt1453405</t>
  </si>
  <si>
    <t>Monsters University</t>
  </si>
  <si>
    <t>A look at the relationship between Mike and Sulley during their days at Monsters University -- when they weren't necessarily the best of friends.</t>
  </si>
  <si>
    <t>tt1663662</t>
  </si>
  <si>
    <t>Pacific Rim</t>
  </si>
  <si>
    <t>As a war between humankind and monstrous sea creatures wages on, a former pilot and a trainee are paired up to drive a seemingly obsolete special weapon in a desperate effort to save the world from the apocalypse.</t>
  </si>
  <si>
    <t>tt0790736</t>
  </si>
  <si>
    <t>R.I.P.D.</t>
  </si>
  <si>
    <t>Action, Comedy, Fantasy</t>
  </si>
  <si>
    <t>A recently slain cop joins a team of undead police officers working for the Rest in Peace Department and tries to find the man who murdered him.</t>
  </si>
  <si>
    <t>tt1457767</t>
  </si>
  <si>
    <t>The Conjuring</t>
  </si>
  <si>
    <t>Paranormal investigators Ed and Lorraine Warren work to help a family terrorized by a dark presence in their farmhouse.</t>
  </si>
  <si>
    <t>tt2404463</t>
  </si>
  <si>
    <t>The Heat</t>
  </si>
  <si>
    <t>An uptight FBI Special Agent is paired with a foul-mouthed Boston cop to take down a ruthless drug lord.</t>
  </si>
  <si>
    <t>tt1210819</t>
  </si>
  <si>
    <t>The Lone Ranger</t>
  </si>
  <si>
    <t>Action, Adventure, Western</t>
  </si>
  <si>
    <t>Native American warrior Tonto recounts the untold tales that transformed John Reid, a man of the law, into a legend of justice.</t>
  </si>
  <si>
    <t>tt1860353</t>
  </si>
  <si>
    <t>Turbo</t>
  </si>
  <si>
    <t>A freak accident might just help an everyday garden snail achieve his biggest dream: winning the Indy 500.</t>
  </si>
  <si>
    <t>tt2334879</t>
  </si>
  <si>
    <t>White House Down</t>
  </si>
  <si>
    <t>While on a tour of the White House with his young daughter, a Capitol policeman springs into action to save his child and protect the president from a heavily armed group of paramilitary invaders.</t>
  </si>
  <si>
    <t>tt0816711</t>
  </si>
  <si>
    <t>World War Z</t>
  </si>
  <si>
    <t>Action, Adventure, Horror</t>
  </si>
  <si>
    <t>Former United Nations employee Gerry Lane traverses the world in a race against time to stop the Zombie pandemic that is toppling armies and governments, and threatening to destroy humanity itself.</t>
  </si>
  <si>
    <t>tt1272878</t>
  </si>
  <si>
    <t>2 Guns</t>
  </si>
  <si>
    <t>Two hardened criminals get into trouble with the US border patrol after meeting with a Mexican drug lord, and then revelations start to unfold.</t>
  </si>
  <si>
    <t>tt0112384</t>
  </si>
  <si>
    <t>Apollo 13</t>
  </si>
  <si>
    <t>Adventure, Drama</t>
  </si>
  <si>
    <t>NASA must devise a strategy to return Apollo 13 to Earth safely after the spacecraft undergoes massive internal damage putting the lives of the three astronauts on board in jeopardy.</t>
  </si>
  <si>
    <t>tt0265086</t>
  </si>
  <si>
    <t>Black Hawk Down</t>
  </si>
  <si>
    <t>123 elite U.S. soldiers drop into Somalia to capture two top lieutenants of a renegade warlord and find themselves in a desperate battle with a large force of heavily-armed Somalis.</t>
  </si>
  <si>
    <t>tt0296572</t>
  </si>
  <si>
    <t>The Chronicles of Riddick</t>
  </si>
  <si>
    <t>5 years after Pitch Black, the wanted criminal Riddick arrives on a planet called Helion Prime, and finds himself up against an invading empire called the Necromongers, an army that plans to convert or kill all humans in the universe.</t>
  </si>
  <si>
    <t>tt1535108</t>
  </si>
  <si>
    <t>Elysium</t>
  </si>
  <si>
    <t>In the year 2154, the very wealthy live on a man-made space station while the rest of the population resides on a ruined Earth. A man takes on a mission that could bring equality to the polarized worlds.</t>
  </si>
  <si>
    <t>tt0099487</t>
  </si>
  <si>
    <t>Edward Scissorhands</t>
  </si>
  <si>
    <t>A gentle man, with scissors for hands, is brought into a new community after living in isolation.</t>
  </si>
  <si>
    <t>tt0116629</t>
  </si>
  <si>
    <t>Independence Day</t>
  </si>
  <si>
    <t>The aliens are coming and their goal is to invade and destroy Earth. Fighting superior technology, mankind's best weapon is the will to survive.</t>
  </si>
  <si>
    <t>tt2357129</t>
  </si>
  <si>
    <t>Jobs</t>
  </si>
  <si>
    <t>The story of Steve Jobs' ascension from college dropout into one of the most revered creative entrepreneurs of the 20th century.</t>
  </si>
  <si>
    <t>tt1650554</t>
  </si>
  <si>
    <t>Kick-Ass 2</t>
  </si>
  <si>
    <t>After Kick Ass's brave insanery, he inspires other people to be masked crusaders. But, a group of evil superheroes led my Red Mist decide to kill Kick Ass and destroy everything he stands for.</t>
  </si>
  <si>
    <t>tt0104952</t>
  </si>
  <si>
    <t>My Cousin Vinny</t>
  </si>
  <si>
    <t>Two New Yorkers are accused of murder in rural Alabama while on their way back to college, and one of their cousins--an inexperienced, loudmouth lawyer not accustomed to Southern rules and manners--comes in to defend them.</t>
  </si>
  <si>
    <t>tt1413495</t>
  </si>
  <si>
    <t>Paranoia</t>
  </si>
  <si>
    <t>An entry-level employee at a powerful corporation finds himself occupying a corner office, but at a dangerous price: he must spy on his boss's old mentor to secure for him a multi-billion dollar advantage.</t>
  </si>
  <si>
    <t>tt1854564</t>
  </si>
  <si>
    <t>Percy Jackson: Sea of Monsters</t>
  </si>
  <si>
    <t>In order to restore their dying safe haven, the son of Poseidon and his friends embark on a quest to the Sea of Monsters to find the mythical Golden Fleece while trying to stop an ancient evil from rising.</t>
  </si>
  <si>
    <t>tt1691917</t>
  </si>
  <si>
    <t>Planes</t>
  </si>
  <si>
    <t>A cropdusting plane with a fear of heights lives his dream of competing in a famous around-the-world aerial race.</t>
  </si>
  <si>
    <t>tt1821694</t>
  </si>
  <si>
    <t>RED 2</t>
  </si>
  <si>
    <t>Retired C.I.A. agent Frank Moses reunites his unlikely team of elite operatives for a global quest to track down a missing portable nuclear device.</t>
  </si>
  <si>
    <t>tt0111161</t>
  </si>
  <si>
    <t>The Shawshank Redemption</t>
  </si>
  <si>
    <t>Two imprisoned men bond over a number of years, finding solace and eventual redemption through acts of common decency.</t>
  </si>
  <si>
    <t>tt2017020</t>
  </si>
  <si>
    <t>The Smurfs 2</t>
  </si>
  <si>
    <t>The Smurfs team up with their human friends to rescue Smurfette, who has been kidnapped by Gargamel since she knows a secret spell that can turn the evil sorcerer's newest creation - creatures called the Naughties - into real Smurfs.</t>
  </si>
  <si>
    <t>tt1430132</t>
  </si>
  <si>
    <t>The Wolverine</t>
  </si>
  <si>
    <t>When Wolverine is summoned to Japan by an old acquaintance, he is embroiled in a conflict that forces him to confront his own demons.</t>
  </si>
  <si>
    <t>tt0105695</t>
  </si>
  <si>
    <t>Unforgiven</t>
  </si>
  <si>
    <t>Western</t>
  </si>
  <si>
    <t>Retired Old West gunslinger William Munny reluctantly takes on one last job, with the help of his old partner and a young man.</t>
  </si>
  <si>
    <t>tt1723121</t>
  </si>
  <si>
    <t>We're the Millers</t>
  </si>
  <si>
    <t>Adventure, Comedy, Crime</t>
  </si>
  <si>
    <t>A veteran pot dealer creates a fake family as part of his plan to move a huge shipment of weed into the U.S. from Mexico.</t>
  </si>
  <si>
    <t>tt2218003</t>
  </si>
  <si>
    <t>Closed Circuit</t>
  </si>
  <si>
    <t>A high-profile terrorism case unexpectedly binds together two ex-lovers on the defense team - testing the limits of their loyalties and placing their lives in jeopardy.</t>
  </si>
  <si>
    <t>tt2167202</t>
  </si>
  <si>
    <t>Getaway</t>
  </si>
  <si>
    <t>To save his kidnapped wife, Brent Magna must drive at the orders of a mysterious man.</t>
  </si>
  <si>
    <t>tt0107050</t>
  </si>
  <si>
    <t>Grumpy Old Men</t>
  </si>
  <si>
    <t>A lifelong feud between two neighbors since childhood only gets worse when a new female neighbor moves across the street.</t>
  </si>
  <si>
    <t>tt0113321</t>
  </si>
  <si>
    <t>Home for the Holidays</t>
  </si>
  <si>
    <t>After losing her job, making out with her soon-to-be former boss and finding out that her daughter plans to spend Thanksgiving with her boyfriend, Claudia Larson faces spending the holiday with her family.</t>
  </si>
  <si>
    <t>tt2226417</t>
  </si>
  <si>
    <t>Insidious: Chapter 2</t>
  </si>
  <si>
    <t>The Lamberts believe that they have defeated the spirits that have haunted their family, but they soon discover that evil is not beaten so easily.</t>
  </si>
  <si>
    <t>tt1327773</t>
  </si>
  <si>
    <t>Lee Daniels' The Butler</t>
  </si>
  <si>
    <t>As Cecil Gaines serves eight presidents during his tenure as a butler at the White House, the civil rights movement, Vietnam, and other major events affect this man's life, family, and American society.</t>
  </si>
  <si>
    <t>tt1538403</t>
  </si>
  <si>
    <t>The Mortal Instruments: City of Bones</t>
  </si>
  <si>
    <t>When her mother disappears, Clary Fray learns that she descends from a line of warriors who protect our world from demons. She joins forces with others like her and heads into a dangerous alternate New York called Downworld.</t>
  </si>
  <si>
    <t>tt0097958</t>
  </si>
  <si>
    <t>Christmas Vacation</t>
  </si>
  <si>
    <t>The Griswold family's plans for a big family Christmas predictably turn into a big disaster.</t>
  </si>
  <si>
    <t>tt2515086</t>
  </si>
  <si>
    <t>One Direction: This Is Us</t>
  </si>
  <si>
    <t>Documentary, Music</t>
  </si>
  <si>
    <t>A look at Niall, Zayn, Liam, Louis, and Harry's meteoric rise to fame, from their humble hometown beginnings and competing on the X-Factor, to conquering the world and performing at London's famed O2 Arena.</t>
  </si>
  <si>
    <t>tt0114148</t>
  </si>
  <si>
    <t>Pocahontas</t>
  </si>
  <si>
    <t>Animation, Adventure, Drama</t>
  </si>
  <si>
    <t>An English soldier and the daughter of an Algonquin chief share a romance when English colonists invade seventeenth-century Virginia.</t>
  </si>
  <si>
    <t>tt1411250</t>
  </si>
  <si>
    <t>Riddick</t>
  </si>
  <si>
    <t>Left for dead on a sun-scorched planet, Riddick finds himself up against an alien race of predators. Activating an emergency beacon alerts two ships: one carrying a new breed of mercenary, the other captained by a man from Riddick's past.</t>
  </si>
  <si>
    <t>tt2404311</t>
  </si>
  <si>
    <t>The Family</t>
  </si>
  <si>
    <t>The Manzoni family, a notorious mafia clan, is relocated to Normandy, France under the witness protection program, where fitting in soon becomes challenging as their old habits die hard.</t>
  </si>
  <si>
    <t>tt0107688</t>
  </si>
  <si>
    <t>The Nightmare Before Christmas</t>
  </si>
  <si>
    <t>Animation, Family, Fantasy</t>
  </si>
  <si>
    <t>Jack Skellington, king of Halloween Town, discovers Christmas Town, but doesn't quite understand the concept.</t>
  </si>
  <si>
    <t>tt0304669</t>
  </si>
  <si>
    <t>The Santa Clause 2</t>
  </si>
  <si>
    <t>Scott Calvin has been a humble Santa Claus for nearly ten years, but it might come to an end if he doesn't find a Mrs. Claus.</t>
  </si>
  <si>
    <t>tt1213663</t>
  </si>
  <si>
    <t>The World's End</t>
  </si>
  <si>
    <t>Five friends who reunite in an attempt to top their epic pub crawl from twenty years earlier unwittingly become humanity's only hope for survival.</t>
  </si>
  <si>
    <t>tt0047673</t>
  </si>
  <si>
    <t>White Christmas</t>
  </si>
  <si>
    <t>NOT RATED</t>
  </si>
  <si>
    <t>Comedy, Musical, Romance</t>
  </si>
  <si>
    <t>A successful song-and-dance team become romantically involved with a sister act and team up to save the failing Vermont inn of their former commanding general.</t>
  </si>
  <si>
    <t>tt1853739</t>
  </si>
  <si>
    <t>You're Next</t>
  </si>
  <si>
    <t>When the Davison family comes under attack during their wedding anniversary getaway, the gang of mysterious killers soon learns that one of the victims harbors a secret talent for fighting back.</t>
  </si>
  <si>
    <t>tt1171222</t>
  </si>
  <si>
    <t>Baggage Claim</t>
  </si>
  <si>
    <t>Pledging to keep herself from being the oldest and the only woman in her entire family never to wed, Montana embarks on a thirty-day, thirty-thousand-mile expedition to charm a potential suitor into becoming her fianc?.</t>
  </si>
  <si>
    <t>tt1535109</t>
  </si>
  <si>
    <t>Captain Phillips</t>
  </si>
  <si>
    <t>Biography, Drama, Thriller</t>
  </si>
  <si>
    <t>The true story of Captain Richard Phillips and the 2009 hijacking by Somali pirates of the US-flagged MV Maersk Alabama, the first American cargo ship to be hijacked in two hundred years.</t>
  </si>
  <si>
    <t>tt0074285</t>
  </si>
  <si>
    <t>Carrie</t>
  </si>
  <si>
    <t>Carrie White is shy and outcast 17-year old girl who is sheltered by her domineering, religious mother, and unleashes her telekinetic powers after being humiliated by her classmates for the last time at her senior prom.</t>
  </si>
  <si>
    <t>tt1985966</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</si>
  <si>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</si>
  <si>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</si>
  <si>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tt2229499</t>
  </si>
  <si>
    <t>Don Jon</t>
  </si>
  <si>
    <t>A New Jersey guy dedicated to his family, friends, and church, develops unrealistic expectations from watching porn and works to find happiness and intimacy with his potential true love.</t>
  </si>
  <si>
    <t>tt1211956</t>
  </si>
  <si>
    <t>Escape Plan</t>
  </si>
  <si>
    <t>Action, Mystery, Thriller</t>
  </si>
  <si>
    <t>When a structural-security authority finds himself set up and incarcerated in the world's most secret and secure prison, he has to use his skills to escape with help from the inside.</t>
  </si>
  <si>
    <t>tt1454468</t>
  </si>
  <si>
    <t>Gravity</t>
  </si>
  <si>
    <t>Sci-Fi, Thriller</t>
  </si>
  <si>
    <t>A medical engineer and an astronaut work together to survive after an accident leaves them adrift in space.</t>
  </si>
  <si>
    <t>tt2002718</t>
  </si>
  <si>
    <t>Machete Kills</t>
  </si>
  <si>
    <t>The U.S. government recruits Machete to battle his way through Mexico in order to take down an arms dealer who looks to launch a weapon into space.</t>
  </si>
  <si>
    <t>tt2172935</t>
  </si>
  <si>
    <t>Metallica Through the Never</t>
  </si>
  <si>
    <t>Music</t>
  </si>
  <si>
    <t>Trip, a young roadie for Metallica, is sent on an urgent mission during the band's show. But what seems like a simple assignment turns into a surreal adventure.</t>
  </si>
  <si>
    <t>tt2345112</t>
  </si>
  <si>
    <t>Parkland</t>
  </si>
  <si>
    <t>Drama, History, Mystery</t>
  </si>
  <si>
    <t>A recounting of the chaotic events that occurred at Dallas' Parkland Hospital on the day U.S. President John F. Kennedy was assassinated.</t>
  </si>
  <si>
    <t>tt1392214</t>
  </si>
  <si>
    <t>Prisoners</t>
  </si>
  <si>
    <t>When Keller Dover's daughter and her friend go missing, he takes matters into his own hands as the police pursue multiple leads and the pressure mounts. But just how far will this desperate father go to protect his family?</t>
  </si>
  <si>
    <t>tt2364841</t>
  </si>
  <si>
    <t>Runner Runner</t>
  </si>
  <si>
    <t>When a poor college student who cracks an online poker game goes bust, he arranges a face-to-face with the man he thinks cheated him, a sly offshore entrepreneur.</t>
  </si>
  <si>
    <t>tt1979320</t>
  </si>
  <si>
    <t>Rush</t>
  </si>
  <si>
    <t>Action, Biography, Drama</t>
  </si>
  <si>
    <t>The merciless 1970s rivalry between Formula One rivals James Hunt and Niki Lauda.</t>
  </si>
  <si>
    <t>tt2024544</t>
  </si>
  <si>
    <t>12 Years a Slave</t>
  </si>
  <si>
    <t>Biography, Drama, History</t>
  </si>
  <si>
    <t>In the antebellum United States, Solomon Northup, a free black man from upstate New York, is abducted and sold into slavery.</t>
  </si>
  <si>
    <t>tt2194499</t>
  </si>
  <si>
    <t>About Time</t>
  </si>
  <si>
    <t>At the age of 21, Tim discovers he can travel in time and change what happens and has happened in his own life. His decision to make his world a better place by getting a girlfriend turns out not to be as easy as you might think.</t>
  </si>
  <si>
    <t>tt0094812</t>
  </si>
  <si>
    <t>Bull Durham</t>
  </si>
  <si>
    <t>Comedy, Romance, Sport</t>
  </si>
  <si>
    <t>A fan who has an affair with one minor-league baseball player each season meets an up-and-coming pitcher and the experienced catcher assigned to him.</t>
  </si>
  <si>
    <t>tt2387559</t>
  </si>
  <si>
    <t>Delivery Man</t>
  </si>
  <si>
    <t>An affable underachiever finds out he's fathered 533 children through anonymous donations to a fertility clinic 20 years ago. Now he must decide whether or not to come forward when 142 of them file a lawsuit to reveal his identity.</t>
  </si>
  <si>
    <t>tt1731141</t>
  </si>
  <si>
    <t>Ender's Game</t>
  </si>
  <si>
    <t>Young Ender Wiggin is recruited by the International Military to lead the fight against the Formics, a genocidal alien race which nearly annihilated the human race in a previous invasion.</t>
  </si>
  <si>
    <t>tt2390361</t>
  </si>
  <si>
    <t>Enough Said</t>
  </si>
  <si>
    <t>A divorced woman who decides to pursue the man she's interested in learns he's her new friend's ex-husband.</t>
  </si>
  <si>
    <t>tt1621039</t>
  </si>
  <si>
    <t>Free Birds</t>
  </si>
  <si>
    <t>Two turkeys from opposite sides of the tracks must put aside their differences and team up to travel back in time to change the course of history - and get turkey off the holiday menu for good.</t>
  </si>
  <si>
    <t>tt0121318</t>
  </si>
  <si>
    <t>Ghostbusters</t>
  </si>
  <si>
    <t>Adventure, Comedy, Fantasy</t>
  </si>
  <si>
    <t>Three former parapsychology professors set up shop as a unique ghost removal service.</t>
  </si>
  <si>
    <t>tt4083432</t>
  </si>
  <si>
    <t>Short</t>
  </si>
  <si>
    <t>tt1204975</t>
  </si>
  <si>
    <t>Last Vegas</t>
  </si>
  <si>
    <t>Three friends take a break from their day-to-day lives to throw a bachelor party in Las Vegas for their last remaining single pal.</t>
  </si>
  <si>
    <t>tt1320102</t>
  </si>
  <si>
    <t>The Making of Madagascar 2</t>
  </si>
  <si>
    <t>tt0100405</t>
  </si>
  <si>
    <t>Pretty Woman</t>
  </si>
  <si>
    <t>A man in a legal but hurtful business needs an escort for some social events, and hires a beautiful prostitute he meets... only to fall in love.</t>
  </si>
  <si>
    <t>tt2083355</t>
  </si>
  <si>
    <t>The Best Man Holiday</t>
  </si>
  <si>
    <t>When college friends reunite after 15 years over the Christmas holidays, they discover just how easy it is for long-forgotten rivalries and romances to be reignited.</t>
  </si>
  <si>
    <t>tt2193215</t>
  </si>
  <si>
    <t>The Counselor</t>
  </si>
  <si>
    <t>A lawyer finds himself in over his head when he gets involved in drug trafficking.</t>
  </si>
  <si>
    <t>tt1837703</t>
  </si>
  <si>
    <t>The Fifth Estate</t>
  </si>
  <si>
    <t>A dramatic thriller based on real events that reveals the quest to expose the deceptions and corruptions of power that turned an Internet upstart into the 21st century's most fiercely debated organization.</t>
  </si>
  <si>
    <t>tt0332280</t>
  </si>
  <si>
    <t>The Notebook</t>
  </si>
  <si>
    <t>A poor and passionate young man falls in love with a rich young woman and gives her a sense of freedom. They soon are separated by their social differences.</t>
  </si>
  <si>
    <t>tt1981115</t>
  </si>
  <si>
    <t>Thor: The Dark World</t>
  </si>
  <si>
    <t>When Dr Jane Foster gets cursed with a powerful object, Thor must protect it before an army and its ruthless leader try to get their hands on it to take over the remains of Earth.</t>
  </si>
  <si>
    <t>tt2017038</t>
  </si>
  <si>
    <t>All Is Lost</t>
  </si>
  <si>
    <t>After a collision with a shipping container at sea, a resourceful sailor finds himself, despite all efforts to the contrary, staring his mortality in the face.</t>
  </si>
  <si>
    <t>tt1425922</t>
  </si>
  <si>
    <t>Black Nativity</t>
  </si>
  <si>
    <t>Drama, Musical</t>
  </si>
  <si>
    <t>A street-wise teen from Baltimore who has been raised by a single mother travels to New York City to spend the Christmas holiday with his estranged relatives, where he embarks on a surprising and inspirational journey.</t>
  </si>
  <si>
    <t>tt0054698</t>
  </si>
  <si>
    <t>Breakfast at Tiffany's</t>
  </si>
  <si>
    <t>A young New York socialite becomes interested in a young man who has moved into her apartment building.</t>
  </si>
  <si>
    <t>tt0790636</t>
  </si>
  <si>
    <t>Dallas Buyers Club</t>
  </si>
  <si>
    <t>In 1985 Dallas, electrician and hustler Ron Woodroof works around the system to help AIDS patients get the medication they need after he is diagnosed with the disease.</t>
  </si>
  <si>
    <t>tt2294629</t>
  </si>
  <si>
    <t>Frozen</t>
  </si>
  <si>
    <t>When the newly crowned Queen Elsa accidentally uses her power to turn things into ice to curse her home in infinite winter, her sister, Anna, teams up with a mountain man, his playful reindeer, and a snowman to change the weather condition.</t>
  </si>
  <si>
    <t>tt0099653</t>
  </si>
  <si>
    <t>Ghost</t>
  </si>
  <si>
    <t>After an accident leaves a young man dead, his spirit stays behind to warn his lover of impending danger, with the help of a reluctant psychic.</t>
  </si>
  <si>
    <t>tt2313774</t>
  </si>
  <si>
    <t>Homefront</t>
  </si>
  <si>
    <t>A former DEA agent moves his family to a quiet town, where he soon tangles with a local meth druglord.</t>
  </si>
  <si>
    <t>tt0314331</t>
  </si>
  <si>
    <t>Love Actually</t>
  </si>
  <si>
    <t>Follows the lives of eight very different couples in dealing with their love lives in various loosely interrelated tales all set during a frantic month before Christmas in London, England.</t>
  </si>
  <si>
    <t>tt0089755</t>
  </si>
  <si>
    <t>Out of Africa</t>
  </si>
  <si>
    <t>In 20th-century colonial Kenya, a Danish baroness/plantation owner has a passionate love affair with a free-spirited big-game hunter.</t>
  </si>
  <si>
    <t>tt1206543</t>
  </si>
  <si>
    <t>Out of the Furnace</t>
  </si>
  <si>
    <t>When Rodney Baze mysteriously disappears and law enforcement doesn't follow through fast enough, his older brother, Russell, takes matters into his own hands to find justice.</t>
  </si>
  <si>
    <t>tt2431286</t>
  </si>
  <si>
    <t>Philomena</t>
  </si>
  <si>
    <t>A world-weary political journalist picks up the story of a woman's search for her son, who was taken away from her decades ago after she became pregnant and was forced to live in a convent.</t>
  </si>
  <si>
    <t>tt0108160</t>
  </si>
  <si>
    <t>Sleepless in Seattle</t>
  </si>
  <si>
    <t>A recently widowed man's son calls a radio talk-show in an attempt to find his father a partner.</t>
  </si>
  <si>
    <t>tt0816442</t>
  </si>
  <si>
    <t>The Book Thief</t>
  </si>
  <si>
    <t>While subjected to the horrors of World War II Germany, young Liesel finds solace by stealing books and sharing them with others. In the basement of her home, a Jewish refugee is being sheltered by her adoptive parents.</t>
  </si>
  <si>
    <t>tt1170358</t>
  </si>
  <si>
    <t>The Hobbit: The Desolation of Smaug</t>
  </si>
  <si>
    <t>The dwarves, along with Bilbo Baggins and Gandalf the Grey, continue their quest to reclaim Erebor, their homeland, from Smaug. Bilbo Baggins is in possession of a mysterious and magical ring.</t>
  </si>
  <si>
    <t>tt1951264</t>
  </si>
  <si>
    <t>The Hunger Games: Catching Fire</t>
  </si>
  <si>
    <t>Katniss Everdeen and Peeta Mellark become targets of the Capitol after their victory in the 74th Hunger Games sparks a rebellion in the Districts of Panem.</t>
  </si>
  <si>
    <t>tt2609758</t>
  </si>
  <si>
    <t>Tyler Perry's A Madea Christmas</t>
  </si>
  <si>
    <t>Madea dispenses her unique form of holiday spirit on rural town when she's coaxed into helping a friend pay her daughter a surprise visit in the country for Christmas.</t>
  </si>
  <si>
    <t>tt0098635</t>
  </si>
  <si>
    <t>When Harry Met Sally...</t>
  </si>
  <si>
    <t>Harry and Sally have known each other for years, and are very good friends, but they fear sex would ruin the friendship.</t>
  </si>
  <si>
    <t>tt1335975</t>
  </si>
  <si>
    <t>47 Ronin</t>
  </si>
  <si>
    <t>A band of samurai set out to avenge the death and dishonor of their master at the hands of a ruthless shogun.</t>
  </si>
  <si>
    <t>tt1800241</t>
  </si>
  <si>
    <t>American Hustle</t>
  </si>
  <si>
    <t>A con man, Irving Rosenfeld, along with his seductive partner Sydney Prosser, is forced to work for a wild FBI agent, Richie DiMaso, who pushes them into a world of Jersey powerbrokers and mafia.</t>
  </si>
  <si>
    <t>tt1229340</t>
  </si>
  <si>
    <t>Anchorman 2: The Legend Continues</t>
  </si>
  <si>
    <t>With the 70s behind him, San Diego's top rated newsman, Ron Burgundy, returns to take New York's first 24-hour news channel by storm.</t>
  </si>
  <si>
    <t>tt1322269</t>
  </si>
  <si>
    <t>August: Osage County</t>
  </si>
  <si>
    <t>A look at the lives of the strong-willed women of the Weston family, whose paths have diverged until a family crisis brings them back to the Oklahoma house they grew up in, and to the dysfunctional woman who raised them.</t>
  </si>
  <si>
    <t>tt2752758</t>
  </si>
  <si>
    <t>Devil's Due</t>
  </si>
  <si>
    <t>Horror, Mystery</t>
  </si>
  <si>
    <t>After a mysterious, lost night on their honeymoon, a newlywed couple finds themselves dealing with an earlier-than-planned pregnancy.</t>
  </si>
  <si>
    <t>tt1661382</t>
  </si>
  <si>
    <t>Grudge Match</t>
  </si>
  <si>
    <t>A pair of aging boxing rivals are coaxed out of retirement to fight one final bout -- 30 years after their last match.</t>
  </si>
  <si>
    <t>tt2042568</t>
  </si>
  <si>
    <t>Inside Llewyn Davis</t>
  </si>
  <si>
    <t>A week in the life of a young singer as he navigates the Greenwich Village folk scene of 1961.</t>
  </si>
  <si>
    <t>tt1205537</t>
  </si>
  <si>
    <t>Jack Ryan: Shadow Recruit</t>
  </si>
  <si>
    <t>Jack Ryan, as a young covert CIA analyst, uncovers a Russian plot to crash the U.S. economy with a terrorist attack.</t>
  </si>
  <si>
    <t>tt1091191</t>
  </si>
  <si>
    <t>Lone Survivor</t>
  </si>
  <si>
    <t>Marcus Luttrell and his team set out on a mission to capture or kill notorious Taliban leader Ahmad Shah, in late June 2005. Marcus and his team are left to fight for their lives in one of the most valiant efforts of modern warfare.</t>
  </si>
  <si>
    <t>tt2304771</t>
  </si>
  <si>
    <t>Mandela: Long Walk to Freedom</t>
  </si>
  <si>
    <t>A chronicle of Nelson Mandela's life journey from his childhood in a rural village through to his inauguration as the first democratically elected president of South Africa.</t>
  </si>
  <si>
    <t>tt1821549</t>
  </si>
  <si>
    <t>Nebraska</t>
  </si>
  <si>
    <t>An aging, booze-addled father makes the trip from Montana to Nebraska with his estranged son in order to claim a million-dollar Mega Sweepstakes Marketing prize.</t>
  </si>
  <si>
    <t>tt2473682</t>
  </si>
  <si>
    <t>Paranormal Activity: The Marked Ones</t>
  </si>
  <si>
    <t>Jesse begins experiencing a number of disturbing and unexplainable things after the death of his neighbor. As he investigates, it isn't long before Jesse finds he's been marked for ...</t>
  </si>
  <si>
    <t>tt1408253</t>
  </si>
  <si>
    <t>Ride Along</t>
  </si>
  <si>
    <t>Action, Comedy</t>
  </si>
  <si>
    <t>Security guard Ben must prove himself to his girlfriend's brother, top police officer James. He rides along James on a 24-hour patrol of Atlanta.</t>
  </si>
  <si>
    <t>tt2140373</t>
  </si>
  <si>
    <t>Saving Mr. Banks</t>
  </si>
  <si>
    <t>Biography, Comedy, Drama</t>
  </si>
  <si>
    <t>Author P.L. Travers reflects on her childhood after reluctantly meeting with Walt Disney, who seeks to adapt her Mary Poppins books for the big screen.</t>
  </si>
  <si>
    <t>tt1043726</t>
  </si>
  <si>
    <t>The Legend of Hercules</t>
  </si>
  <si>
    <t>The origin story of the the mythical Greek hero. Betrayed by his stepfather, the King, and exiled and sold into slavery because of a forbidden love, Hercules must use his formidable powers to fight his way back to his rightful kingdom.</t>
  </si>
  <si>
    <t>tt1821658</t>
  </si>
  <si>
    <t>The Nut Job</t>
  </si>
  <si>
    <t>An incorrigibly self-serving exiled squirrel finds himself helping his former park brethren raid a nut store to survive, that is also the front for a human gang's bank robbery.</t>
  </si>
  <si>
    <t>tt0359950</t>
  </si>
  <si>
    <t>The Secret Life of Walter Mitty</t>
  </si>
  <si>
    <t>When his job along with that of his co-worker are threatened, Walter takes action in the real world embarking on a global journey that turns into an adventure more extraordinary than anything he could have ever imagined.</t>
  </si>
  <si>
    <t>tt1762399</t>
  </si>
  <si>
    <t>Walking with Dinosaurs 3D</t>
  </si>
  <si>
    <t>See and feel what it was like when dinosaurs ruled the Earth, in a story where an underdog dino triumphs to become a hero for the ages.</t>
  </si>
  <si>
    <t>tt1798709</t>
  </si>
  <si>
    <t>Her</t>
  </si>
  <si>
    <t>Drama, Romance, Sci-Fi</t>
  </si>
  <si>
    <t>A lonely writer develops an unlikely relationship with his newly purchased operating system that's designed to meet his every need.</t>
  </si>
  <si>
    <t>tt1826590</t>
  </si>
  <si>
    <t>About Last Night</t>
  </si>
  <si>
    <t>Follow two couples as they journey from the bar to the bedroom and are eventually put to the test in the real world.</t>
  </si>
  <si>
    <t>tt2318092</t>
  </si>
  <si>
    <t>Endless Love</t>
  </si>
  <si>
    <t>The story of a privileged girl and a charismatic boy whose instant desire sparks a love affair made only more reckless by parents trying to keep them apart.</t>
  </si>
  <si>
    <t>tt1418377</t>
  </si>
  <si>
    <t>I, Frankenstein</t>
  </si>
  <si>
    <t>Action, Fantasy, Sci-Fi</t>
  </si>
  <si>
    <t>Frankenstein's creature finds himself caught in an all-out, centuries old war between two immortal clans.</t>
  </si>
  <si>
    <t>tt1967545</t>
  </si>
  <si>
    <t>Labor Day</t>
  </si>
  <si>
    <t>Depressed single mom Adele and her son Henry offer a wounded, fearsome man a ride. As police search town for the escaped convict, the mother and son gradually learn his true story as their options become increasingly limited.</t>
  </si>
  <si>
    <t>tt1234721</t>
  </si>
  <si>
    <t>RoboCop</t>
  </si>
  <si>
    <t>In 2028 Detroit, when Alex Murphy - a loving husband, father and good cop - is critically injured in the line of duty, the multinational conglomerate OmniCorp sees their chance for a part-man, part-robot police officer.</t>
  </si>
  <si>
    <t>tt1800246</t>
  </si>
  <si>
    <t>That Awkward Moment</t>
  </si>
  <si>
    <t>Three best friends find themselves where we've all been - at that confusing moment in every dating relationship when you have to decide "So...where is this going?"</t>
  </si>
  <si>
    <t>tt1490017</t>
  </si>
  <si>
    <t>The Lego Movie</t>
  </si>
  <si>
    <t>An ordinary Lego construction worker, thought to be the prophesied 'Special', is recruited to join a quest to stop an evil tyrant from gluing the Lego universe into eternal stasis.</t>
  </si>
  <si>
    <t>tt2177771</t>
  </si>
  <si>
    <t>The Monuments Men</t>
  </si>
  <si>
    <t>An unlikely World War II platoon is tasked to rescue art masterpieces from Nazi thieves and return them to their owners.</t>
  </si>
  <si>
    <t>tt1686821</t>
  </si>
  <si>
    <t>Vampire Academy</t>
  </si>
  <si>
    <t>Rose Hathaway is a Dhampir, half human-half vampire, a guardian of the Moroi, peaceful, mortal vampires living discreetly within our world. Her calling is to protect the Moroi from bloodthirsty, immortal Vampires, the Strigoi.</t>
  </si>
  <si>
    <t>tt1837709</t>
  </si>
  <si>
    <t>Winter's Tale</t>
  </si>
  <si>
    <t>Drama, Fantasy, Mystery</t>
  </si>
  <si>
    <t>A burglar falls for an heiress as she dies in his arms. When he learns that he has the gift of reincarnation, he sets out to save her.</t>
  </si>
  <si>
    <t>tt2172934</t>
  </si>
  <si>
    <t>3 Days to Kill</t>
  </si>
  <si>
    <t>A dying CIA agent trying to reconnect with his estranged daughter is offered an experimental drug that could save his life in exchange for one last assignment.</t>
  </si>
  <si>
    <t>tt1253863</t>
  </si>
  <si>
    <t>300: Rise of an Empire</t>
  </si>
  <si>
    <t>Action, Drama, Fantasy</t>
  </si>
  <si>
    <t>Greek general Themistokles leads the charge against invading Persian forces led by mortal-turned-god Xerxes and Artemisia, vengeful commander of the Persian navy.</t>
  </si>
  <si>
    <t>tt0061512</t>
  </si>
  <si>
    <t>Cool Hand Luke</t>
  </si>
  <si>
    <t>A man refuses to conform to life in a rural prison.</t>
  </si>
  <si>
    <t>tt0106220</t>
  </si>
  <si>
    <t>Addams Family Values</t>
  </si>
  <si>
    <t>A comical Gothic horror-movie-type family tries to rescue their beloved uncle from his gold-digging new love.</t>
  </si>
  <si>
    <t>tt2281587</t>
  </si>
  <si>
    <t>Muppets Most Wanted</t>
  </si>
  <si>
    <t>While on a grand world tour, The Muppets find themselves wrapped into an European jewel-heist caper headed by a Kermit the Frog look-alike and his dastardly sidekick.</t>
  </si>
  <si>
    <t>tt2369135</t>
  </si>
  <si>
    <t>Need for Speed</t>
  </si>
  <si>
    <t>Fresh from prison, a street racer who was framed by a wealthy business associate joins a cross country race with revenge in mind. His ex-partner, learning of the plan, places a massive bounty on his head as the race begins..</t>
  </si>
  <si>
    <t>tt2024469</t>
  </si>
  <si>
    <t>Non-Stop</t>
  </si>
  <si>
    <t>An air marshal springs into action during a transatlantic flight after receiving a series of text messages that put his fellow passengers at risk unless the airline transfers $150 million into an off-shore account.</t>
  </si>
  <si>
    <t>tt0093748</t>
  </si>
  <si>
    <t>Planes, Trains &amp; Automobiles</t>
  </si>
  <si>
    <t>A man must struggle to travel home for Thanksgiving with an obnoxious slob of a shower curtain ring salesman as his only companion.</t>
  </si>
  <si>
    <t>tt1921064</t>
  </si>
  <si>
    <t>Pompeii</t>
  </si>
  <si>
    <t>A slave-turned-gladiator finds himself in a race against time to save his true love, who has been betrothed to a corrupt Roman Senator. As Mount Vesuvius erupts, he must fight to save his beloved as Pompeii crumbles around him.</t>
  </si>
  <si>
    <t>tt0120812</t>
  </si>
  <si>
    <t>Rush Hour</t>
  </si>
  <si>
    <t>Two cops team up to get back a kidnapped daughter.</t>
  </si>
  <si>
    <t>tt3210686</t>
  </si>
  <si>
    <t>Son of God</t>
  </si>
  <si>
    <t>Biography, Drama, Fantasy</t>
  </si>
  <si>
    <t>The life story of Jesus is told from his humble birth through his teachings, crucifixion and ultimate resurrection.</t>
  </si>
  <si>
    <t>tt2465140</t>
  </si>
  <si>
    <t>The Single Moms Club</t>
  </si>
  <si>
    <t>When five struggling single moms put aside their differences to form a support group, they find inspiration and laughter in their new sisterhood, and help each other overcome the obstacles that stand in their way.</t>
  </si>
  <si>
    <t>tt2828996</t>
  </si>
  <si>
    <t>A Haunted House 2</t>
  </si>
  <si>
    <t>Having exorcised the demons of his ex, Malcolm is starting fresh with his new girlfriend and her two children. After moving into their dream home, however, Malcolm is once again plagued by bizarre paranormal events.</t>
  </si>
  <si>
    <t>tt1621046</t>
  </si>
  <si>
    <t>Cesar Chavez</t>
  </si>
  <si>
    <t>Biography</t>
  </si>
  <si>
    <t>A biography of the civil-rights activist and labor organizer Cesar Chavez.</t>
  </si>
  <si>
    <t>tt1840309</t>
  </si>
  <si>
    <t>Divergent</t>
  </si>
  <si>
    <t>In a world divided by factions based on virtues, Tris learns she's Divergent and won't fit in. When she discovers a plot to destroy Divergents, Tris and the mysterious Four must find out what makes Divergents dangerous before it's too late.</t>
  </si>
  <si>
    <t>tt2223990</t>
  </si>
  <si>
    <t>Draft Day</t>
  </si>
  <si>
    <t>Drama, Sport</t>
  </si>
  <si>
    <t>At the NFL Draft, general manager Sonny Weaver has the opportunity to rebuild his team when he trades for the number one pick. He must decide what he's willing to sacrifice on a life-changing day for a few hundred young men with NFL dreams.</t>
  </si>
  <si>
    <t>tt1929263</t>
  </si>
  <si>
    <t>Heaven Is for Real</t>
  </si>
  <si>
    <t>A small-town father must find the courage and conviction to share his son's extraordinary, life-changing experience with the world.</t>
  </si>
  <si>
    <t>tt0864835</t>
  </si>
  <si>
    <t>MR. PEABODY &amp; SHERMAN</t>
  </si>
  <si>
    <t>The time-travelling adventures of an advanced canine and his adopted son, as they endeavor to fix a time rift they created.</t>
  </si>
  <si>
    <t>tt1959490</t>
  </si>
  <si>
    <t>Noah</t>
  </si>
  <si>
    <t>A man is chosen by his world's creator to undertake a momentous mission before an apocalyptic flood cleanses the world.</t>
  </si>
  <si>
    <t>tt2388715</t>
  </si>
  <si>
    <t>Oculus</t>
  </si>
  <si>
    <t>A woman tries to exonerate her brother, who was convicted of murder, by proving that the crime was committed by a supernatural phenomenon.</t>
  </si>
  <si>
    <t>tt0093754</t>
  </si>
  <si>
    <t>Repentance</t>
  </si>
  <si>
    <t>The day after the funeral of Varlam Aravidze, the mayor of a small Georgian town, his corpse turns up in his son's garden and is secretly reburied. But the corpse keeps returning, and the ...</t>
  </si>
  <si>
    <t>tt2357291</t>
  </si>
  <si>
    <t>Rio 2</t>
  </si>
  <si>
    <t>It's a jungle out there for Blu, Jewel and their three kids after they're hurtled from Rio de Janeiro to the wilds of the Amazon. As Blu tries to fit in, he goes beak-to-beak with the vengeful Nigel, and meets his father-in-law.</t>
  </si>
  <si>
    <t>tt0100502</t>
  </si>
  <si>
    <t>RoboCop 2</t>
  </si>
  <si>
    <t>A corrupt businesswoman seeks to discredit Robocop in favor of her own model of cyborg.</t>
  </si>
  <si>
    <t>tt1742334</t>
  </si>
  <si>
    <t>Sabotage</t>
  </si>
  <si>
    <t>Members of an elite DEA task force find themselves being taken down one by one after they rob a drug cartel safe house.</t>
  </si>
  <si>
    <t>tt2278388</t>
  </si>
  <si>
    <t>The Grand Budapest Hotel</t>
  </si>
  <si>
    <t>The adventures of Gustave H, a legendary concierge at a famous hotel from the fictional Republic of Zubrowka between the first and second World Wars, and Zero Moustafa, the lobby boy who becomes his most trusted friend.</t>
  </si>
  <si>
    <t>tt2209764</t>
  </si>
  <si>
    <t>Transcendence</t>
  </si>
  <si>
    <t>Drama, Mystery, Romance</t>
  </si>
  <si>
    <t>A scientist's drive for artificial intelligence, takes on dangerous implications when his consciousness is uploaded into one such program.</t>
  </si>
  <si>
    <t>tt2771372</t>
  </si>
  <si>
    <t>Veronica Mars</t>
  </si>
  <si>
    <t>Years after walking away from her past as a teenage private eye, Veronica Mars gets pulled back to her hometown - just in time for her high school reunion - in order to help her old flame Logan Echolls, who's embroiled in a murder mystery.</t>
  </si>
  <si>
    <t>tt1430612</t>
  </si>
  <si>
    <t>Brick Mansions</t>
  </si>
  <si>
    <t>An undercover Detroit cop navigates a dangerous neighborhood that's surrounded by a containment wall with the help of an ex-con in order to bring down a crime lord and his plot to devastate the entire city.</t>
  </si>
  <si>
    <t>tt0065528</t>
  </si>
  <si>
    <t>Catch-22</t>
  </si>
  <si>
    <t>Comedy, Drama, War</t>
  </si>
  <si>
    <t>A man is trying desperately to be certified insane during World War II, so he can stop flying missions.</t>
  </si>
  <si>
    <t>tt2096672</t>
  </si>
  <si>
    <t>Dumb and Dumber To</t>
  </si>
  <si>
    <t>Twenty years since their first adventure, Lloyd and Harry go on a road trip to find Harry's newly discovered daughter, who was given up for adoption.</t>
  </si>
  <si>
    <t>tt0831387</t>
  </si>
  <si>
    <t>Godzilla</t>
  </si>
  <si>
    <t>The world is beset by the appearance of monstrous creatures, but one of them may be the only one who can save humanity.</t>
  </si>
  <si>
    <t>tt1647668</t>
  </si>
  <si>
    <t>Million Dollar Arm</t>
  </si>
  <si>
    <t>A sports agent stages an unconventional recruitment strategy to get talented Indian cricket players to play Major League Baseball.</t>
  </si>
  <si>
    <t>tt4094592</t>
  </si>
  <si>
    <t>Mom's Night Out</t>
  </si>
  <si>
    <t>Three best friends and mothers get revenge on their mutual enemy after she outbids them on a bottle of wine at their children's school's auction.</t>
  </si>
  <si>
    <t>tt2004420</t>
  </si>
  <si>
    <t>Neighbors</t>
  </si>
  <si>
    <t>After they are forced to live next to a fraternity house, a couple with a newborn baby do whatever they can to take them down.</t>
  </si>
  <si>
    <t>tt1872181</t>
  </si>
  <si>
    <t>The Amazing Spider-Man 2</t>
  </si>
  <si>
    <t>When New York is put under siege by Oscorp, it is up to Spider-Man to save the city he swore to protect as well as his loved ones.</t>
  </si>
  <si>
    <t>tt2203939</t>
  </si>
  <si>
    <t>The Other Woman</t>
  </si>
  <si>
    <t>After discovering her boyfriend is married, Carly soon meets the wife he's been betraying. And when yet another love affair is discovered, all three women team up to plot revenge on the three-timing S.O.B.</t>
  </si>
  <si>
    <t>tt2483260</t>
  </si>
  <si>
    <t>The Pirate Fairy</t>
  </si>
  <si>
    <t>Animation, Adventure, Fantasy</t>
  </si>
  <si>
    <t>When Zarina steals Pixie Hollow's Blue Pixie Dust and flies away, Tinker Bell and her friends sets on a journey to get them back.</t>
  </si>
  <si>
    <t>tt2235779</t>
  </si>
  <si>
    <t>The Quiet Ones</t>
  </si>
  <si>
    <t>A university professor and a team of students conduct an experiment on a young woman, uncovering terrifyingly dark, unexpected forces in the process.</t>
  </si>
  <si>
    <t>tt1055369</t>
  </si>
  <si>
    <t>Transformers: Revenge of the Fallen</t>
  </si>
  <si>
    <t>Sam Witwicky leaves the Autobots behind for a normal life. But when his mind is filled with cryptic symbols, the Decepticons target him and he is dragged back into the Transformers' war.</t>
  </si>
  <si>
    <t>tt2294449</t>
  </si>
  <si>
    <t>22 Jump Street</t>
  </si>
  <si>
    <t>After making their way through high school (twice), big changes are in store for officers Schmidt and Jenko when they go deep undercover at a local college.</t>
  </si>
  <si>
    <t>tt2557490</t>
  </si>
  <si>
    <t>A Million Ways to Die in the West</t>
  </si>
  <si>
    <t>Comedy, Western</t>
  </si>
  <si>
    <t>As a cowardly farmer begins to fall for the mysterious new woman in town, he must put his new-found courage to the test when her husband, a notorious gun-slinger, announces his arrival.</t>
  </si>
  <si>
    <t>tt1086772</t>
  </si>
  <si>
    <t>Blended</t>
  </si>
  <si>
    <t>After a bad blind date, a man and woman find themselves stuck together at a resort for families, where their attraction grows as their respective kids benefit from the burgeoning relationship.</t>
  </si>
  <si>
    <t>tt0112573</t>
  </si>
  <si>
    <t>Braveheart</t>
  </si>
  <si>
    <t>When his secret bride is executed for assaulting an English soldier who tried to rape her, William Wallace begins a revolt and leads Scottish warriors against the cruel English tyrant who rules Scotland with an iron fist.</t>
  </si>
  <si>
    <t>tt1631867</t>
  </si>
  <si>
    <t>Edge of Tomorrow</t>
  </si>
  <si>
    <t>A military officer is brought into an alien war against an extraterrestrial enemy who can reset the day and know the future. When this officer is enabled with the same power, he teams up with a Special Forces warrior to try and end the war.</t>
  </si>
  <si>
    <t>tt0120663</t>
  </si>
  <si>
    <t>Eyes Wide Shut</t>
  </si>
  <si>
    <t>A New York City doctor, who is married to an art curator, pushes himself on a harrowing and dangerous night-long odyssey of sexual and moral discovery after his wife admits that she once almost cheated on him.</t>
  </si>
  <si>
    <t>tt0172495</t>
  </si>
  <si>
    <t>Gladiator</t>
  </si>
  <si>
    <t>Action, Drama</t>
  </si>
  <si>
    <t>When a Roman general is betrayed and his family murdered by an emperor's corrupt son, he comes to Rome as a gladiator to seek revenge.</t>
  </si>
  <si>
    <t>tt2528814</t>
  </si>
  <si>
    <t>God's Not Dead</t>
  </si>
  <si>
    <t>College philosophy professor Mr. Radisson's curriculum is challenged by his new student, Josh, who believes God exists.</t>
  </si>
  <si>
    <t>tt0113277</t>
  </si>
  <si>
    <t>Heat</t>
  </si>
  <si>
    <t>A group of professional bank robbers start to feel the heat from police when they unknowingly leave a clue at their latest heist.</t>
  </si>
  <si>
    <t>tt1646971</t>
  </si>
  <si>
    <t>How to Train Your Dragon 2</t>
  </si>
  <si>
    <t>When Hiccup and Toothless discover an ice cave that is home to hundreds of new wild dragons and the mysterious Dragon Rider, the two friends find themselves at the center of a battle to protect the peace.</t>
  </si>
  <si>
    <t>tt1742044</t>
  </si>
  <si>
    <t>Jersey Boys</t>
  </si>
  <si>
    <t>Biography, Drama, Music</t>
  </si>
  <si>
    <t>The story of four young men from the wrong side of the tracks in New Jersey who came together to form the iconic 1960s rock group The Four Seasons.</t>
  </si>
  <si>
    <t>tt0104797</t>
  </si>
  <si>
    <t>Malcolm X</t>
  </si>
  <si>
    <t>Biographical epic of the controversial and influential Black Nationalist leader, from his early life and career as a small-time gangster, to his ministry as a member of the Nation of Islam.</t>
  </si>
  <si>
    <t>tt1587310</t>
  </si>
  <si>
    <t>Maleficent</t>
  </si>
  <si>
    <t>Action, Adventure, Family</t>
  </si>
  <si>
    <t>A vengeful fairy is driven to curse an infant princess, only to discover that the child may be the one person who can restore peace to their troubled land.</t>
  </si>
  <si>
    <t>tt0100168</t>
  </si>
  <si>
    <t>Mo' Better Blues</t>
  </si>
  <si>
    <t>Jazz trumpeter Bleek Gilliam makes questionable decisions in his professional and romantic lives.</t>
  </si>
  <si>
    <t>tt0093773</t>
  </si>
  <si>
    <t>Predator</t>
  </si>
  <si>
    <t>A team of commandos on a mission in a Central American jungle find themselves hunted by an extra-terrestrial warrior.</t>
  </si>
  <si>
    <t>tt0257076</t>
  </si>
  <si>
    <t>S.W.A.T.</t>
  </si>
  <si>
    <t>An imprisoned drug kingpin offers a huge cash reward to anyone that can break him out of police custody and only the LAPD's Special Weapons and Tactics team can prevent it.</t>
  </si>
  <si>
    <t>tt2582846</t>
  </si>
  <si>
    <t>The Fault in Our Stars</t>
  </si>
  <si>
    <t>Two teenage cancer patients begin a life-affirming journey to visit a reclusive author in Amsterdam.</t>
  </si>
  <si>
    <t>tt0106977</t>
  </si>
  <si>
    <t>The Fugitive</t>
  </si>
  <si>
    <t>Dr. Richard Kimble, unjustly accused of murdering his wife, must find the real killer while being the target of a nationwide manhunt.</t>
  </si>
  <si>
    <t>tt0120689</t>
  </si>
  <si>
    <t>The Green Mile</t>
  </si>
  <si>
    <t>Crime, Drama, Fantasy</t>
  </si>
  <si>
    <t>The lives of guards on Death Row are affected by one of their charges: a black man accused of child murder and rape, yet who has a mysterious gift.</t>
  </si>
  <si>
    <t>tt0133093</t>
  </si>
  <si>
    <t>The Matrix</t>
  </si>
  <si>
    <t>A computer hacker learns from mysterious rebels about the true nature of his reality and his role in the war against its controllers.</t>
  </si>
  <si>
    <t>tt0120338</t>
  </si>
  <si>
    <t>Titanic</t>
  </si>
  <si>
    <t>A seventeen-year-old aristocrat falls in love with a kind, but poor artist aboard the luxurious, ill-fated R.M.S. Titanic.</t>
  </si>
  <si>
    <t>tt0120885</t>
  </si>
  <si>
    <t>Wag the Dog</t>
  </si>
  <si>
    <t>Shortly before an election, a spin-doctor and a Hollywood producer join efforts to fabricate a war in order to cover up a presidential sex scandal.</t>
  </si>
  <si>
    <t>tt1877832</t>
  </si>
  <si>
    <t>X-Men: Days of Future Past</t>
  </si>
  <si>
    <t>The X-Men send Wolverine to the past in a desperate effort to change history and prevent an event that results in doom for both humans and mutants.</t>
  </si>
  <si>
    <t>tt0101507</t>
  </si>
  <si>
    <t>Boyz n the Hood</t>
  </si>
  <si>
    <t>Follows the lives of three young males living in the Crenshaw ghetto of Los Angeles, dissecting questions of race, relationships, violence and future prospects.</t>
  </si>
  <si>
    <t>tt0109445</t>
  </si>
  <si>
    <t>Clerks</t>
  </si>
  <si>
    <t>A day in the lives of two convenience clerks named Dante and Randal as they annoy customers, discuss movies, and play hockey on the store roof.</t>
  </si>
  <si>
    <t>tt0112818</t>
  </si>
  <si>
    <t>Dead Man Walking</t>
  </si>
  <si>
    <t>A nun, while comforting a convicted killer on death row, empathizes with both the killer and his victim's families.</t>
  </si>
  <si>
    <t>tt2377322</t>
  </si>
  <si>
    <t>Deliver Us from Evil</t>
  </si>
  <si>
    <t>New York police officer Ralph Sarchie investigates a series of crimes. He joins forces with an unconventional priest, schooled in the rites of exorcism, to combat the possessions that are terrorizing their city.</t>
  </si>
  <si>
    <t>tt2183034</t>
  </si>
  <si>
    <t>Earth to Echo</t>
  </si>
  <si>
    <t>Adventure, Family, Sci-Fi</t>
  </si>
  <si>
    <t>After receiving a bizarre series of encrypted messages, a group of kids embark on an adventure with an alien who needs their help.</t>
  </si>
  <si>
    <t>tt0109831</t>
  </si>
  <si>
    <t>Four Weddings and a Funeral</t>
  </si>
  <si>
    <t>Over the course of five social occasions, a committed bachelor must consider the notion that he may have discovered love.</t>
  </si>
  <si>
    <t>tt0119217</t>
  </si>
  <si>
    <t>Good Will Hunting</t>
  </si>
  <si>
    <t>Will Hunting, a janitor at M.I.T., has a gift for mathematics, but needs help from a psychologist to find direction in his life.</t>
  </si>
  <si>
    <t>tt0107048</t>
  </si>
  <si>
    <t>Groundhog Day</t>
  </si>
  <si>
    <t>Comedy, Fantasy, Romance</t>
  </si>
  <si>
    <t>A weatherman finds himself living the same day over and over again.</t>
  </si>
  <si>
    <t>tt0119396</t>
  </si>
  <si>
    <t>Jackie Brown</t>
  </si>
  <si>
    <t>A middle-aged woman finds herself in the middle of a huge conflict that will either make her a profit or cost her life.</t>
  </si>
  <si>
    <t>tt0107818</t>
  </si>
  <si>
    <t>Philadelphia</t>
  </si>
  <si>
    <t>When a man with AIDS is fired by his law firm because of his condition, he hires a homophobic small time lawyer as the only willing advocate for a wrongful dismissal suit.</t>
  </si>
  <si>
    <t>tt2980706</t>
  </si>
  <si>
    <t>Planes: Fire &amp; Rescue</t>
  </si>
  <si>
    <t>When Dusty learns that his engine is damaged and he may never race again, he joins a forest fire and rescue unit to be trained as a firefighter, or else his air strip will be shut down.</t>
  </si>
  <si>
    <t>tt0110932</t>
  </si>
  <si>
    <t>Quiz Show</t>
  </si>
  <si>
    <t>Drama, History</t>
  </si>
  <si>
    <t>A young lawyer, Richard Goodwin, investigates a potentially fixed game show. Charles Van Doren, a big time show winner, is under Goodwin's investigation.</t>
  </si>
  <si>
    <t>tt0105236</t>
  </si>
  <si>
    <t>Reservoir Dogs</t>
  </si>
  <si>
    <t>After a simple jewelery heist goes terribly wrong, the surviving criminals begin to suspect that one of them is a police informant.</t>
  </si>
  <si>
    <t>tt2140383</t>
  </si>
  <si>
    <t>Sex Tape</t>
  </si>
  <si>
    <t>A married couple wake up to discover that the sex tape they made the evening before has gone missing, leading to a frantic search for its whereabouts.</t>
  </si>
  <si>
    <t>tt0111257</t>
  </si>
  <si>
    <t>Speed</t>
  </si>
  <si>
    <t>A young cop must prevent a bomb exploding aboard a city bus by keeping its speed above 50 mph.</t>
  </si>
  <si>
    <t>tt2103254</t>
  </si>
  <si>
    <t>Tammy</t>
  </si>
  <si>
    <t>After losing her job and learning that her husband has been unfaithful, a woman hits the road with her profane, hard-drinking grandmother.</t>
  </si>
  <si>
    <t>tt3532608</t>
  </si>
  <si>
    <t>The Fluffy Movie: Unity Through Laughter</t>
  </si>
  <si>
    <t>A comedy concert film that captures the on-stage performance and inspirational success story of Gabriel "Fluffy" Iglesias.</t>
  </si>
  <si>
    <t>tt0119164</t>
  </si>
  <si>
    <t>The Full Monty</t>
  </si>
  <si>
    <t>Comedy, Drama, Music</t>
  </si>
  <si>
    <t>Six unemployed steel workers form a male striptease act. The women cheer them on to go for "the full monty" - total nudity.</t>
  </si>
  <si>
    <t>tt0117318</t>
  </si>
  <si>
    <t>The People vs. Larry Flynt</t>
  </si>
  <si>
    <t>A partially idealized film of the controversial pornography publisher and how he became a defender of free speech for all people.</t>
  </si>
  <si>
    <t>tt2975578</t>
  </si>
  <si>
    <t>The Purge: Anarchy</t>
  </si>
  <si>
    <t>Three groups of people are trying to survive Purge Night, when their stories intertwine and are left stranded in The Purge trying to survive the chaos and violence that occurs.</t>
  </si>
  <si>
    <t>tt0167404</t>
  </si>
  <si>
    <t>The Sixth Sense</t>
  </si>
  <si>
    <t>A boy who communicates with spirits that don't know they're dead seeks the help of a disheartened child psychologist.</t>
  </si>
  <si>
    <t>tt0308977</t>
  </si>
  <si>
    <t>Thelma</t>
  </si>
  <si>
    <t>Vincent, a down-at-the-heels French cab driver, desparately in need of cash for child support is intrigued when Thelma charters his cab for a trip to Crete. As they travel, talk and flirt, ...</t>
  </si>
  <si>
    <t>tt2239832</t>
  </si>
  <si>
    <t>Think Like a Man Too</t>
  </si>
  <si>
    <t>All the couples are back for a wedding in Las Vegas, but plans for a romantic weekend go awry when their various misadventures get them into some compromising situations that threaten to derail the big event.</t>
  </si>
  <si>
    <t>tt2109248</t>
  </si>
  <si>
    <t>Transformers: Age of Extinction</t>
  </si>
  <si>
    <t>Autobots must escape sight from a bounty hunter who has taken control of the human serendipity: Unexpectedly, Optimus Prime and his remaining gang turn to a mechanic (Mark Wahlberg), his daughter (Nicola Peltz), and her back street racing boyfriend (Jack Reynor) for help.</t>
  </si>
  <si>
    <t>tt0307987</t>
  </si>
  <si>
    <t>Bad Santa</t>
  </si>
  <si>
    <t>A miserable conman and his partner pose as Santa and his Little Helper to rob department stores on Christmas Eve. But they run into problems when the conman befriends a troubled kid, and the security boss discovers the plot.</t>
  </si>
  <si>
    <t>tt2103281</t>
  </si>
  <si>
    <t>Dawn of the Planet of the Apes</t>
  </si>
  <si>
    <t>A growing nation of genetically evolved apes led by Caesar is threatened by a band of human survivors of the devastating virus unleashed a decade earlier.</t>
  </si>
  <si>
    <t>tt0095107</t>
  </si>
  <si>
    <t>Ernest Saves Christmas</t>
  </si>
  <si>
    <t>Ernest helps Santa Claus as he searches for his successor.</t>
  </si>
  <si>
    <t>tt2473602</t>
  </si>
  <si>
    <t>Get on Up</t>
  </si>
  <si>
    <t>A chronicle of James Brown's rise from extreme poverty to become one of the most influential musicians in history.</t>
  </si>
  <si>
    <t>tt2015381</t>
  </si>
  <si>
    <t>Guardians of the Galaxy</t>
  </si>
  <si>
    <t>A group of intergalactic criminals are forced to work together to stop a fanatical warrior from taking control of the universe.</t>
  </si>
  <si>
    <t>tt0119282</t>
  </si>
  <si>
    <t>Hercules</t>
  </si>
  <si>
    <t>The son of the Greek Gods Zeus and Hera is stripped of his immortality as an infant and must become a true hero in order to reclaim it.</t>
  </si>
  <si>
    <t>tt2106361</t>
  </si>
  <si>
    <t>Into the Storm</t>
  </si>
  <si>
    <t>Storm trackers, thrill-seekers, and everyday townspeople document an unprecedented onslaught of tornadoes touching down in the town of Silverton.</t>
  </si>
  <si>
    <t>tt1924435</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</si>
  <si>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</si>
  <si>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</si>
  <si>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tt2872732</t>
  </si>
  <si>
    <t>Lucy</t>
  </si>
  <si>
    <t>A woman, accidentally caught in a dark deal, turns the tables on her captors and transforms into a merciless warrior evolved beyond human logic.</t>
  </si>
  <si>
    <t>tt0117571</t>
  </si>
  <si>
    <t>Scream</t>
  </si>
  <si>
    <t>Attempting to cope with her mother's murder, Sydney and her horror movie-obsessed friends are stalked by a murderer who seems to have a hard time letting the past go.</t>
  </si>
  <si>
    <t>tt0102926</t>
  </si>
  <si>
    <t>The Silence of the Lambs</t>
  </si>
  <si>
    <t>A young F.B.I. cadet must confide in an incarcerated and manipulative killer to receive his help on catching another serial killer who skins his victims.</t>
  </si>
  <si>
    <t>tt2626350</t>
  </si>
  <si>
    <t>Step Up All In</t>
  </si>
  <si>
    <t>All-stars from the previous Step Up installments come together in glittering Las Vegas, battling for a victory that could define their dreams and their careers.</t>
  </si>
  <si>
    <t>tt1291150</t>
  </si>
  <si>
    <t>Teenage Mutant Ninja Turtles</t>
  </si>
  <si>
    <t>When a kingpin threatens New York City, a group of mutated turtle warriors must emerge from the shadows to protect their home.</t>
  </si>
  <si>
    <t>tt0070047</t>
  </si>
  <si>
    <t>The Exorcist</t>
  </si>
  <si>
    <t>When a teenage girl is possessed by a mysterious entity, her mother seeks the help of two priests to save her daughter.</t>
  </si>
  <si>
    <t>tt2333784</t>
  </si>
  <si>
    <t>The Expendables 3</t>
  </si>
  <si>
    <t>Barney augments his team with new blood for a personal battle: to take down Conrad Stonebanks, the Expendables co-founder and notorious arms trader who is hell bent on wiping out Barney and every single one of his associates.</t>
  </si>
  <si>
    <t>tt0435651</t>
  </si>
  <si>
    <t>The Giver</t>
  </si>
  <si>
    <t>In a seemingly perfect community, without war, pain, suffering, differences or choice, a young boy is chosen to learn from an elderly man about the true pain and pleasure of the "real" world.</t>
  </si>
  <si>
    <t>tt2980648</t>
  </si>
  <si>
    <t>The Hundred-Foot Journey</t>
  </si>
  <si>
    <t>The Kadam family leaves India for France where they open a restaurant directly across the road from Madame Mallory's Michelin-starred eatery.</t>
  </si>
  <si>
    <t>tt0107719</t>
  </si>
  <si>
    <t>The Nutcracker</t>
  </si>
  <si>
    <t>Family, Fantasy, Music</t>
  </si>
  <si>
    <t>On Christmas Eve, a little girl named Marie (Cohen) falls asleep after a party at her home and dreams herself (or does she?) into a fantastic world where toys become larger than life. Her ...</t>
  </si>
  <si>
    <t>tt0081505</t>
  </si>
  <si>
    <t>The Shining</t>
  </si>
  <si>
    <t>Drama, Horror</t>
  </si>
  <si>
    <t>A family heads to an isolated hotel for the winter where an evil and spiritual presence influences the father into violence, while his psychic son sees horrific forebodings from the past and of the future.</t>
  </si>
  <si>
    <t>tt0365907</t>
  </si>
  <si>
    <t>A Walk Among the Tombstones</t>
  </si>
  <si>
    <t>Private investigator Matthew Scudder is hired by a drug kingpin to find out who kidnapped and murdered his wife.</t>
  </si>
  <si>
    <t>tt0093010</t>
  </si>
  <si>
    <t>Fatal Attraction</t>
  </si>
  <si>
    <t>A married man's one night stand comes back to haunt him when that lover begins to stalk him and his family.</t>
  </si>
  <si>
    <t>tt0458481</t>
  </si>
  <si>
    <t>Sin City: A Dame to Kill For</t>
  </si>
  <si>
    <t>Some of Sin City's most hard-boiled citizens cross paths with a few of its more reviled inhabitants.</t>
  </si>
  <si>
    <t>tt0441773</t>
  </si>
  <si>
    <t>Kung Fu Panda</t>
  </si>
  <si>
    <t>In the Valley of Peace, Po the Panda finds himself chosen as the Dragon Warrior despite the fact that he is obese and a complete novice at martial arts.</t>
  </si>
  <si>
    <t>tt1663207</t>
  </si>
  <si>
    <t>Life of Crime</t>
  </si>
  <si>
    <t>Two common criminals get more than they bargained for after kidnapping the wife of a corrupt real-estate developer who shows no interest in paying the $1 million dollar ransom for her safe return.</t>
  </si>
  <si>
    <t>tt0275847</t>
  </si>
  <si>
    <t>Lilo &amp; Stitch</t>
  </si>
  <si>
    <t>A Hawaiian girl adopts an unusual pet who is actually a notorious extra-terrestrial fugitive from the law.</t>
  </si>
  <si>
    <t>tt3798668</t>
  </si>
  <si>
    <t>Little Rascals</t>
  </si>
  <si>
    <t>X</t>
  </si>
  <si>
    <t>Adult</t>
  </si>
  <si>
    <t>tt0240772</t>
  </si>
  <si>
    <t>Ocean's Eleven</t>
  </si>
  <si>
    <t>Danny Ocean and his eleven accomplices plan to rob three Las Vegas casinos simultaneously.</t>
  </si>
  <si>
    <t>tt0496806</t>
  </si>
  <si>
    <t>Ocean's Thirteen</t>
  </si>
  <si>
    <t>Danny Ocean rounds up the boys for a third heist, after casino owner Willy Bank double-crosses one of the original eleven, Reuben Tishkoff.</t>
  </si>
  <si>
    <t>tt0349903</t>
  </si>
  <si>
    <t>Ocean's Twelve</t>
  </si>
  <si>
    <t>Daniel Ocean recruits one more team member so he can pull off three major European heists in this sequel to Ocean's 11.</t>
  </si>
  <si>
    <t>tt0114069</t>
  </si>
  <si>
    <t>Outbreak</t>
  </si>
  <si>
    <t>Extreme measures are necessary to contain an epidemic of a deadly airborne virus. But how extreme, exactly?</t>
  </si>
  <si>
    <t>tt0100404</t>
  </si>
  <si>
    <t>Presumed Innocent</t>
  </si>
  <si>
    <t>Mystery, Thriller</t>
  </si>
  <si>
    <t>When the female deputy prosecutor R.K. Sabich had an affair with is murdered, he is chosen to lead the investigation. However, when he digs too deeply, he finds himself framed for the murder.</t>
  </si>
  <si>
    <t>tt0100449</t>
  </si>
  <si>
    <t>Quick Change</t>
  </si>
  <si>
    <t>Three thieves successfully rob a New York City bank, but making the escape from the city proves to be almost impossible.</t>
  </si>
  <si>
    <t>tt0250687</t>
  </si>
  <si>
    <t>Rat Race</t>
  </si>
  <si>
    <t>Adventure, Comedy</t>
  </si>
  <si>
    <t>A Las Vegas casino magnate, determined to find a new avenue for wagering, sets up a race for money.</t>
  </si>
  <si>
    <t>tt0126029</t>
  </si>
  <si>
    <t>Shrek</t>
  </si>
  <si>
    <t>After his swamp is filled with magical creatures, an ogre agrees to rescue a princess for a villainous lord in order to get his land back.</t>
  </si>
  <si>
    <t>tt0234215</t>
  </si>
  <si>
    <t>The Matrix Reloaded</t>
  </si>
  <si>
    <t>Neo and the rebel leaders estimate that they have 72 hours until 250,000 probes discover Zion and destroy it and its inhabitants. During this, Neo must decide how he can save Trinity from a dark fate in his dreams.</t>
  </si>
  <si>
    <t>tt0242653</t>
  </si>
  <si>
    <t>The Matrix Revolutions</t>
  </si>
  <si>
    <t>The human city of Zion defends itself against the massive invasion of the machines as Neo fights to end the war at another front while also opposing the rogue Agent Smith.</t>
  </si>
  <si>
    <t>tt0402399</t>
  </si>
  <si>
    <t>The New World</t>
  </si>
  <si>
    <t>The story of the English exploration of Virginia, and of the changing world and loves of Pocahontas.</t>
  </si>
  <si>
    <t>tt2756032</t>
  </si>
  <si>
    <t>The One I Love</t>
  </si>
  <si>
    <t>A troubled couple vacate to a beautiful getaway, but bizarre circumstances further complicate their situation.</t>
  </si>
  <si>
    <t>tt0094226</t>
  </si>
  <si>
    <t>The Untouchables</t>
  </si>
  <si>
    <t>Federal Agent Eliot Ness sets out to stop Al Capone; because of rampant corruption, he assembles a small, hand-picked team.</t>
  </si>
  <si>
    <t>tt1371150</t>
  </si>
  <si>
    <t>This Is Where I Leave You</t>
  </si>
  <si>
    <t>When their father passes away, four grown siblings are forced to return to their childhood home and live under the same roof together for a week, along with their over-sharing mother and an assortment of spouses, exes and might-have-beens.</t>
  </si>
  <si>
    <t>tt3256218</t>
  </si>
  <si>
    <t>Wallace</t>
  </si>
  <si>
    <t>Short, Comedy, Drama</t>
  </si>
  <si>
    <t>A brokenhearted man exacts a unique brand of revenge.</t>
  </si>
  <si>
    <t>tt1486834</t>
  </si>
  <si>
    <t>What If</t>
  </si>
  <si>
    <t>Wallace, who is burned out from a string of failed relationships, forms an instant bond with Chantry, who lives with her longtime boyfriend. Together, they puzzle out what it means if your best friend is also the love of your life.</t>
  </si>
  <si>
    <t>tt1156398</t>
  </si>
  <si>
    <t>Zombieland</t>
  </si>
  <si>
    <t>Adventure, Comedy, Horror</t>
  </si>
  <si>
    <t>A shy student trying to reach his family in Ohio, a gun-toting tough guy trying to find the last Twinkie, and a pair of sisters trying to get to an amusement park join forces to travel across a zombie-filled America.</t>
  </si>
  <si>
    <t>tt0104257</t>
  </si>
  <si>
    <t>A Few Good Men</t>
  </si>
  <si>
    <t>Neo military lawyer Kaffee defends Marines accused of murder; they contend they were acting under orders.</t>
  </si>
  <si>
    <t>tt0087800</t>
  </si>
  <si>
    <t>A Nightmare on Elm Street</t>
  </si>
  <si>
    <t>Several people are hunted by a cruel serial killer who kills his victims in their dreams. When the survivors are trying to find the reason for being chosen, the murderer won't lose any chance to kill them as soon as they fall asleep.</t>
  </si>
  <si>
    <t>tt0765429</t>
  </si>
  <si>
    <t>American Gangster</t>
  </si>
  <si>
    <t>Biography, Crime, Drama</t>
  </si>
  <si>
    <t>In 1970s America, a detective works to bring down the drug empire of Frank Lucas, a heroin kingpin from Manhattan, who is smuggling the drug into the country from the Far East.</t>
  </si>
  <si>
    <t>tt0120587</t>
  </si>
  <si>
    <t>Antz</t>
  </si>
  <si>
    <t>A rather neurotic ant tries to break from his totalitarian society while trying to win the affection of the princess he loves.</t>
  </si>
  <si>
    <t>tt2870612</t>
  </si>
  <si>
    <t>As Above, So Below</t>
  </si>
  <si>
    <t>When a team of explorers ventures into the catacombs that lie beneath the streets of Paris, they uncover the dark secret that lies within this city of the dead.</t>
  </si>
  <si>
    <t>tt0499549</t>
  </si>
  <si>
    <t>Avatar</t>
  </si>
  <si>
    <t>A paraplegic marine dispatched to the moon Pandora on a unique mission becomes torn between following his orders and protecting the world he feels is his home.</t>
  </si>
  <si>
    <t>tt0101393</t>
  </si>
  <si>
    <t>Backdraft</t>
  </si>
  <si>
    <t>Two Chicago firefighter brothers who don't get along have to work together while a dangerous arsonist is on the loose.</t>
  </si>
  <si>
    <t>tt0096933</t>
  </si>
  <si>
    <t>Black Rain</t>
  </si>
  <si>
    <t>Two NYC cops arrest a Yakuza member and must escort him when he's extradited to Japan.</t>
  </si>
  <si>
    <t>tt0413895</t>
  </si>
  <si>
    <t>Charlotte's Web</t>
  </si>
  <si>
    <t>Wilbur the pig is scared of the end of the season, because he knows that come that time, he will end up on the dinner table. He hatches a plan with Charlotte, a spider that lives in his pen, to ensure that this will never happen.</t>
  </si>
  <si>
    <t>tt2883512</t>
  </si>
  <si>
    <t>Chef</t>
  </si>
  <si>
    <t>A chef who loses his restaurant job starts up a food truck in an effort to reclaim his creative promise, while piecing back together his estranged family.</t>
  </si>
  <si>
    <t>tt0120630</t>
  </si>
  <si>
    <t>Chicken Run</t>
  </si>
  <si>
    <t>Animation, Family, Comedy</t>
  </si>
  <si>
    <t>When a bird "flies" into a chicken farm, the fellow chickens see him as an opportunity to escape their evil owners.</t>
  </si>
  <si>
    <t>tt1136608</t>
  </si>
  <si>
    <t>District 9</t>
  </si>
  <si>
    <t>An extraterrestrial race forced to live in slum-like conditions on Earth suddenly finds a kindred spirit in a government agent who is exposed to their biotechnology.</t>
  </si>
  <si>
    <t>tt2978462</t>
  </si>
  <si>
    <t>Dolphin Tale 2</t>
  </si>
  <si>
    <t>Drama, Family</t>
  </si>
  <si>
    <t>The team of people who saved Winter's life reassemble in the wake of her surrogate mother's passing in order to find her a companion so she can remain at the Clearwater Marine Hospital.</t>
  </si>
  <si>
    <t>tt0150377</t>
  </si>
  <si>
    <t>Double Jeopardy</t>
  </si>
  <si>
    <t>A woman framed for her husband's murder suspects he is still alive; as she has already been tried for the crime, she can't be re-prosecuted if she finds and kills him.</t>
  </si>
  <si>
    <t>tt0119099</t>
  </si>
  <si>
    <t>Fallen</t>
  </si>
  <si>
    <t>Homicide detective John Hobbes witnesses the execution of serial killer Edgar Reese. Soon after the execution the killings start again, and they are very similar to Reese's style.</t>
  </si>
  <si>
    <t>tt0369436</t>
  </si>
  <si>
    <t>Four Christmases</t>
  </si>
  <si>
    <t>A couple struggles to visit all four of their divorced parents on Christmas.</t>
  </si>
  <si>
    <t>tt0083987</t>
  </si>
  <si>
    <t>Gandhi</t>
  </si>
  <si>
    <t>The life of the lawyer who became the famed leader of the Indian revolts against the British rule through his philosophy of nonviolent protest.</t>
  </si>
  <si>
    <t>tt0295297</t>
  </si>
  <si>
    <t>Harry Potter and the Chamber of Secrets</t>
  </si>
  <si>
    <t>Harry ignores warnings not to return to Hogwarts, only to find the school plagued by a series of mysterious attacks and a strange voice haunting him.</t>
  </si>
  <si>
    <t>tt0373889</t>
  </si>
  <si>
    <t>Harry Potter and the Order of the Phoenix</t>
  </si>
  <si>
    <t>With their warning about Lord Voldemort's return scoffed at, Harry and Dumbledore are targeted by the Wizard authorities as an authoritarian bureaucrat slowly seizes power at Hogwarts.</t>
  </si>
  <si>
    <t>tt0304141</t>
  </si>
  <si>
    <t>Harry Potter and the Prisoner of Azkaban</t>
  </si>
  <si>
    <t>It's Harry's third year at Hogwarts; not only does he have a new "Defense Against the Dark Arts" teacher, but there is also trouble brewing. Convicted murderer Sirius Black has escaped the Wizards' Prison and is coming after Harry.</t>
  </si>
  <si>
    <t>tt0241527</t>
  </si>
  <si>
    <t>Harry Potter and the Sorcerer's Stone</t>
  </si>
  <si>
    <t>Rescued from the outrageous neglect of his aunt and uncle, a young boy with a great destiny proves his worth while attending Hogwarts School of Witchcraft and Wizardry.</t>
  </si>
  <si>
    <t>tt0417741</t>
  </si>
  <si>
    <t>Harry Potter and the Half-Blood Prince</t>
  </si>
  <si>
    <t>As Harry Potter begins his sixth year at Hogwarts, he discovers an old book marked as "the property of the Half-Blood Prince" and begins to learn more about Lord Voldemort's dark past.</t>
  </si>
  <si>
    <t>tt0480249</t>
  </si>
  <si>
    <t>I Am Legend</t>
  </si>
  <si>
    <t>Years after a plague kills most of humanity and transforms the rest into monsters, the sole survivor in New York City struggles valiantly to find a cure.</t>
  </si>
  <si>
    <t>tt1355630</t>
  </si>
  <si>
    <t>If I Stay</t>
  </si>
  <si>
    <t>Drama, Fantasy, Music</t>
  </si>
  <si>
    <t>Life changes in an instant for young Mia Hall after a car accident puts her in a coma. During an out-of-body experience, she must decide whether to wake up and live a life far different than she had imagined. The choice is hers if she can go on.</t>
  </si>
  <si>
    <t>tt0349710</t>
  </si>
  <si>
    <t>Ladder 49</t>
  </si>
  <si>
    <t>Under the watchful eye of his mentor Captain Mike Kennedy, probationary firefighter Jack Morrison matures into a seasoned veteran at a Baltimore fire station. Jack has reached a crossroads,...</t>
  </si>
  <si>
    <t>tt0405159</t>
  </si>
  <si>
    <t>Million Dollar Baby</t>
  </si>
  <si>
    <t>A determined woman works with a hardened boxing trainer to become a professional.</t>
  </si>
  <si>
    <t>tt0477348</t>
  </si>
  <si>
    <t>No Country for Old Men</t>
  </si>
  <si>
    <t>Violence and mayhem ensue after a hunter stumbles upon a drug deal gone wrong and more than two million dollars in cash near the Rio Grande.</t>
  </si>
  <si>
    <t>tt2011159</t>
  </si>
  <si>
    <t>No Good Deed</t>
  </si>
  <si>
    <t>An unstable escaped convict terrorizes a woman who is alone with her two children.</t>
  </si>
  <si>
    <t>tt0400717</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</si>
  <si>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</si>
  <si>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</si>
  <si>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tt1107365</t>
  </si>
  <si>
    <t>Open Season 2</t>
  </si>
  <si>
    <t>After falling head over hooves in love with Giselle, Elliot's road to the altar takes a slight detour when Mr. Weenie is kidnapped by a group of pampered pets determined to return him to his owners.</t>
  </si>
  <si>
    <t>tt0213149</t>
  </si>
  <si>
    <t>Pearl Harbor</t>
  </si>
  <si>
    <t>Pearl Harbor follows the story of two best friends, Rafe and Danny, and their love lives as they go off to join the war.</t>
  </si>
  <si>
    <t>tt0401792</t>
  </si>
  <si>
    <t>Sin City</t>
  </si>
  <si>
    <t>A film that explores the dark and miserable town, Basin City, and tells the story of three different people, all caught up in violent corruption.</t>
  </si>
  <si>
    <t>tt0184907</t>
  </si>
  <si>
    <t>Snow Day</t>
  </si>
  <si>
    <t>When a school in upstate New York is snowed in, a group of students hi-jack a plow to keep the school closed.</t>
  </si>
  <si>
    <t>tt0796366</t>
  </si>
  <si>
    <t>Star Trek</t>
  </si>
  <si>
    <t>The brash James T. Kirk tries to live up to his father's legacy with Mr. Spock keeping him in check as a vengeful, time-traveling Romulan creates black holes to destroy the Federation one planet at a time.</t>
  </si>
  <si>
    <t>tt0423294</t>
  </si>
  <si>
    <t>Surf's Up</t>
  </si>
  <si>
    <t>A behind-the-scenes look at the annual Penguin World Surfing Championship, and its newest participant, up-and-comer Cody Maverick.</t>
  </si>
  <si>
    <t>tt0825232</t>
  </si>
  <si>
    <t>The Bucket List</t>
  </si>
  <si>
    <t>Two terminally ill men escape from a cancer ward and head off on a road trip with a wish list of to-dos before they die.</t>
  </si>
  <si>
    <t>tt1600196</t>
  </si>
  <si>
    <t>The Drop</t>
  </si>
  <si>
    <t>Bob Saginowski finds himself at the center of a robbery gone awry and entwined in an investigation that digs deep into the neighborhood's past where friends, families, and foes all work together to make a living - no matter the cost.</t>
  </si>
  <si>
    <t>tt2326574</t>
  </si>
  <si>
    <t>The Identical</t>
  </si>
  <si>
    <t>Twin brothers are unknowingly separated at birth; one of them becomes an iconic rock 'n' roll star, while the other struggles to balance his love for music and pleasing his father.</t>
  </si>
  <si>
    <t>tt0104868</t>
  </si>
  <si>
    <t>The Mighty Ducks</t>
  </si>
  <si>
    <t>A self-centered lawyer is sentenced to community service coaching a rag tag youth hockey team.</t>
  </si>
  <si>
    <t>tt2402157</t>
  </si>
  <si>
    <t>The November Man</t>
  </si>
  <si>
    <t>An ex-CIA operative is brought back in on a very personal mission and finds himself pitted against his former pupil in a deadly game involving high level CIA officials and the Russian president-elect.</t>
  </si>
  <si>
    <t>tt0114814</t>
  </si>
  <si>
    <t>The Usual Suspects</t>
  </si>
  <si>
    <t>A sole survivor tells of the twisty events leading up to a horrific gun battle on a boat, which begin when five criminals meet at a seemingly random police lineup.</t>
  </si>
  <si>
    <t>tt0032138</t>
  </si>
  <si>
    <t>The Wizard of Oz</t>
  </si>
  <si>
    <t>Dorothy Gale is swept away to a magical land in a tornado and embarks on a quest to see the Wizard who can help her return home.</t>
  </si>
  <si>
    <t>tt1049413</t>
  </si>
  <si>
    <t>Up</t>
  </si>
  <si>
    <t>Seventy-eight year old Carl Fredricksen travels to Paradise Falls in his home equipped with balloons, inadvertently taking a young stowaway.</t>
  </si>
  <si>
    <t>tt2247476</t>
  </si>
  <si>
    <t>When the Game Stands Tall</t>
  </si>
  <si>
    <t>The journey of legendary football coach Bob Ladouceur, who took the De La Salle High School Spartans from obscurity to a 151-game winning streak that shattered all records for any American sport.</t>
  </si>
  <si>
    <t>tt0123324</t>
  </si>
  <si>
    <t>Why Do Fools Fall in Love</t>
  </si>
  <si>
    <t>Three women each claim to be the widow of 1950s doo-wop singer Frankie Lymon, claiming legal rights to his estate.</t>
  </si>
  <si>
    <t>tt1698641</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</si>
  <si>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</si>
  <si>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</si>
  <si>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tt3322940</t>
  </si>
  <si>
    <t>Annabelle</t>
  </si>
  <si>
    <t>A couple begins to experience terrifying supernatural occurrences involving a vintage doll shortly after their home is invaded by satanic cultists.</t>
  </si>
  <si>
    <t>tt0829150</t>
  </si>
  <si>
    <t>Dracula Untold</t>
  </si>
  <si>
    <t>As his kingdom is being threatened by the Turks, young prince Vlad Tepes must become a monster feared by his own people in order to obtain the power needed to protect his own family, and the families of his kingdom.</t>
  </si>
  <si>
    <t>tt2713180</t>
  </si>
  <si>
    <t>Fury</t>
  </si>
  <si>
    <t>April, 1945. As the Allies make their final push in the European Theatre, a battle-hardened Army sergeant named Wardaddy commands a Sherman tank and his five-man crew on a deadly mission behind enemy lines. Outnumbered, out-gunned, and with a rookie soldier thrust into their platoon, Wardaddy and his men face overwhelming odds in their heroic attempts to strike at the heart of Nazi Germany.</t>
  </si>
  <si>
    <t>tt2267998</t>
  </si>
  <si>
    <t>Gone Girl</t>
  </si>
  <si>
    <t>With his wife's disappearance having become the focus of an intense media circus, a man sees the spotlight turned on him when it's suspected that he may not be innocent.</t>
  </si>
  <si>
    <t>tt2262227</t>
  </si>
  <si>
    <t>The Book of Life</t>
  </si>
  <si>
    <t>Manolo, a young man who is torn between fulfilling the expectations of his family and following his heart, embarks on an adventure that spans three fantastic worlds where he must face his greatest fears.</t>
  </si>
  <si>
    <t>tt0787474</t>
  </si>
  <si>
    <t>The Boxtrolls</t>
  </si>
  <si>
    <t>A young orphaned boy raised by underground cave-dwelling trash collectors tries to save his friends from an evil exterminator.</t>
  </si>
  <si>
    <t>tt0455944</t>
  </si>
  <si>
    <t>The Equalizer</t>
  </si>
  <si>
    <t>A man believes he has put his mysterious past behind him and has dedicated himself to beginning a new, quiet life. But when he meets a young girl under the control of ultra-violent Russian gangsters, he can't stand idly by - he has to help her.</t>
  </si>
  <si>
    <t>tt2652092</t>
  </si>
  <si>
    <t>The Good Lie</t>
  </si>
  <si>
    <t>A group of Sudanese refugees given the chance to resettle in America arrive in Kansas City, Missouri, where their encounter with an employment agency counselor forever changes all of their lives.</t>
  </si>
  <si>
    <t>tt2980592</t>
  </si>
  <si>
    <t>The Guest</t>
  </si>
  <si>
    <t>A soldier introduces himself to the Peterson family, claiming to be a friend of their son who died in action. After the young man is welcomed into their home, a series of accidental deaths seem to be connected to his presence.</t>
  </si>
  <si>
    <t>tt1872194</t>
  </si>
  <si>
    <t>The Judge</t>
  </si>
  <si>
    <t>Big-city lawyer Hank Palmer returns to his childhood home where his father, the town's judge, is suspected of murder. Hank sets out to discover the truth and, along the way, reconnects with his estranged family.</t>
  </si>
  <si>
    <t>tt1790864</t>
  </si>
  <si>
    <t>The Maze Runner</t>
  </si>
  <si>
    <t>Action, Mystery, Sci-Fi</t>
  </si>
  <si>
    <t>Thomas is deposited in a community of boys after his memory is erased, soon learning they're all trapped in a maze that will require him to join forces with fellow "runners" for a shot at escape.</t>
  </si>
  <si>
    <t>tt3125324</t>
  </si>
  <si>
    <t>Beyond the Lights</t>
  </si>
  <si>
    <t>The pressures of fame have superstar singer Noni on the edge, until she meets Kaz, a young cop who works to help her find the courage to develop her own voice and break free to become the artist she was meant to be.</t>
  </si>
  <si>
    <t>tt2245084</t>
  </si>
  <si>
    <t>Big Hero 6</t>
  </si>
  <si>
    <t>The special bond that develops between plus-sized inflatable robot Baymax, and prodigy Hiro Hamada, who team up with a group of friends to form a band of high-tech heroes.</t>
  </si>
  <si>
    <t>tt0109686</t>
  </si>
  <si>
    <t>Dumb &amp; Dumber</t>
  </si>
  <si>
    <t>The cross-country adventures of two good-hearted but incredibly stupid friends.</t>
  </si>
  <si>
    <t>tt0816692</t>
  </si>
  <si>
    <t>Interstellar</t>
  </si>
  <si>
    <t>A team of explorers travel through a wormhole in space in an attempt to ensure humanity's survival.</t>
  </si>
  <si>
    <t>tt2911666</t>
  </si>
  <si>
    <t>John Wick</t>
  </si>
  <si>
    <t>An ex-hitman comes out of retirement to track down the gangsters that took everything from him.</t>
  </si>
  <si>
    <t>tt2872718</t>
  </si>
  <si>
    <t>Nightcrawler</t>
  </si>
  <si>
    <t>When Louis Bloom, a driven man desperate for work, muscles into the world of L.A. crime journalism, he blurs the line between observer and participant to become the star of his own story. Aiding him in his effort is Nina, a TV-news veteran.</t>
  </si>
  <si>
    <t>tt1204977</t>
  </si>
  <si>
    <t>Ouija</t>
  </si>
  <si>
    <t>A group of friends must confront their most terrifying fears when they awaken the dark powers of an ancient spirit board.</t>
  </si>
  <si>
    <t>tt2170593</t>
  </si>
  <si>
    <t>ST. VINCENT</t>
  </si>
  <si>
    <t>A young boy whose parents have just divorced finds an unlikely friend and mentor in the misanthropic, bawdy, hedonistic war veteran who lives next door.</t>
  </si>
  <si>
    <t>tt1972779</t>
  </si>
  <si>
    <t>The Best of Me</t>
  </si>
  <si>
    <t>A pair of former high school sweethearts reunite after many years when they return to visit their small hometown.</t>
  </si>
  <si>
    <t>tt0083564</t>
  </si>
  <si>
    <t>Annie</t>
  </si>
  <si>
    <t>A young orphan girl's adventures in finding a family that will take her.</t>
  </si>
  <si>
    <t>tt5130912</t>
  </si>
  <si>
    <t>Birdman</t>
  </si>
  <si>
    <t>A portrait of Robert, a troubled but poetic soul struggling with his purgatorial existence in a hackney scrapyard.</t>
  </si>
  <si>
    <t>tt1528100</t>
  </si>
  <si>
    <t>Exodus: Gods and Kings</t>
  </si>
  <si>
    <t>The defiant leader Moses rises up against the Egyptian Pharaoh Ramses, setting 600,000 slaves on a monumental journey of escape from Egypt and its terrifying cycle of deadly plagues.</t>
  </si>
  <si>
    <t>tt2170439</t>
  </si>
  <si>
    <t>Horrible Bosses 2</t>
  </si>
  <si>
    <t>Dale, Kurt and Nick decide to start their own business but things don't go as planned because of a slick investor, prompting the trio to pull off a harebrained and misguided kidnapping scheme.</t>
  </si>
  <si>
    <t>tt1911658</t>
  </si>
  <si>
    <t>Penguins of Madagascar</t>
  </si>
  <si>
    <t>Skipper, Kowalski, Rico and Private join forces with undercover organization The North Wind to stop the villainous Dr. Octavius Brine from destroying the world as we know it.</t>
  </si>
  <si>
    <t>tt2310332</t>
  </si>
  <si>
    <t>The Hobbit: The Battle of the Five Armies</t>
  </si>
  <si>
    <t>Bilbo and Company are forced to engage in a war against an array of combatants and keep the Lonely Mountain from falling into the hands of a rising darkness.</t>
  </si>
  <si>
    <t>tt1951265</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</si>
  <si>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</si>
  <si>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</si>
  <si>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tt2799166</t>
  </si>
  <si>
    <t>The Pyramid</t>
  </si>
  <si>
    <t>An archaeological team attempts to unlock the secrets of a lost pyramid only to find themselves hunted by an insidious creature.</t>
  </si>
  <si>
    <t>tt2980516</t>
  </si>
  <si>
    <t>The Theory of Everything</t>
  </si>
  <si>
    <t>A look at the relationship between the famous physicist Stephen Hawking and his wife.</t>
  </si>
  <si>
    <t>tt2784678</t>
  </si>
  <si>
    <t>Top Five</t>
  </si>
  <si>
    <t>A comedian tries to make it as a serious actor when his reality-TV star fianc?e talks him into broadcasting their wedding on her TV show.</t>
  </si>
  <si>
    <t>tt2305051</t>
  </si>
  <si>
    <t>Wild</t>
  </si>
  <si>
    <t>Adventure, Biography, Drama</t>
  </si>
  <si>
    <t>A chronicle of one woman's 1,100-mile solo hike undertaken as a way to recover from a recent personal tragedy.</t>
  </si>
  <si>
    <t>tt1843866</t>
  </si>
  <si>
    <t>Captain America: The Winter Soldier</t>
  </si>
  <si>
    <t>As Steve Rogers struggles to embrace his role in the modern world, he teams up with another super soldier, the Black Widow, to battle a new threat from history: an assassin known as the Winter Soldier.</t>
  </si>
  <si>
    <t>tt0181689</t>
  </si>
  <si>
    <t>Minority Report</t>
  </si>
  <si>
    <t>In a future where a special police unit is able to arrest murderers before they commit their crimes, an officer from that unit is himself accused of a future murder.</t>
  </si>
  <si>
    <t>tt0090863</t>
  </si>
  <si>
    <t>The Color of Money</t>
  </si>
  <si>
    <t>Fast Eddie Felson teaches a cocky but immensely talented prot?g? the ropes of pool hustling, which in turn inspires him to make an unlikely comeback.</t>
  </si>
  <si>
    <t>tt0407887</t>
  </si>
  <si>
    <t>The Departed</t>
  </si>
  <si>
    <t>An undercover cop and a mole in the police attempt to identify each other while infiltrating an Irish gang in South Boston.</t>
  </si>
  <si>
    <t>tt0116209</t>
  </si>
  <si>
    <t>The English Patient</t>
  </si>
  <si>
    <t>Drama, Romance, War</t>
  </si>
  <si>
    <t>At the close of WWII, a young nurse tends to a badly-burned plane crash victim. His past is shown in flashbacks, revealing an involvement in a fateful love affair.</t>
  </si>
  <si>
    <t>tt0071562</t>
  </si>
  <si>
    <t>The Godfather: Part II</t>
  </si>
  <si>
    <t>The early life and career of Vito Corleone in 1920s New York is portrayed while his son, Michael, expands and tightens his grip on his crime syndicate stretching from Lake Tahoe, Nevada to pre-revolution 1958 Cuba.</t>
  </si>
  <si>
    <t>tt1126590</t>
  </si>
  <si>
    <t>Big Eyes</t>
  </si>
  <si>
    <t>A drama about the awakening of the painter Margaret Keane, her phenomenal success in the 1950s, and the subsequent legal difficulties she had with her husband, who claimed credit for her works in the 1960s.</t>
  </si>
  <si>
    <t>tt2180411</t>
  </si>
  <si>
    <t>Into the Woods</t>
  </si>
  <si>
    <t>Adventure, Fantasy, Musical</t>
  </si>
  <si>
    <t>A witch tasks a childless baker and his wife with procuring magical items from classic fairy tales to reverse the curse put on their family tree.</t>
  </si>
  <si>
    <t>tt2692250</t>
  </si>
  <si>
    <t>Night at the Museum: Secret of the Tomb</t>
  </si>
  <si>
    <t>Larry spans the globe, uniting favorite and new characters while embarking on an epic quest to save the magic before it is gone forever.</t>
  </si>
  <si>
    <t>tt1109624</t>
  </si>
  <si>
    <t>Paddington</t>
  </si>
  <si>
    <t>A young Peruvian bear travels to London in search of a home. Finding himself lost and alone at Paddington Station, he meets the kindly Brown family, who offer him a temporary haven.</t>
  </si>
  <si>
    <t>tt2446042</t>
  </si>
  <si>
    <t>Taken 3</t>
  </si>
  <si>
    <t>Ex-government operative Bryan Mills is accused of a ruthless murder he never committed or witnessed. As he is tracked and pursued, Mills brings out his particular set of skills to find the true killer and clear his name.</t>
  </si>
  <si>
    <t>tt2039393</t>
  </si>
  <si>
    <t>The Gambler</t>
  </si>
  <si>
    <t>Lit professor and gambler Jim Bennett's debt causes him to borrow money from his mother and a loan shark. Further complicating his situation is his relationship with one of his students. Will Bennett risk his life for a second chance?</t>
  </si>
  <si>
    <t>tt2084970</t>
  </si>
  <si>
    <t>The Imitation Game</t>
  </si>
  <si>
    <t>During World War II, mathematician Alan Turing tries to crack the enigma code with help from fellow mathematicians.</t>
  </si>
  <si>
    <t>tt0884732</t>
  </si>
  <si>
    <t>The Wedding Ringer</t>
  </si>
  <si>
    <t>Two weeks shy of his wedding, a socially awkward guy enters into a charade by hiring the owner of a company that provides best men for grooms in need.</t>
  </si>
  <si>
    <t>tt2339741</t>
  </si>
  <si>
    <t>The Woman in Black 2: Angel of Death</t>
  </si>
  <si>
    <t>40 years after the first haunting at Eel Marsh House, a group of children evacuated from WWII London arrive, awakening the house's darkest inhabitant.</t>
  </si>
  <si>
    <t>tt1809398</t>
  </si>
  <si>
    <t>Unbroken</t>
  </si>
  <si>
    <t>After a near-fatal plane crash in WWII, Olympian Louis Zamperini spends a harrowing 47 days in a raft with two fellow crewmen before he's caught by the Japanese navy and sent to a prisoner-of-war camp.</t>
  </si>
  <si>
    <t>tt2883434</t>
  </si>
  <si>
    <t>Black or White</t>
  </si>
  <si>
    <t>A grieving widower is drawn into a custody battle over his granddaughter, whom he helped raise her entire life.</t>
  </si>
  <si>
    <t>tt2717822</t>
  </si>
  <si>
    <t>Blackhat</t>
  </si>
  <si>
    <t>A furloughed convict and his American and Chinese partners hunt a high-level cybercrime network from Chicago to Los Angeles to Hong Kong to Jakarta.</t>
  </si>
  <si>
    <t>tt2637294</t>
  </si>
  <si>
    <t>Hot Tub Time Machine 2</t>
  </si>
  <si>
    <t>When Lou finds himself in trouble, Nick and Jacob fire up the hot tub time machine in an attempt to get back to the past. But they inadvertently land in the future with Adam Jr. Now they have to alter the future in order to save the past - which is really the present.</t>
  </si>
  <si>
    <t>tt1617661</t>
  </si>
  <si>
    <t>Jupiter Ascending</t>
  </si>
  <si>
    <t>A young woman discovers her destiny as an heiress of intergalactic nobility and must fight to protect the inhabitants of Earth from an ancient and destructive industry.</t>
  </si>
  <si>
    <t>tt2097298</t>
  </si>
  <si>
    <t>McFarland, USA</t>
  </si>
  <si>
    <t>Jim White moves his family after losing his last job as a football coach. He sees that some of the students are worth starting a cross-country team and turns seven students with no hope into one of the best cross-country teams.</t>
  </si>
  <si>
    <t>tt3045616</t>
  </si>
  <si>
    <t>Mortdecai</t>
  </si>
  <si>
    <t>Action, Comedy, Mystery</t>
  </si>
  <si>
    <t>Juggling angry Russians, the British Mi5, and an international terrorist, debonair art dealer and part time rogue Charlie Mortdecai races to recover a stolen painting rumored to contain a code that leads to lost Nazi gold.</t>
  </si>
  <si>
    <t>tt2436386</t>
  </si>
  <si>
    <t>Project Almanac</t>
  </si>
  <si>
    <t>A group of teens discover secret plans of a time machine, and construct one. However, things start to get out of control.</t>
  </si>
  <si>
    <t>tt1020072</t>
  </si>
  <si>
    <t>Selma</t>
  </si>
  <si>
    <t>A chronicle of Martin Luther King's campaign to secure equal voting rights via an epic march from Selma to Montgomery, Alabama in 1965.</t>
  </si>
  <si>
    <t>tt1121096</t>
  </si>
  <si>
    <t>Seventh Son</t>
  </si>
  <si>
    <t>When Mother Malkin, the queen of evil witches, escapes the pit she was imprisoned in by professional monster hunter Spook decades ago and kills his apprentice, he recruits young Tom, the seventh son of the seventh son, to help him.</t>
  </si>
  <si>
    <t>tt4191054</t>
  </si>
  <si>
    <t>Strange Magic</t>
  </si>
  <si>
    <t>Goblins, elves, fairies and imps, and their misadventures sparked by the battle over a powerful potion.</t>
  </si>
  <si>
    <t>tt3181822</t>
  </si>
  <si>
    <t>The Boy Next Door</t>
  </si>
  <si>
    <t>A recently cheated on married woman falls for a younger man who has moved in next door, but their torrid affair soon takes a dangerous turn.</t>
  </si>
  <si>
    <t>tt1850397</t>
  </si>
  <si>
    <t>The Loft</t>
  </si>
  <si>
    <t>Mystery, Romance, 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</si>
  <si>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</si>
  <si>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tt2279373</t>
  </si>
  <si>
    <t>The SpongeBob Movie: Sponge Out of Water</t>
  </si>
  <si>
    <t>When a diabolical pirate above the sea steals the secret Krabby Patty formula, SpongeBob and his nemesis Plankton must team up in order to get it back.</t>
  </si>
  <si>
    <t>tt2179136</t>
  </si>
  <si>
    <t>American Sniper</t>
  </si>
  <si>
    <t>Navy S.E.A.L. sniper Chris Kyle's pinpoint accuracy saves countless lives on the battlefield and turns him into a legend. Back home to his wife and kids after four tours of duty, however, Chris finds that it is the war he can't leave behind.</t>
  </si>
  <si>
    <t>tt1823672</t>
  </si>
  <si>
    <t>Chappie</t>
  </si>
  <si>
    <t>Action, Crime, Sci-Fi</t>
  </si>
  <si>
    <t>In the near future, crime is patrolled by a mechanized police force. When one police droid, Chappie, is stolen and given new programming, he becomes the first robot with the ability to think and feel for himself.</t>
  </si>
  <si>
    <t>tt0042332</t>
  </si>
  <si>
    <t>Cinderella</t>
  </si>
  <si>
    <t>When Cinderella's cruel stepmother prevents her from attending the Royal Ball, she gets some unexpected help from the lovable mice Gus and Jaq, and from her Fairy Godmother.</t>
  </si>
  <si>
    <t>tt2381941</t>
  </si>
  <si>
    <t>Focus</t>
  </si>
  <si>
    <t>In the midst of veteran con man Nicky's latest scheme, a woman from his past - now an accomplished femme fatale - shows up and throws his plans for a loop.</t>
  </si>
  <si>
    <t>tt2561572</t>
  </si>
  <si>
    <t>Get Hard</t>
  </si>
  <si>
    <t>When millionaire James King is jailed for fraud and bound for San Quentin, he turns to Darnell Lewis to prep him to go behind bars.</t>
  </si>
  <si>
    <t>tt2802144</t>
  </si>
  <si>
    <t>Kingsman: The Secret Service</t>
  </si>
  <si>
    <t>A spy organization recruits an unrefined, but promising street kid into the agency's ultra-competitive training program, just as a global threat emerges from a twisted tech genius.</t>
  </si>
  <si>
    <t>tt2199571</t>
  </si>
  <si>
    <t>Run All Night</t>
  </si>
  <si>
    <t>Mobster and hit man Jimmy Conlon has one night to figure out where his loyalties lie: with his estranged son, Mike, whose life is in danger, or his longtime best friend, mob boss Shawn Maguire, who wants Mike to pay for the death of his own son.</t>
  </si>
  <si>
    <t>tt2908446</t>
  </si>
  <si>
    <t>Insurgent</t>
  </si>
  <si>
    <t>Beatrice Prior must confront her inner demons and continue her fight against a powerful alliance which threatens to tear her society apart with the help from others on her side.</t>
  </si>
  <si>
    <t>tt1666801</t>
  </si>
  <si>
    <t>The DUFF</t>
  </si>
  <si>
    <t>A high school senior instigates a social pecking order revolution after finding out that she has been labeled the DUFF - Designated Ugly Fat Friend - by her prettier, more popular counterparts.</t>
  </si>
  <si>
    <t>tt2918436</t>
  </si>
  <si>
    <t>The Lazarus Effect</t>
  </si>
  <si>
    <t>A group of medical students discover a way to bring dead patients back to life.</t>
  </si>
  <si>
    <t>tt2555736</t>
  </si>
  <si>
    <t>The Second Best Exotic Marigold Hotel</t>
  </si>
  <si>
    <t>As the Best Exotic Marigold Hotel has only a single remaining vacancy - posing a rooming predicament for two fresh arrivals - Sonny pursues his expansionist dream of opening a second hotel.</t>
  </si>
  <si>
    <t>tt2358925</t>
  </si>
  <si>
    <t>Unfinished Business</t>
  </si>
  <si>
    <t>A hard-working small business owner and his two associates travel to Europe to close the most important deal of their lives. But what began as a routine business trip goes off the rails in every way imaginable - and unimaginable.</t>
  </si>
  <si>
    <t>tt2820852</t>
  </si>
  <si>
    <t>Furious 7</t>
  </si>
  <si>
    <t>Deckard Shaw seeks revenge against Dominic Toretto and his family for his comatose brother.</t>
  </si>
  <si>
    <t>tt2224026</t>
  </si>
  <si>
    <t>Home</t>
  </si>
  <si>
    <t>An alien on the run from his own people makes friends with a girl. He tries to help her on her quest, but can be an interference.</t>
  </si>
  <si>
    <t>tt3235888</t>
  </si>
  <si>
    <t>It Follows</t>
  </si>
  <si>
    <t>A young woman is followed by an unknown supernatural force after getting involved in a sexual encounter.</t>
  </si>
  <si>
    <t>tt3450650</t>
  </si>
  <si>
    <t>PAUL BLART: MALL COP 2</t>
  </si>
  <si>
    <t>After six years of keeping our malls safe, Paul Blart has earned a well-deserved vacation. He heads to Vegas with his teenage daughter before she heads off to college. But safety never takes a holiday and when duty calls, Blart answers.</t>
  </si>
  <si>
    <t>tt2515034</t>
  </si>
  <si>
    <t>The Gunman</t>
  </si>
  <si>
    <t>A sniper on a mercenary assassination team, kills the minister of mines of the Congo. Terrier's successful kill shot forces him into hiding. Returning to the Congo years later, he becomes the target of a hit squad himself.</t>
  </si>
  <si>
    <t>tt2726560</t>
  </si>
  <si>
    <t>The Longest Ride</t>
  </si>
  <si>
    <t>The lives of a young couple intertwine with a much older man, as he reflects back on a past love.</t>
  </si>
  <si>
    <t>tt3713166</t>
  </si>
  <si>
    <t>Unfriended</t>
  </si>
  <si>
    <t>A group of online chat room friends find themselves haunted by a mysterious, supernatural force using the account of their dead friend.</t>
  </si>
  <si>
    <t>tt2404425</t>
  </si>
  <si>
    <t>Woman in Gold</t>
  </si>
  <si>
    <t>Maria Altmann, an octogenarian Jewish refugee, takes on the Austrian government to recover artwork she believes rightfully belongs to her family.</t>
  </si>
  <si>
    <t>tt2395427</t>
  </si>
  <si>
    <t>Avengers: Age of Ultron</t>
  </si>
  <si>
    <t>When Tony Stark and Bruce Banner try to jump-start a dormant peacekeeping program called Ultron, things go horribly wrong and it's up to Earth's Mightiest Heroes to stop the villainous Ultron from enacting his terrible plans.</t>
  </si>
  <si>
    <t>tt0470752</t>
  </si>
  <si>
    <t>Ex Machina</t>
  </si>
  <si>
    <t>Drama, Mystery, Sci-Fi</t>
  </si>
  <si>
    <t>A young programmer is selected to participate in a ground-breaking experiment in synthetic intelligence by evaluating the human qualities of a breath-taking humanoid A.I.</t>
  </si>
  <si>
    <t>tt2967224</t>
  </si>
  <si>
    <t>Hot Pursuit</t>
  </si>
  <si>
    <t>An uptight and by-the-book cop tries to protect the outgoing widow of a drug boss as they race through Texas pursued by crooked cops and murderous gunmen.</t>
  </si>
  <si>
    <t>tt1810683</t>
  </si>
  <si>
    <t>Little Boy</t>
  </si>
  <si>
    <t>An eight-year-old boy is willing to do whatever it takes to end World War II so he can bring his father home. The story reveals the indescribable love a father has for his little boy and the love a son has for his father.</t>
  </si>
  <si>
    <t>tt1392190</t>
  </si>
  <si>
    <t>Mad Max: Fury Road</t>
  </si>
  <si>
    <t>A woman rebels against a tyrannical ruler in post apocalyptic Australia in search for her homeland with the help of a group of female prisoners, a psychotic worshiper, and a drifter named Max.</t>
  </si>
  <si>
    <t>tt2848292</t>
  </si>
  <si>
    <t>Pitch Perfect 2</t>
  </si>
  <si>
    <t>After a humiliating command performance at The Kennedy Center, the Barden Bellas enter an international competition that no American group has ever won in order to regain their status and right to perform.</t>
  </si>
  <si>
    <t>tt0120915</t>
  </si>
  <si>
    <t>Star Wars: Episode I - The Phantom Menace</t>
  </si>
  <si>
    <t>Two Jedi Knights escape a hostile blockade to find allies and come across a young boy who may bring balance to the Force, but the long dormant Sith resurface to reclaim their old glory.</t>
  </si>
  <si>
    <t>tt0121765</t>
  </si>
  <si>
    <t>Star Wars: Episode II - Attack of the Clones</t>
  </si>
  <si>
    <t>Ten years after initially meeting, Anakin Skywalker shares a forbidden romance with Padm?, while Obi-Wan investigates an assassination attempt on the Senator and discovers a secret clone army crafted for the Jedi.</t>
  </si>
  <si>
    <t>tt0121766</t>
  </si>
  <si>
    <t>Star Wars: Episode III - Revenge of the Sith</t>
  </si>
  <si>
    <t>Three years after the onset of the Clone Wars; the noble Jedi Knights are spread out across the galaxy leading a massive clone army in the war against the Separatists. After Chancellor ...</t>
  </si>
  <si>
    <t>tt0076759</t>
  </si>
  <si>
    <t>Star Wars: Episode IV - A New Hope</t>
  </si>
  <si>
    <t>Luke Skywalker joins forces with a Jedi Knight, a cocky pilot, a wookiee and two droids to save the galaxy from the Empire's world-destroying battle-station, while also attempting to rescue Princess Leia from the evil Darth Vader.</t>
  </si>
  <si>
    <t>tt0080684</t>
  </si>
  <si>
    <t>Star Wars: Episode V - The Empire Strikes Back</t>
  </si>
  <si>
    <t>After the rebels have been brutally overpowered by the Empire on their newly established base, Luke Skywalker takes advanced Jedi training with Master Yoda, while his friends are pursued by Darth Vader as part of his plan to capture Luke.</t>
  </si>
  <si>
    <t>tt0086190</t>
  </si>
  <si>
    <t>Star Wars: Episode VI - Return of the Jedi</t>
  </si>
  <si>
    <t>After rescuing Han Solo from the palace of Jabba the Hutt, the rebels attempt to destroy the second Death Star, while Luke struggles to make Vader return from the dark side of the Force.</t>
  </si>
  <si>
    <t>tt1655441</t>
  </si>
  <si>
    <t>The Age of Adaline</t>
  </si>
  <si>
    <t>A young woman, born at the turn of the 20th century, is rendered ageless after an accident. After many solitary years, she meets a man who complicates the eternal life she has settled into.</t>
  </si>
  <si>
    <t>tt3007512</t>
  </si>
  <si>
    <t>The Water Diviner</t>
  </si>
  <si>
    <t>An Australian man travels to Turkey after the Battle of Gallipoli to try and locate his three missing sons.</t>
  </si>
  <si>
    <t>tt1243974</t>
  </si>
  <si>
    <t>Aloha</t>
  </si>
  <si>
    <t>A celebrated military contractor returns to the site of his greatest career triumphs and reconnects with a long-ago love while unexpectedly falling for the hard-charging Air Force watch-dog assigned to him.</t>
  </si>
  <si>
    <t>tt3850214</t>
  </si>
  <si>
    <t>Dope</t>
  </si>
  <si>
    <t>Life changes for Malcolm, a geek who's surviving life in a tough neighborhood, after a chance invitation to an underground party leads him and his friends into a Los Angeles adventure.</t>
  </si>
  <si>
    <t>tt1674771</t>
  </si>
  <si>
    <t>Entourage</t>
  </si>
  <si>
    <t>Movie star Vincent Chase, together with his boys Eric, Turtle, and Johnny, are back - and back in business with super agent-turned-studio head Ari Gold on a risky project that will serve as Vince's directorial debut.</t>
  </si>
  <si>
    <t>tt2096673</t>
  </si>
  <si>
    <t>Inside Out</t>
  </si>
  <si>
    <t>After young Riley is uprooted from her Midwest life and moved to San Francisco, her emotions - Joy, Fear, Anger, Disgust and Sadness - conflict on how best to navigate a new city, house, and school.</t>
  </si>
  <si>
    <t>tt3195644</t>
  </si>
  <si>
    <t>Insidious: Chapter 3</t>
  </si>
  <si>
    <t>A prequel set before the haunting of the Lambert family that reveals how gifted psychic Elise Rainier reluctantly agrees to use her ability to contact the dead in order to help a teenage girl who has been targeted by a dangerous supernatural entity.</t>
  </si>
  <si>
    <t>tt0369610</t>
  </si>
  <si>
    <t>Jurassic World</t>
  </si>
  <si>
    <t>A new theme park is built on the original site of Jurassic Park. Everything is going well until the park's newest attraction--a genetically modified giant stealth killing machine--escapes containment and goes on a killing spree.</t>
  </si>
  <si>
    <t>tt2126355</t>
  </si>
  <si>
    <t>San Andreas</t>
  </si>
  <si>
    <t>In the aftermath of a massive earthquake in California, a rescue-chopper pilot makes a dangerous journey with his ex-wife across the state in order to rescue his daughter.</t>
  </si>
  <si>
    <t>tt3079380</t>
  </si>
  <si>
    <t>Spy</t>
  </si>
  <si>
    <t>A desk-bound CIA analyst volunteers to go undercover to infiltrate the world of a deadly arms dealer, and prevent diabolical global disaster.</t>
  </si>
  <si>
    <t>tt1964418</t>
  </si>
  <si>
    <t>Tomorrowland</t>
  </si>
  <si>
    <t>Bound by a shared destiny, a teen bursting with scientific curiosity and a former boy-genius inventor embark on a mission to unearth the secrets of a place somewhere in time and space that exists in their collective memory.</t>
  </si>
  <si>
    <t>tt2268016</t>
  </si>
  <si>
    <t>Magic Mike XXL</t>
  </si>
  <si>
    <t>Three years after Mike bowed out of the stripper life at the top of his game, he and the remaining Kings of Tampa hit the road to Myrtle Beach to put on one last blow-out performance.</t>
  </si>
  <si>
    <t>tt3369806</t>
  </si>
  <si>
    <t>Max</t>
  </si>
  <si>
    <t>Adventure, Family</t>
  </si>
  <si>
    <t>A dog that helped US Marines in Afghanistan returns to the U.S. and is adopted by his handler's family after suffering a traumatic experience.</t>
  </si>
  <si>
    <t>tt3168230</t>
  </si>
  <si>
    <t>MR. HOLMES</t>
  </si>
  <si>
    <t>Drama, Mystery</t>
  </si>
  <si>
    <t>An aged, retired Sherlock Holmes deals with early dementia as he tries to remember both his final case and a mysterious woman whose memory haunts him. He also befriends a fan, the young son of his housekeeper, who wants him to work again.</t>
  </si>
  <si>
    <t>tt2140379</t>
  </si>
  <si>
    <t>Self/less</t>
  </si>
  <si>
    <t>Action, Drama, Mystery</t>
  </si>
  <si>
    <t>A dying real estate mogul transfers his consciousness into a healthy young body, but soon finds that neither the procedure nor the company that performed it are quite what they seem.</t>
  </si>
  <si>
    <t>tt2637276</t>
  </si>
  <si>
    <t>Ted 2</t>
  </si>
  <si>
    <t>Newlywed couple Ted and Tami-Lynn want to have a baby, but in order to qualify to be a parent, Ted will have to prove he's a person in a court of law.</t>
  </si>
  <si>
    <t>tt4577326</t>
  </si>
  <si>
    <t>tt2309260</t>
  </si>
  <si>
    <t>The Gallows</t>
  </si>
  <si>
    <t>20 years after a horrific accident during a small town school play, students at the school resurrect the failed show in a misguided attempt to honor the anniversary of the tragedy - but soon discover that some things are better left alone.</t>
  </si>
  <si>
    <t>tt1067106</t>
  </si>
  <si>
    <t>A Christmas Carol</t>
  </si>
  <si>
    <t>Animation, Drama, Family</t>
  </si>
  <si>
    <t>An animated retelling of Charles Dickens' classic novel about a Victorian-era miser taken on a journey of self-redemption, courtesy of several mysterious Christmas apparitions.</t>
  </si>
  <si>
    <t>tt0101301</t>
  </si>
  <si>
    <t>All I Want for Christmas</t>
  </si>
  <si>
    <t>Comedy, Family, Romance</t>
  </si>
  <si>
    <t>Hallie and Ethans divorced mother is about to remarry. When Hallie goes to visit Santa Claus, she asks for an unusual gift - she wants her parents back together again.</t>
  </si>
  <si>
    <t>tt0388419</t>
  </si>
  <si>
    <t>Christmas with the Kranks</t>
  </si>
  <si>
    <t>With their daughter away, the Kranks decide to skip Christmas altogether until she decides to come home, causing an uproar when they have to celebrate the holiday at the last minute.</t>
  </si>
  <si>
    <t>tt0327597</t>
  </si>
  <si>
    <t>Coraline</t>
  </si>
  <si>
    <t>Animation, Fantasy</t>
  </si>
  <si>
    <t>An adventurous girl finds another world that is a strangely idealized version of her frustrating home, but it has sinister secrets.</t>
  </si>
  <si>
    <t>tt0319343</t>
  </si>
  <si>
    <t>Elf</t>
  </si>
  <si>
    <t>After inadvertently wreaking havoc on the elf community due to his ungainly size, a man raised as an elf at the North Pole is sent to the U.S. in search of his true identity.</t>
  </si>
  <si>
    <t>tt0120667</t>
  </si>
  <si>
    <t>Fantastic Four</t>
  </si>
  <si>
    <t>A group of astronauts gain superpowers after a cosmic radiation exposure and must use them to oppose the plans of their enemy, Doctor Victor Von Doom.</t>
  </si>
  <si>
    <t>tt0486583</t>
  </si>
  <si>
    <t>Fred Claus</t>
  </si>
  <si>
    <t>Fred Claus, Santa's bitter older brother, is forced to move to the North Pole.</t>
  </si>
  <si>
    <t>tt0107120</t>
  </si>
  <si>
    <t>Hocus Pocus</t>
  </si>
  <si>
    <t>After three centuries, three witch sisters are resurrected in Salem, Massachusetts on Halloween night, and it is up to two teenagers, a young girl and an immortal cat to put an end to the witches' reign of terror once and for all.</t>
  </si>
  <si>
    <t>tt0155753</t>
  </si>
  <si>
    <t>I'll Be Home for Christmas</t>
  </si>
  <si>
    <t>A college student experiences difficulty in getting home for Christmas after being hazed by his friends. While struggling to get home in time for Christmas, he learns quite a bit about ...</t>
  </si>
  <si>
    <t>tt0038650</t>
  </si>
  <si>
    <t>It's a Wonderful Life</t>
  </si>
  <si>
    <t>Drama, Family, Fantasy</t>
  </si>
  <si>
    <t>An angel helps a compassionate but despairingly frustrated businessman by showing what life would have been like if he never existed.</t>
  </si>
  <si>
    <t>tt0116705</t>
  </si>
  <si>
    <t>Jingle All the Way</t>
  </si>
  <si>
    <t>A father vows to get his son a Turbo Man action figure for Christmas, however, every store is sold out of them, and he must travel all over town and compete with everybody else in order to find one.</t>
  </si>
  <si>
    <t>tt0039628</t>
  </si>
  <si>
    <t>Miracle on 34th Street</t>
  </si>
  <si>
    <t>When a nice old man who claims to be Santa Claus is institutionalized as insane, a young lawyer decides to defend him by arguing in court that he is the real thing.</t>
  </si>
  <si>
    <t>tt2381249</t>
  </si>
  <si>
    <t>Mission: Impossible - Rogue Nation</t>
  </si>
  <si>
    <t>Ethan and team take on their most impossible mission yet, eradicating the Syndicate - an International rogue organization as highly skilled as they are, committed to destroying the IMF.</t>
  </si>
  <si>
    <t>tt0385880</t>
  </si>
  <si>
    <t>Monster House</t>
  </si>
  <si>
    <t>Three teens discover that their neighbor's house is really a living, breathing, scary monster.</t>
  </si>
  <si>
    <t>tt3622592</t>
  </si>
  <si>
    <t>Paper Towns</t>
  </si>
  <si>
    <t>After an all night adventure, Quentin's life-long crush, Margo, disappears, leaving behind clues that Quentin and his friends follow on the journey of a lifetime.</t>
  </si>
  <si>
    <t>tt2120120</t>
  </si>
  <si>
    <t>Pixels</t>
  </si>
  <si>
    <t>When aliens misinterpret video feeds of classic arcade games as a declaration of war, they attack the Earth in the form of the video games.</t>
  </si>
  <si>
    <t>tt3623726</t>
  </si>
  <si>
    <t>Ricki and the Flash</t>
  </si>
  <si>
    <t>A musician who gave up everything for her dream of rock-and-roll stardom returns home, looking to make things right with her family.</t>
  </si>
  <si>
    <t>tt2872750</t>
  </si>
  <si>
    <t>Shaun the Sheep Movie</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</si>
  <si>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</si>
  <si>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tt1798684</t>
  </si>
  <si>
    <t>Southpaw</t>
  </si>
  <si>
    <t>Action, Drama, Sport</t>
  </si>
  <si>
    <t>Boxer Billy Hope turns to trainer Tick Wills to help him get his life back on track after losing his wife in a tragic accident and his daughter to child protection services.</t>
  </si>
  <si>
    <t>tt1398426</t>
  </si>
  <si>
    <t>Straight Outta Compton</t>
  </si>
  <si>
    <t>The group NWA emerges from the mean streets of Compton in Los Angeles, California, in the mid-1980s and revolutionizes Hip Hop culture with their music and tales about life in the hood.</t>
  </si>
  <si>
    <t>tt0252028</t>
  </si>
  <si>
    <t>Surviving Christmas</t>
  </si>
  <si>
    <t>A lonely, obnoxious young millionaire pays a family to spend Christmas with him.</t>
  </si>
  <si>
    <t>tt0218967</t>
  </si>
  <si>
    <t>The Family Man</t>
  </si>
  <si>
    <t>Comedy, Drama, Fantasy</t>
  </si>
  <si>
    <t>A fast-lane investment broker, offered the opportunity to see how the other half lives, wakes up to find that his sports car and girlfriend have become a mini-van and wife.</t>
  </si>
  <si>
    <t>tt4178092</t>
  </si>
  <si>
    <t>The Gift</t>
  </si>
  <si>
    <t>A young married couple's lives are thrown into a harrowing tailspin when an acquaintance from the husband's past brings mysterious gifts and a horrifying secret to light after more than 20 years.</t>
  </si>
  <si>
    <t>tt0457939</t>
  </si>
  <si>
    <t>The Holiday</t>
  </si>
  <si>
    <t>Two women troubled with guy-problems swap homes in each other's countries, where they each meet a local guy and fall in love.</t>
  </si>
  <si>
    <t>tt1638355</t>
  </si>
  <si>
    <t>The Man from U.N.C.L.E.</t>
  </si>
  <si>
    <t>In the early 1960s, CIA agent Napoleon Solo and KGB operative Illya Kuryakin participate in a joint mission against a mysterious criminal organization, which is working to proliferate nuclear weapons.</t>
  </si>
  <si>
    <t>tt0104940</t>
  </si>
  <si>
    <t>The Muppet Christmas Carol</t>
  </si>
  <si>
    <t>The Muppet characters tell their version of the classic tale of an old and bitter miser's redemption on Christmas Eve.</t>
  </si>
  <si>
    <t>tt0338348</t>
  </si>
  <si>
    <t>The Polar Express</t>
  </si>
  <si>
    <t>A young boy embarks on a magical adventure to the North Pole on the Polar Express. During his adventure he learns about friendship, bravery, and the spirit of Christmas.</t>
  </si>
  <si>
    <t>tt0073629</t>
  </si>
  <si>
    <t>The Rocky Horror Picture Show</t>
  </si>
  <si>
    <t>Comedy, Musical</t>
  </si>
  <si>
    <t>A newly engaged couple have a breakdown in an isolated area and must pay a call to the bizarre residence of Dr. Frank-N-Furter.</t>
  </si>
  <si>
    <t>tt0111070</t>
  </si>
  <si>
    <t>The Santa Clause</t>
  </si>
  <si>
    <t>When a man inadvertantly kills Santa on Christmas Eve, he finds himself magically recruited to take his place.</t>
  </si>
  <si>
    <t>tt0452681</t>
  </si>
  <si>
    <t>The Santa Clause 3: The Escape Clause</t>
  </si>
  <si>
    <t>Santa, aka Scott Calvin, is faced with double-duty: how to keep his new family happy, and how to stop Jack Frost from taking over Christmas.</t>
  </si>
  <si>
    <t>tt1524930</t>
  </si>
  <si>
    <t>Vacation</t>
  </si>
  <si>
    <t>Rusty Griswold takes his own family on a road trip to "Walley World" in order to spice things up with his wife and reconnect with his sons.</t>
  </si>
  <si>
    <t>tt0478970</t>
  </si>
  <si>
    <t>Ant-Man</t>
  </si>
  <si>
    <t>Armed with a super-suit with the astonishing ability to shrink in scale but increase in strength, cat burglar Scott Lang must embrace his inner hero and help his mentor, Dr. Hank Pym, plan and pull off a heist that will save the world.</t>
  </si>
  <si>
    <t>tt2679042</t>
  </si>
  <si>
    <t>Hitman: Agent 47</t>
  </si>
  <si>
    <t>An assassin teams up with a woman to help her find her father and uncover the mysteries of her ancestry.</t>
  </si>
  <si>
    <t>tt2293640</t>
  </si>
  <si>
    <t>Minions</t>
  </si>
  <si>
    <t>Minions Stuart, Kevin and Bob are recruited by Scarlet Overkill, a super-villain who, alongside her inventor husband Herb, hatches a plot to take over the world.</t>
  </si>
  <si>
    <t>tt2752772</t>
  </si>
  <si>
    <t>Sinister 2</t>
  </si>
  <si>
    <t>A young mother and her twin sons move into a rural house that's marked for death.</t>
  </si>
  <si>
    <t>tt3152624</t>
  </si>
  <si>
    <t>Trainwreck</t>
  </si>
  <si>
    <t>Having thought that monogamy was never possible, a commitment-phobic career woman may have to face her fears when she meets a good guy.</t>
  </si>
  <si>
    <t>tt1178665</t>
  </si>
  <si>
    <t>A Walk in the Woods</t>
  </si>
  <si>
    <t>Adventure, Biography, Comedy</t>
  </si>
  <si>
    <t>After spending two decades in England, Bill Bryson returns to the U.S., where he decides the best way to connect with his homeland is to hike the Appalachian Trail with one of his oldest friends.</t>
  </si>
  <si>
    <t>tt3316948</t>
  </si>
  <si>
    <t>American Ultra</t>
  </si>
  <si>
    <t>A stoner - who is in fact a government agent - is marked as a liability and targeted for extermination. But he's too well-trained and too high for them to handle.</t>
  </si>
  <si>
    <t>tt1355683</t>
  </si>
  <si>
    <t>Black Mass</t>
  </si>
  <si>
    <t>The true story of Whitey Bulger, the brother of a state senator and the most infamous violent criminal in the history of South Boston, who became an FBI informant to take down a Mafia family invading his turf.</t>
  </si>
  <si>
    <t>tt3268668</t>
  </si>
  <si>
    <t>Captive</t>
  </si>
  <si>
    <t>A single mother struggling with drug addiction is taken hostage in her own apartment by a man on the run who has broken out of jail and murdered the judge assigned to his case.</t>
  </si>
  <si>
    <t>tt2719848</t>
  </si>
  <si>
    <t>Everest</t>
  </si>
  <si>
    <t>A climbing expedition on Mt. Everest is devastated by a severe snow storm.</t>
  </si>
  <si>
    <t>tt2510894</t>
  </si>
  <si>
    <t>Hotel Transylvania 2</t>
  </si>
  <si>
    <t>Dracula and his friends try to bring out the monster in his half human, half vampire grandson in order to keep Mavis from leaving the hotel.</t>
  </si>
  <si>
    <t>tt4046784</t>
  </si>
  <si>
    <t>Maze Runner: The Scorch Trials</t>
  </si>
  <si>
    <t>After having escaped the Maze, the Gladers now face a new set of challenges on the open roads of a desolate landscape filled with unimaginable obstacles.</t>
  </si>
  <si>
    <t>tt1781922</t>
  </si>
  <si>
    <t>No Escape</t>
  </si>
  <si>
    <t>In their new overseas home, an American family soon finds themselves caught in the middle of a coup, and they frantically look for a safe escape from an environment where foreigners are being immediately executed.</t>
  </si>
  <si>
    <t>tt0075148</t>
  </si>
  <si>
    <t>Rocky</t>
  </si>
  <si>
    <t>Rocky Balboa, a small-time boxer, gets a supremely rare chance to fight the heavy-weight champion, Apollo Creed, in a bout in which he strives to go the distance for his self-respect.</t>
  </si>
  <si>
    <t>tt0479143</t>
  </si>
  <si>
    <t>Rocky Balboa</t>
  </si>
  <si>
    <t>Thirty years after the ring of the first bell, Rocky Balboa comes out of retirement and dons his gloves for his final fight; against the reigning heavyweight champ Mason 'The Line' Dixon.</t>
  </si>
  <si>
    <t>tt0079817</t>
  </si>
  <si>
    <t>Rocky II</t>
  </si>
  <si>
    <t>Rocky struggles in family life after his bout with Apollo Creed, while the embarrassed champ insistently goads him to accept a challenge for a rematch.</t>
  </si>
  <si>
    <t>tt0084602</t>
  </si>
  <si>
    <t>Rocky III</t>
  </si>
  <si>
    <t>After winning the ultimate title and being the world champion, Rocky falls into a hole and finds himself picked up by a former enemy.</t>
  </si>
  <si>
    <t>tt0089927</t>
  </si>
  <si>
    <t>Rocky IV</t>
  </si>
  <si>
    <t>After iron man Drago, a highly intimidating 6-foot-5, 261-pound Soviet athlete, kills Apollo Creed in an exhibition match, Rocky comes to the heart of Russia for 15 pile-driving boxing rounds of revenge.</t>
  </si>
  <si>
    <t>tt0100507</t>
  </si>
  <si>
    <t>Rocky V</t>
  </si>
  <si>
    <t>Reluctantly retired from boxing and back from riches to rags, Rocky takes on a new protege who betrays him; As the champ's son must adjust to his family's new life after bankruptcy.</t>
  </si>
  <si>
    <t>tt2361509</t>
  </si>
  <si>
    <t>The Intern</t>
  </si>
  <si>
    <t>70-year-old widower Ben Whittaker has discovered that retirement isn't all it's cracked up to be. Seizing an opportunity to get back in the game, he becomes a senior intern at an online fashion site, founded and run by Jules Ostin.</t>
  </si>
  <si>
    <t>tt3659388</t>
  </si>
  <si>
    <t>The 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</si>
  <si>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</si>
  <si>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tt3862750</t>
  </si>
  <si>
    <t>The Perfect Guy</t>
  </si>
  <si>
    <t>After breaking up with her boyfriend, a professional woman gets involved with a man who seems almost too good to be true.</t>
  </si>
  <si>
    <t>tt3775282</t>
  </si>
  <si>
    <t>The Visit</t>
  </si>
  <si>
    <t>Two siblings become incredibly frightened by their grandparents disturbing behavior, while visiting them on vacation.</t>
  </si>
  <si>
    <t>tt3832914</t>
  </si>
  <si>
    <t>War Room</t>
  </si>
  <si>
    <t>A seemingly perfect family looks to fix their problems with the help of Miss Clara, an older, wiser woman.</t>
  </si>
  <si>
    <t>tt3787590</t>
  </si>
  <si>
    <t>We Are Your Friends</t>
  </si>
  <si>
    <t>Caught between a forbidden romance and the expectations of his friends, aspiring DJ Cole Carter attempts to find the path in life that leads to fame and fortune.</t>
  </si>
  <si>
    <t>tt0104036</t>
  </si>
  <si>
    <t>The Crying Game</t>
  </si>
  <si>
    <t>Crime, Drama, Romance</t>
  </si>
  <si>
    <t>A British soldier is kidnapped by IRA terrorists. He befriends one of his captors, who is drawn into the soldier's world.</t>
  </si>
  <si>
    <t>tt0091167</t>
  </si>
  <si>
    <t>Hannah and Her Sisters</t>
  </si>
  <si>
    <t>Between two Thanksgivings two years apart, Hannah's husband falls in love with her sister Lee, while her hypochondriac ex-husband rekindles his relationship with her sister Holly.</t>
  </si>
  <si>
    <t>tt0251127</t>
  </si>
  <si>
    <t>How to Lose a Guy in 10 Days</t>
  </si>
  <si>
    <t>Benjamin Barry is an advertising executive and ladies' man who, to win a big campaign, bets that he can make a woman fall in love with him in 10 days. Andie Anderson covers the "How To" beat for "Composure" magazine and is assigned to write an article on "How to Lose a Guy in 10 days." They meet in a bar shortly after the bet is made.</t>
  </si>
  <si>
    <t>tt0147305</t>
  </si>
  <si>
    <t>The Russians Are Coming</t>
  </si>
  <si>
    <t>tt0351977</t>
  </si>
  <si>
    <t>Walking Tall</t>
  </si>
  <si>
    <t>Action, Crime</t>
  </si>
  <si>
    <t>A former U.S. soldier returns to his hometown to find it overrun by crime and corruption, which prompts him to clean house.</t>
  </si>
  <si>
    <t>tt0103241</t>
  </si>
  <si>
    <t>What About Bob?</t>
  </si>
  <si>
    <t>A successful psychotherapist loses his mind after one of his most dependent patients, a manipulative, obsessively compulsive narcissist, tracks him down during his family vacation.</t>
  </si>
  <si>
    <t>tt3682448</t>
  </si>
  <si>
    <t>Bridge of Spies</t>
  </si>
  <si>
    <t>During the Cold War, an American lawyer is recruited to defend an arrested Soviet spy in court, and then help the CIA facilitate an exchange of the spy for the Soviet captured American U2 spy plane pilot, Francis Gary Powers.</t>
  </si>
  <si>
    <t>tt1051904</t>
  </si>
  <si>
    <t>Goosebumps</t>
  </si>
  <si>
    <t>A teenager teams up with the daughter of young adult horror author R. L. Stine after the writer's imaginary demons are set free on the town of Madison, Delaware.</t>
  </si>
  <si>
    <t>tt3332064</t>
  </si>
  <si>
    <t>Pan</t>
  </si>
  <si>
    <t>12-year-old orphan Peter is spirited away to the magical world of Neverland, where he finds both fun and danger, and ultimately discovers his destiny -- to become the hero who will be forever known as Peter Pan.</t>
  </si>
  <si>
    <t>tt3397884</t>
  </si>
  <si>
    <t>Sicario</t>
  </si>
  <si>
    <t>An idealistic FBI agent is enlisted by a government task force to aid in the escalating war against drugs at the border area between the U.S. and Mexico.</t>
  </si>
  <si>
    <t>tt1618442</t>
  </si>
  <si>
    <t>The Last Witch Hunter</t>
  </si>
  <si>
    <t>The last witch hunter is all that stands between humanity and the combined forces of the most horrifying witches in history.</t>
  </si>
  <si>
    <t>tt3488710</t>
  </si>
  <si>
    <t>The Walk</t>
  </si>
  <si>
    <t>In 1974, high-wire artist Philippe Petit recruits a team of people to help him realize his dream: to walk the immense void between the World Trade Center towers.</t>
  </si>
  <si>
    <t>tt0230030</t>
  </si>
  <si>
    <t>BEDAZZLED</t>
  </si>
  <si>
    <t>Hopeless dweeb Elliot Richards is granted 7 wishes by the devil to snare Allison, the girl of his dreams, in exchange for his soul.</t>
  </si>
  <si>
    <t>tt2503944</t>
  </si>
  <si>
    <t>BURNT</t>
  </si>
  <si>
    <t>Adam Jones (Bradley Cooper) is a chef who destroyed his career with drugs and diva behavior. He cleans up and returns to London, determined to redeem himself by spearheading a top restaurant that can gain three Michelin stars.</t>
  </si>
  <si>
    <t>tt3076658</t>
  </si>
  <si>
    <t>CREED</t>
  </si>
  <si>
    <t>The former World Heavyweight Champion Rocky Balboa serves as a trainer and mentor to Adonis Johnson, the son of his late friend and former rival Apollo Creed.</t>
  </si>
  <si>
    <t>tt2279339</t>
  </si>
  <si>
    <t>LOVE THE COOPERS</t>
  </si>
  <si>
    <t>When four generations of the Cooper clan come together for their annual Christmas Eve celebration, a series of unexpected visitors and unlikely events turn the night upside down, leading them all toward a surprising rediscovery of family bonds and the spirit of the holiday.</t>
  </si>
  <si>
    <t>tt1018765</t>
  </si>
  <si>
    <t>OUR BRAND IS CRISIS</t>
  </si>
  <si>
    <t>A battle-hardened American political consultant is sent to help re-elect a controversial president in Bolivia, where she must compete with a long-term rival working for another candidate.</t>
  </si>
  <si>
    <t>tt1596345</t>
  </si>
  <si>
    <t>PAWN SACRIFICE</t>
  </si>
  <si>
    <t>Set during the Cold War, American chess prodigy Bobby Fischer finds himself caught between two superpowers and his own struggles as he challenges the Soviet Empire.</t>
  </si>
  <si>
    <t>tt2473510</t>
  </si>
  <si>
    <t>Paranormal Activity: The Ghost Dimension</t>
  </si>
  <si>
    <t>Using a special camera that can see spirits, a family must protect their daughter from an evil entity with a sinister plan.</t>
  </si>
  <si>
    <t>tt3164256</t>
  </si>
  <si>
    <t>ROCK THE KASBAH</t>
  </si>
  <si>
    <t>Comedy, Music, War</t>
  </si>
  <si>
    <t>A down-on-his-luck music manager discovers a teenage girl with an extraordinary voice while on a music tour in Afghanistan and takes her to Kabul to compete on the popular television show, Afghan Star.</t>
  </si>
  <si>
    <t>tt1727776</t>
  </si>
  <si>
    <t>Scouts Guide to the Zombie Apocalypse</t>
  </si>
  <si>
    <t>Three scouts, on the eve of their last camp-out, discover the true meaning of friendship when they attempt to save their town from a zombie outbreak.</t>
  </si>
  <si>
    <t>tt2379713</t>
  </si>
  <si>
    <t>SPECTRE</t>
  </si>
  <si>
    <t>A cryptic message from Bond's past sends him on a trail to uncover a sinister organization. While M battles political forces to keep the secret service alive, Bond peels back the layers of deceit to reveal the terrible truth behind SPECTRE.</t>
  </si>
  <si>
    <t>tt2006295</t>
  </si>
  <si>
    <t>THE 33</t>
  </si>
  <si>
    <t>Based on the real-life event, when a gold and copper mine collapses, it traps 33 miners underground for 69 days.</t>
  </si>
  <si>
    <t>tt0458352</t>
  </si>
  <si>
    <t>THE DEVIL WEARS PRADA</t>
  </si>
  <si>
    <t>A smart but sensible new graduate lands a job as an assistant to Miranda Priestly, the demanding editor-in-chief of a high fashion magazine.</t>
  </si>
  <si>
    <t>tt1951266</t>
  </si>
  <si>
    <t>The Hunger Games: Mockingjay - Part 2</t>
  </si>
  <si>
    <t>Adventure, Sci-Fi</t>
  </si>
  <si>
    <t>As the war of Panem escalates to the destruction of other districts, Katniss Everdeen, the reluctant leader of the rebellion, must bring together an army against President Snow, while all she holds dear hangs in the balance.</t>
  </si>
  <si>
    <t>tt3530002</t>
  </si>
  <si>
    <t>THE NIGHT BEFORE</t>
  </si>
  <si>
    <t>On Christmas eve, three lifelong friends spend the night in New York City looking for the Holy Grail of Christmas parties.</t>
  </si>
  <si>
    <t>tt2452042</t>
  </si>
  <si>
    <t>THE PEANUTS MOVIE</t>
  </si>
  <si>
    <t>Snoopy embarks upon his greatest mission as he and his team take to the skies to pursue their arch-nemesis, while his best pal Charlie Brown begins his own epic quest back home to win the love of his life.</t>
  </si>
  <si>
    <t>tt3203606</t>
  </si>
  <si>
    <t>TRUMBO</t>
  </si>
  <si>
    <t>In 1947, Dalton Trumbo was Hollywood's top screenwriter, until he and other artists were jailed and blacklisted for their political beliefs.</t>
  </si>
  <si>
    <t>Spiderman 3</t>
  </si>
  <si>
    <t>The Amazing Spiderman</t>
  </si>
  <si>
    <t>Ghostbusters 2</t>
  </si>
  <si>
    <t>Terminator: Genisys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</si>
</sst>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horizontal="center" vertical="center"/>
    </xf>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J711" totalsRowShown="0">
  <autoFilter ref="A1:J711"/>
  <tableColumns count="10">
    <tableColumn id="1" name="ID" dataDxfId="6"/>
    <tableColumn id="2" name="imdbID" dataDxfId="5"/>
    <tableColumn id="3" name="IMDBLink" dataDxfId="2"/>
    <tableColumn id="4" name="TITLE" dataDxfId="0"/>
    <tableColumn id="5" name="RATED" dataDxfId="1"/>
    <tableColumn id="6" name="EXPIRATION" dataDxfId="4"/>
    <tableColumn id="7" name="IMDBRATING" dataDxfId="3"/>
    <tableColumn id="8" name="GENRE"/>
    <tableColumn id="9" name="PLOT"/>
    <tableColumn id="10" name="PROCESSED"/>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11"/>
  <sheetViews>
    <sheetView tabSelected="1" view="pageBreakPreview" zoomScale="50" zoomScaleNormal="100" zoomScaleSheetLayoutView="50" workbookViewId="0">
      <selection activeCell="G14" sqref="G14"/>
    </sheetView>
  </sheetViews>
  <sheetFormatPr defaultRowHeight="15" x14ac:dyDescent="0.25"/>
  <cols>
    <col min="1" max="1" width="7.42578125" style="1" bestFit="1" customWidth="1"/>
    <col min="2" max="2" width="12" style="1" hidden="1" customWidth="1"/>
    <col min="3" max="3" width="14" style="1" hidden="1" customWidth="1"/>
    <col min="4" max="4" width="37.5703125" style="1" customWidth="1"/>
    <col min="5" max="5" width="11.28515625" style="1" bestFit="1" customWidth="1"/>
    <col min="6" max="6" width="16.28515625" style="1" bestFit="1" customWidth="1"/>
    <col min="7" max="7" width="17.28515625" style="1" bestFit="1" customWidth="1"/>
    <col min="8" max="8" width="29.7109375" bestFit="1" customWidth="1"/>
    <col min="9" max="9" width="255.7109375" bestFit="1" customWidth="1"/>
    <col min="10" max="10" width="13.42578125" hidden="1" customWidth="1"/>
  </cols>
  <sheetData>
    <row r="1" spans="1:10" x14ac:dyDescent="0.25">
      <c r="A1" s="1" t="s">
        <v>0</v>
      </c>
      <c r="B1" s="1" t="s">
        <v>1</v>
      </c>
      <c r="C1" s="1" t="s">
        <v>2</v>
      </c>
      <c r="D1" s="1" t="s">
        <v>3</v>
      </c>
      <c r="E1" s="1" t="s">
        <v>4</v>
      </c>
      <c r="F1" s="1" t="s">
        <v>5</v>
      </c>
      <c r="G1" s="1" t="s">
        <v>6</v>
      </c>
      <c r="H1" t="s">
        <v>7</v>
      </c>
      <c r="I1" t="s">
        <v>8</v>
      </c>
      <c r="J1" t="s">
        <v>9</v>
      </c>
    </row>
    <row r="2" spans="1:10" x14ac:dyDescent="0.25">
      <c r="A2" s="1">
        <v>1</v>
      </c>
      <c r="B2" s="1" t="s">
        <v>10</v>
      </c>
      <c r="D2" s="2">
        <v>300</v>
      </c>
      <c r="E2" s="1" t="s">
        <v>11</v>
      </c>
      <c r="F2" s="1" t="str">
        <f t="shared" ref="F2:F24" si="0">"16-Jan"</f>
        <v>16-Jan</v>
      </c>
      <c r="G2" s="1">
        <v>7.7</v>
      </c>
      <c r="H2" t="s">
        <v>12</v>
      </c>
      <c r="I2" t="s">
        <v>13</v>
      </c>
      <c r="J2" t="b">
        <v>1</v>
      </c>
    </row>
    <row r="3" spans="1:10" x14ac:dyDescent="0.25">
      <c r="A3" s="1">
        <v>2</v>
      </c>
      <c r="B3" s="1" t="s">
        <v>14</v>
      </c>
      <c r="D3" s="2" t="s">
        <v>15</v>
      </c>
      <c r="E3" s="1" t="s">
        <v>16</v>
      </c>
      <c r="F3" s="1" t="str">
        <f t="shared" si="0"/>
        <v>16-Jan</v>
      </c>
      <c r="G3" s="1">
        <v>4.4000000000000004</v>
      </c>
      <c r="H3" t="s">
        <v>17</v>
      </c>
      <c r="I3" t="s">
        <v>18</v>
      </c>
      <c r="J3" t="b">
        <v>1</v>
      </c>
    </row>
    <row r="4" spans="1:10" x14ac:dyDescent="0.25">
      <c r="A4" s="1">
        <v>3</v>
      </c>
      <c r="B4" s="1" t="s">
        <v>19</v>
      </c>
      <c r="D4" s="2" t="s">
        <v>20</v>
      </c>
      <c r="E4" s="1" t="s">
        <v>21</v>
      </c>
      <c r="F4" s="1" t="str">
        <f t="shared" si="0"/>
        <v>16-Jan</v>
      </c>
      <c r="G4" s="1">
        <v>8.3000000000000007</v>
      </c>
      <c r="H4" t="s">
        <v>22</v>
      </c>
      <c r="I4" t="s">
        <v>23</v>
      </c>
      <c r="J4" t="b">
        <v>1</v>
      </c>
    </row>
    <row r="5" spans="1:10" x14ac:dyDescent="0.25">
      <c r="A5" s="1">
        <v>4</v>
      </c>
      <c r="B5" s="1" t="s">
        <v>24</v>
      </c>
      <c r="D5" s="2" t="s">
        <v>25</v>
      </c>
      <c r="E5" s="1" t="s">
        <v>11</v>
      </c>
      <c r="F5" s="1" t="str">
        <f t="shared" si="0"/>
        <v>16-Jan</v>
      </c>
      <c r="G5" s="1">
        <v>6.5</v>
      </c>
      <c r="H5" t="s">
        <v>26</v>
      </c>
      <c r="I5" t="s">
        <v>27</v>
      </c>
      <c r="J5" t="b">
        <v>1</v>
      </c>
    </row>
    <row r="6" spans="1:10" x14ac:dyDescent="0.25">
      <c r="A6" s="1">
        <v>5</v>
      </c>
      <c r="B6" s="1" t="s">
        <v>28</v>
      </c>
      <c r="D6" s="2" t="s">
        <v>29</v>
      </c>
      <c r="E6" s="1" t="s">
        <v>11</v>
      </c>
      <c r="F6" s="1" t="str">
        <f t="shared" si="0"/>
        <v>16-Jan</v>
      </c>
      <c r="G6" s="1">
        <v>7.1</v>
      </c>
      <c r="H6" t="s">
        <v>30</v>
      </c>
      <c r="I6" t="s">
        <v>31</v>
      </c>
      <c r="J6" t="b">
        <v>1</v>
      </c>
    </row>
    <row r="7" spans="1:10" x14ac:dyDescent="0.25">
      <c r="A7" s="1">
        <v>6</v>
      </c>
      <c r="B7" s="1" t="s">
        <v>32</v>
      </c>
      <c r="D7" s="2" t="s">
        <v>33</v>
      </c>
      <c r="E7" s="1" t="s">
        <v>21</v>
      </c>
      <c r="F7" s="1" t="str">
        <f t="shared" si="0"/>
        <v>16-Jan</v>
      </c>
      <c r="G7" s="1">
        <v>5.2</v>
      </c>
      <c r="H7" t="s">
        <v>34</v>
      </c>
      <c r="I7" t="s">
        <v>35</v>
      </c>
      <c r="J7" t="b">
        <v>1</v>
      </c>
    </row>
    <row r="8" spans="1:10" x14ac:dyDescent="0.25">
      <c r="A8" s="1">
        <v>7</v>
      </c>
      <c r="B8" s="1" t="s">
        <v>36</v>
      </c>
      <c r="D8" s="2" t="s">
        <v>37</v>
      </c>
      <c r="E8" s="1" t="s">
        <v>11</v>
      </c>
      <c r="F8" s="1" t="str">
        <f t="shared" si="0"/>
        <v>16-Jan</v>
      </c>
      <c r="G8" s="1">
        <v>7.8</v>
      </c>
      <c r="H8" t="s">
        <v>38</v>
      </c>
      <c r="I8" t="s">
        <v>39</v>
      </c>
      <c r="J8" t="b">
        <v>1</v>
      </c>
    </row>
    <row r="9" spans="1:10" x14ac:dyDescent="0.25">
      <c r="A9" s="1">
        <v>8</v>
      </c>
      <c r="B9" s="1" t="s">
        <v>40</v>
      </c>
      <c r="D9" s="2" t="s">
        <v>41</v>
      </c>
      <c r="E9" s="1" t="s">
        <v>42</v>
      </c>
      <c r="F9" s="1" t="str">
        <f t="shared" si="0"/>
        <v>16-Jan</v>
      </c>
      <c r="G9" s="1">
        <v>7.6</v>
      </c>
      <c r="H9" t="s">
        <v>43</v>
      </c>
      <c r="I9" t="s">
        <v>44</v>
      </c>
      <c r="J9" t="b">
        <v>1</v>
      </c>
    </row>
    <row r="10" spans="1:10" x14ac:dyDescent="0.25">
      <c r="A10" s="1">
        <v>9</v>
      </c>
      <c r="B10" s="1" t="s">
        <v>45</v>
      </c>
      <c r="D10" s="2" t="s">
        <v>46</v>
      </c>
      <c r="E10" s="1" t="s">
        <v>11</v>
      </c>
      <c r="F10" s="1" t="str">
        <f t="shared" si="0"/>
        <v>16-Jan</v>
      </c>
      <c r="G10" s="1">
        <v>7.3</v>
      </c>
      <c r="H10" t="s">
        <v>47</v>
      </c>
      <c r="I10" t="s">
        <v>48</v>
      </c>
      <c r="J10" t="b">
        <v>1</v>
      </c>
    </row>
    <row r="11" spans="1:10" x14ac:dyDescent="0.25">
      <c r="A11" s="1">
        <v>10</v>
      </c>
      <c r="B11" s="1" t="s">
        <v>49</v>
      </c>
      <c r="D11" s="2" t="s">
        <v>50</v>
      </c>
      <c r="E11" s="1" t="s">
        <v>21</v>
      </c>
      <c r="F11" s="1" t="str">
        <f t="shared" si="0"/>
        <v>16-Jan</v>
      </c>
      <c r="G11" s="1">
        <v>5.7</v>
      </c>
      <c r="H11" t="s">
        <v>51</v>
      </c>
      <c r="I11" t="s">
        <v>52</v>
      </c>
      <c r="J11" t="b">
        <v>1</v>
      </c>
    </row>
    <row r="12" spans="1:10" x14ac:dyDescent="0.25">
      <c r="A12" s="1">
        <v>11</v>
      </c>
      <c r="B12" s="1" t="s">
        <v>53</v>
      </c>
      <c r="D12" s="2" t="s">
        <v>54</v>
      </c>
      <c r="E12" s="1" t="s">
        <v>21</v>
      </c>
      <c r="F12" s="1" t="str">
        <f t="shared" si="0"/>
        <v>16-Jan</v>
      </c>
      <c r="G12" s="1">
        <v>7.4</v>
      </c>
      <c r="H12" t="s">
        <v>55</v>
      </c>
      <c r="I12" t="s">
        <v>56</v>
      </c>
      <c r="J12" t="b">
        <v>1</v>
      </c>
    </row>
    <row r="13" spans="1:10" x14ac:dyDescent="0.25">
      <c r="A13" s="1">
        <v>12</v>
      </c>
      <c r="B13" s="1" t="s">
        <v>57</v>
      </c>
      <c r="D13" s="2" t="s">
        <v>58</v>
      </c>
      <c r="E13" s="1" t="s">
        <v>11</v>
      </c>
      <c r="F13" s="1" t="str">
        <f t="shared" si="0"/>
        <v>16-Jan</v>
      </c>
      <c r="G13" s="1">
        <v>7</v>
      </c>
      <c r="H13" t="s">
        <v>59</v>
      </c>
      <c r="I13" t="s">
        <v>60</v>
      </c>
      <c r="J13" t="b">
        <v>1</v>
      </c>
    </row>
    <row r="14" spans="1:10" x14ac:dyDescent="0.25">
      <c r="A14" s="1">
        <v>13</v>
      </c>
      <c r="B14" s="1" t="s">
        <v>61</v>
      </c>
      <c r="D14" s="2" t="s">
        <v>62</v>
      </c>
      <c r="E14" s="1" t="s">
        <v>11</v>
      </c>
      <c r="F14" s="1" t="str">
        <f t="shared" si="0"/>
        <v>16-Jan</v>
      </c>
      <c r="G14" s="1">
        <v>8</v>
      </c>
      <c r="H14" t="s">
        <v>38</v>
      </c>
      <c r="I14" t="s">
        <v>63</v>
      </c>
      <c r="J14" t="b">
        <v>1</v>
      </c>
    </row>
    <row r="15" spans="1:10" x14ac:dyDescent="0.25">
      <c r="A15" s="1">
        <v>14</v>
      </c>
      <c r="B15" s="1" t="s">
        <v>64</v>
      </c>
      <c r="D15" s="2" t="s">
        <v>65</v>
      </c>
      <c r="E15" s="1" t="s">
        <v>11</v>
      </c>
      <c r="F15" s="1" t="str">
        <f t="shared" si="0"/>
        <v>16-Jan</v>
      </c>
      <c r="G15" s="1">
        <v>6.7</v>
      </c>
      <c r="H15" t="s">
        <v>66</v>
      </c>
      <c r="I15" t="s">
        <v>67</v>
      </c>
      <c r="J15" t="b">
        <v>1</v>
      </c>
    </row>
    <row r="16" spans="1:10" x14ac:dyDescent="0.25">
      <c r="A16" s="1">
        <v>15</v>
      </c>
      <c r="B16" s="1" t="s">
        <v>68</v>
      </c>
      <c r="D16" s="2" t="s">
        <v>69</v>
      </c>
      <c r="E16" s="1" t="s">
        <v>21</v>
      </c>
      <c r="F16" s="1" t="str">
        <f t="shared" si="0"/>
        <v>16-Jan</v>
      </c>
      <c r="G16" s="1">
        <v>7.5</v>
      </c>
      <c r="H16" t="s">
        <v>70</v>
      </c>
      <c r="I16" t="s">
        <v>71</v>
      </c>
      <c r="J16" t="b">
        <v>1</v>
      </c>
    </row>
    <row r="17" spans="1:10" x14ac:dyDescent="0.25">
      <c r="A17" s="1">
        <v>16</v>
      </c>
      <c r="B17" s="1" t="s">
        <v>72</v>
      </c>
      <c r="D17" s="2" t="s">
        <v>73</v>
      </c>
      <c r="E17" s="1" t="s">
        <v>42</v>
      </c>
      <c r="F17" s="1" t="str">
        <f t="shared" si="0"/>
        <v>16-Jan</v>
      </c>
      <c r="G17" s="1">
        <v>7.4</v>
      </c>
      <c r="H17" t="s">
        <v>74</v>
      </c>
      <c r="I17" t="s">
        <v>75</v>
      </c>
      <c r="J17" t="b">
        <v>1</v>
      </c>
    </row>
    <row r="18" spans="1:10" x14ac:dyDescent="0.25">
      <c r="A18" s="1">
        <v>17</v>
      </c>
      <c r="B18" s="1" t="s">
        <v>76</v>
      </c>
      <c r="D18" s="2" t="s">
        <v>77</v>
      </c>
      <c r="E18" s="1" t="s">
        <v>21</v>
      </c>
      <c r="F18" s="1" t="str">
        <f t="shared" si="0"/>
        <v>16-Jan</v>
      </c>
      <c r="G18" s="1">
        <v>8</v>
      </c>
      <c r="H18" t="s">
        <v>47</v>
      </c>
      <c r="I18" t="s">
        <v>78</v>
      </c>
      <c r="J18" t="b">
        <v>1</v>
      </c>
    </row>
    <row r="19" spans="1:10" x14ac:dyDescent="0.25">
      <c r="A19" s="1">
        <v>18</v>
      </c>
      <c r="B19" s="1" t="s">
        <v>79</v>
      </c>
      <c r="D19" s="2" t="s">
        <v>80</v>
      </c>
      <c r="E19" s="1" t="s">
        <v>21</v>
      </c>
      <c r="F19" s="1" t="str">
        <f t="shared" si="0"/>
        <v>16-Jan</v>
      </c>
      <c r="G19" s="1">
        <v>4.9000000000000004</v>
      </c>
      <c r="H19" t="s">
        <v>81</v>
      </c>
      <c r="I19" t="s">
        <v>82</v>
      </c>
      <c r="J19" t="b">
        <v>1</v>
      </c>
    </row>
    <row r="20" spans="1:10" x14ac:dyDescent="0.25">
      <c r="A20" s="1">
        <v>19</v>
      </c>
      <c r="B20" s="1" t="s">
        <v>83</v>
      </c>
      <c r="D20" s="2" t="s">
        <v>84</v>
      </c>
      <c r="E20" s="1" t="s">
        <v>11</v>
      </c>
      <c r="F20" s="1" t="str">
        <f t="shared" si="0"/>
        <v>16-Jan</v>
      </c>
      <c r="G20" s="1">
        <v>4.0999999999999996</v>
      </c>
      <c r="H20" t="s">
        <v>85</v>
      </c>
      <c r="I20" t="s">
        <v>86</v>
      </c>
      <c r="J20" t="b">
        <v>1</v>
      </c>
    </row>
    <row r="21" spans="1:10" x14ac:dyDescent="0.25">
      <c r="A21" s="1">
        <v>20</v>
      </c>
      <c r="B21" s="1" t="s">
        <v>87</v>
      </c>
      <c r="D21" s="2" t="s">
        <v>88</v>
      </c>
      <c r="E21" s="1" t="s">
        <v>42</v>
      </c>
      <c r="F21" s="1" t="str">
        <f t="shared" si="0"/>
        <v>16-Jan</v>
      </c>
      <c r="G21" s="1">
        <v>6.9</v>
      </c>
      <c r="H21" t="s">
        <v>89</v>
      </c>
      <c r="I21" t="s">
        <v>90</v>
      </c>
      <c r="J21" t="b">
        <v>1</v>
      </c>
    </row>
    <row r="22" spans="1:10" x14ac:dyDescent="0.25">
      <c r="A22" s="1">
        <v>21</v>
      </c>
      <c r="B22" s="1" t="s">
        <v>91</v>
      </c>
      <c r="D22" s="2" t="s">
        <v>92</v>
      </c>
      <c r="E22" s="1" t="s">
        <v>21</v>
      </c>
      <c r="F22" s="1" t="str">
        <f t="shared" si="0"/>
        <v>16-Jan</v>
      </c>
      <c r="G22" s="1">
        <v>7.1</v>
      </c>
      <c r="H22" t="s">
        <v>93</v>
      </c>
      <c r="I22" t="s">
        <v>94</v>
      </c>
      <c r="J22" t="b">
        <v>1</v>
      </c>
    </row>
    <row r="23" spans="1:10" x14ac:dyDescent="0.25">
      <c r="A23" s="1">
        <v>22</v>
      </c>
      <c r="B23" s="1" t="s">
        <v>95</v>
      </c>
      <c r="D23" s="2" t="s">
        <v>96</v>
      </c>
      <c r="E23" s="1" t="s">
        <v>21</v>
      </c>
      <c r="F23" s="1" t="str">
        <f t="shared" si="0"/>
        <v>16-Jan</v>
      </c>
      <c r="G23" s="1">
        <v>7.2</v>
      </c>
      <c r="H23" t="s">
        <v>97</v>
      </c>
      <c r="I23" t="s">
        <v>98</v>
      </c>
      <c r="J23" t="b">
        <v>1</v>
      </c>
    </row>
    <row r="24" spans="1:10" x14ac:dyDescent="0.25">
      <c r="A24" s="1">
        <v>23</v>
      </c>
      <c r="B24" s="1" t="s">
        <v>99</v>
      </c>
      <c r="D24" s="2" t="s">
        <v>100</v>
      </c>
      <c r="E24" s="1" t="s">
        <v>42</v>
      </c>
      <c r="F24" s="1" t="str">
        <f t="shared" si="0"/>
        <v>16-Jan</v>
      </c>
      <c r="G24" s="1">
        <v>7.1</v>
      </c>
      <c r="H24" t="s">
        <v>101</v>
      </c>
      <c r="I24" t="s">
        <v>102</v>
      </c>
      <c r="J24" t="b">
        <v>1</v>
      </c>
    </row>
    <row r="25" spans="1:10" x14ac:dyDescent="0.25">
      <c r="A25" s="1">
        <v>24</v>
      </c>
      <c r="B25" s="1" t="s">
        <v>103</v>
      </c>
      <c r="D25" s="2" t="s">
        <v>104</v>
      </c>
      <c r="E25" s="1" t="s">
        <v>42</v>
      </c>
      <c r="F25" s="1" t="str">
        <f t="shared" ref="F25:F34" si="1">"16-Feb"</f>
        <v>16-Feb</v>
      </c>
      <c r="G25" s="1">
        <v>6.5</v>
      </c>
      <c r="H25" t="s">
        <v>105</v>
      </c>
      <c r="I25" t="s">
        <v>106</v>
      </c>
      <c r="J25" t="b">
        <v>1</v>
      </c>
    </row>
    <row r="26" spans="1:10" x14ac:dyDescent="0.25">
      <c r="A26" s="1">
        <v>25</v>
      </c>
      <c r="B26" s="1" t="s">
        <v>107</v>
      </c>
      <c r="D26" s="2" t="s">
        <v>108</v>
      </c>
      <c r="E26" s="1" t="s">
        <v>21</v>
      </c>
      <c r="F26" s="1" t="str">
        <f t="shared" si="1"/>
        <v>16-Feb</v>
      </c>
      <c r="G26" s="1">
        <v>7.1</v>
      </c>
      <c r="H26" t="s">
        <v>109</v>
      </c>
      <c r="I26" t="s">
        <v>110</v>
      </c>
      <c r="J26" t="b">
        <v>1</v>
      </c>
    </row>
    <row r="27" spans="1:10" x14ac:dyDescent="0.25">
      <c r="A27" s="1">
        <v>26</v>
      </c>
      <c r="B27" s="1" t="s">
        <v>111</v>
      </c>
      <c r="D27" s="2" t="s">
        <v>112</v>
      </c>
      <c r="E27" s="1" t="s">
        <v>21</v>
      </c>
      <c r="F27" s="1" t="str">
        <f t="shared" si="1"/>
        <v>16-Feb</v>
      </c>
      <c r="G27" s="1">
        <v>6.9</v>
      </c>
      <c r="H27" t="s">
        <v>113</v>
      </c>
      <c r="I27" t="s">
        <v>114</v>
      </c>
      <c r="J27" t="b">
        <v>1</v>
      </c>
    </row>
    <row r="28" spans="1:10" x14ac:dyDescent="0.25">
      <c r="A28" s="1">
        <v>27</v>
      </c>
      <c r="B28" s="1" t="s">
        <v>115</v>
      </c>
      <c r="D28" s="2" t="s">
        <v>116</v>
      </c>
      <c r="E28" s="1" t="s">
        <v>11</v>
      </c>
      <c r="F28" s="1" t="str">
        <f t="shared" si="1"/>
        <v>16-Feb</v>
      </c>
      <c r="G28" s="1">
        <v>5.8</v>
      </c>
      <c r="H28" t="s">
        <v>117</v>
      </c>
      <c r="I28" t="s">
        <v>118</v>
      </c>
      <c r="J28" t="b">
        <v>1</v>
      </c>
    </row>
    <row r="29" spans="1:10" x14ac:dyDescent="0.25">
      <c r="A29" s="1">
        <v>28</v>
      </c>
      <c r="B29" s="1" t="s">
        <v>119</v>
      </c>
      <c r="D29" s="2" t="s">
        <v>120</v>
      </c>
      <c r="E29" s="1" t="s">
        <v>21</v>
      </c>
      <c r="F29" s="1" t="str">
        <f t="shared" si="1"/>
        <v>16-Feb</v>
      </c>
      <c r="G29" s="1">
        <v>6.6</v>
      </c>
      <c r="H29" t="s">
        <v>121</v>
      </c>
      <c r="I29" t="s">
        <v>122</v>
      </c>
      <c r="J29" t="b">
        <v>1</v>
      </c>
    </row>
    <row r="30" spans="1:10" x14ac:dyDescent="0.25">
      <c r="A30" s="1">
        <v>29</v>
      </c>
      <c r="B30" s="1" t="s">
        <v>123</v>
      </c>
      <c r="D30" s="2" t="s">
        <v>124</v>
      </c>
      <c r="E30" s="1" t="s">
        <v>21</v>
      </c>
      <c r="F30" s="1" t="str">
        <f t="shared" si="1"/>
        <v>16-Feb</v>
      </c>
      <c r="G30" s="1">
        <v>5.3</v>
      </c>
      <c r="H30" t="s">
        <v>125</v>
      </c>
      <c r="I30" t="s">
        <v>126</v>
      </c>
      <c r="J30" t="b">
        <v>1</v>
      </c>
    </row>
    <row r="31" spans="1:10" x14ac:dyDescent="0.25">
      <c r="A31" s="1">
        <v>30</v>
      </c>
      <c r="B31" s="1" t="s">
        <v>127</v>
      </c>
      <c r="D31" s="2" t="s">
        <v>128</v>
      </c>
      <c r="E31" s="1" t="s">
        <v>21</v>
      </c>
      <c r="F31" s="1" t="str">
        <f t="shared" si="1"/>
        <v>16-Feb</v>
      </c>
      <c r="G31" s="1">
        <v>5.9</v>
      </c>
      <c r="H31" t="s">
        <v>129</v>
      </c>
      <c r="I31" t="s">
        <v>130</v>
      </c>
      <c r="J31" t="b">
        <v>1</v>
      </c>
    </row>
    <row r="32" spans="1:10" x14ac:dyDescent="0.25">
      <c r="A32" s="1">
        <v>31</v>
      </c>
      <c r="B32" s="1" t="s">
        <v>131</v>
      </c>
      <c r="D32" s="2" t="s">
        <v>132</v>
      </c>
      <c r="E32" s="1" t="s">
        <v>11</v>
      </c>
      <c r="F32" s="1" t="str">
        <f t="shared" si="1"/>
        <v>16-Feb</v>
      </c>
      <c r="G32" s="1">
        <v>6.8</v>
      </c>
      <c r="H32" t="s">
        <v>129</v>
      </c>
      <c r="I32" t="s">
        <v>133</v>
      </c>
      <c r="J32" t="b">
        <v>1</v>
      </c>
    </row>
    <row r="33" spans="1:10" x14ac:dyDescent="0.25">
      <c r="A33" s="1">
        <v>32</v>
      </c>
      <c r="B33" s="1" t="s">
        <v>134</v>
      </c>
      <c r="D33" s="2" t="s">
        <v>135</v>
      </c>
      <c r="E33" s="1" t="s">
        <v>21</v>
      </c>
      <c r="F33" s="1" t="str">
        <f t="shared" si="1"/>
        <v>16-Feb</v>
      </c>
      <c r="G33" s="1">
        <v>6.4</v>
      </c>
      <c r="H33" t="s">
        <v>136</v>
      </c>
      <c r="I33" t="s">
        <v>137</v>
      </c>
      <c r="J33" t="b">
        <v>1</v>
      </c>
    </row>
    <row r="34" spans="1:10" x14ac:dyDescent="0.25">
      <c r="A34" s="1">
        <v>33</v>
      </c>
      <c r="B34" s="1" t="s">
        <v>138</v>
      </c>
      <c r="D34" s="2" t="s">
        <v>139</v>
      </c>
      <c r="E34" s="1" t="s">
        <v>11</v>
      </c>
      <c r="F34" s="1" t="str">
        <f t="shared" si="1"/>
        <v>16-Feb</v>
      </c>
      <c r="G34" s="1">
        <v>6.4</v>
      </c>
      <c r="H34" t="s">
        <v>66</v>
      </c>
      <c r="I34" t="s">
        <v>140</v>
      </c>
      <c r="J34" t="b">
        <v>1</v>
      </c>
    </row>
    <row r="35" spans="1:10" x14ac:dyDescent="0.25">
      <c r="A35" s="1">
        <v>34</v>
      </c>
      <c r="B35" s="1" t="s">
        <v>141</v>
      </c>
      <c r="D35" s="2" t="s">
        <v>142</v>
      </c>
      <c r="E35" s="1" t="s">
        <v>21</v>
      </c>
      <c r="F35" s="1" t="str">
        <f t="shared" ref="F35:F50" si="2">"16-Mar"</f>
        <v>16-Mar</v>
      </c>
      <c r="G35" s="1">
        <v>5.9</v>
      </c>
      <c r="H35" t="s">
        <v>143</v>
      </c>
      <c r="I35" t="s">
        <v>144</v>
      </c>
      <c r="J35" t="b">
        <v>1</v>
      </c>
    </row>
    <row r="36" spans="1:10" x14ac:dyDescent="0.25">
      <c r="A36" s="1">
        <v>35</v>
      </c>
      <c r="B36" s="1" t="s">
        <v>145</v>
      </c>
      <c r="D36" s="2" t="s">
        <v>146</v>
      </c>
      <c r="E36" s="1" t="s">
        <v>11</v>
      </c>
      <c r="F36" s="1" t="str">
        <f t="shared" si="2"/>
        <v>16-Mar</v>
      </c>
      <c r="G36" s="1">
        <v>6.5</v>
      </c>
      <c r="H36" t="s">
        <v>147</v>
      </c>
      <c r="I36" t="s">
        <v>148</v>
      </c>
      <c r="J36" t="b">
        <v>1</v>
      </c>
    </row>
    <row r="37" spans="1:10" x14ac:dyDescent="0.25">
      <c r="A37" s="1">
        <v>36</v>
      </c>
      <c r="B37" s="1" t="s">
        <v>149</v>
      </c>
      <c r="D37" s="2" t="s">
        <v>150</v>
      </c>
      <c r="E37" s="1" t="s">
        <v>42</v>
      </c>
      <c r="F37" s="1" t="str">
        <f t="shared" si="2"/>
        <v>16-Mar</v>
      </c>
      <c r="G37" s="1">
        <v>6.5</v>
      </c>
      <c r="H37" t="s">
        <v>151</v>
      </c>
      <c r="I37" t="s">
        <v>152</v>
      </c>
      <c r="J37" t="b">
        <v>1</v>
      </c>
    </row>
    <row r="38" spans="1:10" x14ac:dyDescent="0.25">
      <c r="A38" s="1">
        <v>37</v>
      </c>
      <c r="B38" s="1" t="s">
        <v>153</v>
      </c>
      <c r="D38" s="2" t="s">
        <v>154</v>
      </c>
      <c r="E38" s="1" t="s">
        <v>21</v>
      </c>
      <c r="F38" s="1" t="str">
        <f t="shared" si="2"/>
        <v>16-Mar</v>
      </c>
      <c r="G38" s="1">
        <v>8.8000000000000007</v>
      </c>
      <c r="H38" t="s">
        <v>155</v>
      </c>
      <c r="I38" t="s">
        <v>156</v>
      </c>
      <c r="J38" t="b">
        <v>1</v>
      </c>
    </row>
    <row r="39" spans="1:10" x14ac:dyDescent="0.25">
      <c r="A39" s="1">
        <v>38</v>
      </c>
      <c r="B39" s="1" t="s">
        <v>157</v>
      </c>
      <c r="D39" s="2" t="s">
        <v>158</v>
      </c>
      <c r="E39" s="1" t="s">
        <v>11</v>
      </c>
      <c r="F39" s="1" t="str">
        <f t="shared" si="2"/>
        <v>16-Mar</v>
      </c>
      <c r="G39" s="1">
        <v>8.3000000000000007</v>
      </c>
      <c r="H39" t="s">
        <v>97</v>
      </c>
      <c r="I39" t="s">
        <v>159</v>
      </c>
      <c r="J39" t="b">
        <v>1</v>
      </c>
    </row>
    <row r="40" spans="1:10" x14ac:dyDescent="0.25">
      <c r="A40" s="1">
        <v>39</v>
      </c>
      <c r="B40" s="1" t="s">
        <v>160</v>
      </c>
      <c r="D40" s="2" t="s">
        <v>161</v>
      </c>
      <c r="E40" s="1" t="s">
        <v>21</v>
      </c>
      <c r="F40" s="1" t="str">
        <f t="shared" si="2"/>
        <v>16-Mar</v>
      </c>
      <c r="G40" s="1">
        <v>4.3</v>
      </c>
      <c r="H40" t="s">
        <v>34</v>
      </c>
      <c r="I40" t="s">
        <v>162</v>
      </c>
      <c r="J40" t="b">
        <v>1</v>
      </c>
    </row>
    <row r="41" spans="1:10" x14ac:dyDescent="0.25">
      <c r="A41" s="1">
        <v>40</v>
      </c>
      <c r="B41" s="1" t="s">
        <v>163</v>
      </c>
      <c r="D41" s="2" t="s">
        <v>164</v>
      </c>
      <c r="E41" s="1" t="s">
        <v>21</v>
      </c>
      <c r="F41" s="1" t="str">
        <f t="shared" si="2"/>
        <v>16-Mar</v>
      </c>
      <c r="G41" s="1">
        <v>5.9</v>
      </c>
      <c r="H41" t="s">
        <v>165</v>
      </c>
      <c r="I41" t="s">
        <v>166</v>
      </c>
      <c r="J41" t="b">
        <v>1</v>
      </c>
    </row>
    <row r="42" spans="1:10" x14ac:dyDescent="0.25">
      <c r="A42" s="1">
        <v>41</v>
      </c>
      <c r="B42" s="1" t="s">
        <v>167</v>
      </c>
      <c r="D42" s="2" t="s">
        <v>168</v>
      </c>
      <c r="E42" s="1" t="s">
        <v>21</v>
      </c>
      <c r="F42" s="1" t="str">
        <f t="shared" si="2"/>
        <v>16-Mar</v>
      </c>
      <c r="G42" s="1">
        <v>7.3</v>
      </c>
      <c r="H42" t="s">
        <v>169</v>
      </c>
      <c r="I42" t="s">
        <v>170</v>
      </c>
      <c r="J42" t="b">
        <v>1</v>
      </c>
    </row>
    <row r="43" spans="1:10" x14ac:dyDescent="0.25">
      <c r="A43" s="1">
        <v>42</v>
      </c>
      <c r="B43" s="1" t="s">
        <v>171</v>
      </c>
      <c r="D43" s="2" t="s">
        <v>172</v>
      </c>
      <c r="E43" s="1" t="s">
        <v>173</v>
      </c>
      <c r="F43" s="1" t="str">
        <f t="shared" si="2"/>
        <v>16-Mar</v>
      </c>
      <c r="G43" s="1" t="s">
        <v>173</v>
      </c>
      <c r="H43" t="s">
        <v>174</v>
      </c>
      <c r="I43" t="s">
        <v>173</v>
      </c>
      <c r="J43" t="b">
        <v>1</v>
      </c>
    </row>
    <row r="44" spans="1:10" x14ac:dyDescent="0.25">
      <c r="A44" s="1">
        <v>43</v>
      </c>
      <c r="B44" s="1" t="s">
        <v>175</v>
      </c>
      <c r="D44" s="2" t="s">
        <v>176</v>
      </c>
      <c r="E44" s="1" t="s">
        <v>11</v>
      </c>
      <c r="F44" s="1" t="str">
        <f t="shared" si="2"/>
        <v>16-Mar</v>
      </c>
      <c r="G44" s="1">
        <v>5.3</v>
      </c>
      <c r="H44" t="s">
        <v>177</v>
      </c>
      <c r="I44" t="s">
        <v>178</v>
      </c>
      <c r="J44" t="b">
        <v>1</v>
      </c>
    </row>
    <row r="45" spans="1:10" x14ac:dyDescent="0.25">
      <c r="A45" s="1">
        <v>44</v>
      </c>
      <c r="B45" s="1" t="s">
        <v>179</v>
      </c>
      <c r="D45" s="2" t="s">
        <v>180</v>
      </c>
      <c r="E45" s="1" t="s">
        <v>21</v>
      </c>
      <c r="F45" s="1" t="str">
        <f t="shared" si="2"/>
        <v>16-Mar</v>
      </c>
      <c r="G45" s="1">
        <v>7.3</v>
      </c>
      <c r="H45" t="s">
        <v>181</v>
      </c>
      <c r="I45" t="s">
        <v>182</v>
      </c>
      <c r="J45" t="b">
        <v>1</v>
      </c>
    </row>
    <row r="46" spans="1:10" x14ac:dyDescent="0.25">
      <c r="A46" s="1">
        <v>45</v>
      </c>
      <c r="B46" s="1" t="s">
        <v>183</v>
      </c>
      <c r="D46" s="2" t="s">
        <v>184</v>
      </c>
      <c r="E46" s="1" t="s">
        <v>11</v>
      </c>
      <c r="F46" s="1" t="str">
        <f t="shared" si="2"/>
        <v>16-Mar</v>
      </c>
      <c r="G46" s="1">
        <v>6.5</v>
      </c>
      <c r="H46" t="s">
        <v>121</v>
      </c>
      <c r="I46" t="s">
        <v>185</v>
      </c>
      <c r="J46" t="b">
        <v>1</v>
      </c>
    </row>
    <row r="47" spans="1:10" x14ac:dyDescent="0.25">
      <c r="A47" s="1">
        <v>46</v>
      </c>
      <c r="B47" s="1" t="s">
        <v>186</v>
      </c>
      <c r="D47" s="2" t="s">
        <v>187</v>
      </c>
      <c r="E47" s="1" t="s">
        <v>21</v>
      </c>
      <c r="F47" s="1" t="str">
        <f t="shared" si="2"/>
        <v>16-Mar</v>
      </c>
      <c r="G47" s="1">
        <v>6.8</v>
      </c>
      <c r="H47" t="s">
        <v>155</v>
      </c>
      <c r="I47" t="s">
        <v>188</v>
      </c>
      <c r="J47" t="b">
        <v>1</v>
      </c>
    </row>
    <row r="48" spans="1:10" x14ac:dyDescent="0.25">
      <c r="A48" s="1">
        <v>47</v>
      </c>
      <c r="B48" s="1" t="s">
        <v>189</v>
      </c>
      <c r="D48" s="2" t="s">
        <v>190</v>
      </c>
      <c r="E48" s="1" t="s">
        <v>21</v>
      </c>
      <c r="F48" s="1" t="str">
        <f t="shared" si="2"/>
        <v>16-Mar</v>
      </c>
      <c r="G48" s="1">
        <v>6.4</v>
      </c>
      <c r="H48" t="s">
        <v>191</v>
      </c>
      <c r="I48" t="s">
        <v>192</v>
      </c>
      <c r="J48" t="b">
        <v>1</v>
      </c>
    </row>
    <row r="49" spans="1:10" x14ac:dyDescent="0.25">
      <c r="A49" s="1">
        <v>48</v>
      </c>
      <c r="B49" s="1" t="s">
        <v>193</v>
      </c>
      <c r="D49" s="2" t="s">
        <v>194</v>
      </c>
      <c r="E49" s="1" t="s">
        <v>173</v>
      </c>
      <c r="F49" s="1" t="str">
        <f t="shared" si="2"/>
        <v>16-Mar</v>
      </c>
      <c r="G49" s="1" t="s">
        <v>173</v>
      </c>
      <c r="H49" t="s">
        <v>195</v>
      </c>
      <c r="I49" t="s">
        <v>173</v>
      </c>
      <c r="J49" t="b">
        <v>1</v>
      </c>
    </row>
    <row r="50" spans="1:10" x14ac:dyDescent="0.25">
      <c r="A50" s="1">
        <v>49</v>
      </c>
      <c r="B50" s="1" t="s">
        <v>196</v>
      </c>
      <c r="D50" s="2" t="s">
        <v>197</v>
      </c>
      <c r="E50" s="1" t="s">
        <v>11</v>
      </c>
      <c r="F50" s="1" t="str">
        <f t="shared" si="2"/>
        <v>16-Mar</v>
      </c>
      <c r="G50" s="1">
        <v>5.6</v>
      </c>
      <c r="H50" t="s">
        <v>198</v>
      </c>
      <c r="I50" t="s">
        <v>199</v>
      </c>
      <c r="J50" t="b">
        <v>1</v>
      </c>
    </row>
    <row r="51" spans="1:10" x14ac:dyDescent="0.25">
      <c r="A51" s="1">
        <v>50</v>
      </c>
      <c r="B51" s="1" t="s">
        <v>200</v>
      </c>
      <c r="D51" s="2" t="s">
        <v>201</v>
      </c>
      <c r="E51" s="1" t="s">
        <v>11</v>
      </c>
      <c r="F51" s="1" t="str">
        <f t="shared" ref="F51:F70" si="3">"16-Apr"</f>
        <v>16-Apr</v>
      </c>
      <c r="G51" s="1">
        <v>7.2</v>
      </c>
      <c r="H51" t="s">
        <v>125</v>
      </c>
      <c r="I51" t="s">
        <v>202</v>
      </c>
      <c r="J51" t="b">
        <v>1</v>
      </c>
    </row>
    <row r="52" spans="1:10" x14ac:dyDescent="0.25">
      <c r="A52" s="1">
        <v>51</v>
      </c>
      <c r="B52" s="1" t="s">
        <v>203</v>
      </c>
      <c r="D52" s="2" t="s">
        <v>204</v>
      </c>
      <c r="E52" s="1" t="s">
        <v>11</v>
      </c>
      <c r="F52" s="1" t="str">
        <f t="shared" si="3"/>
        <v>16-Apr</v>
      </c>
      <c r="G52" s="1">
        <v>8.4</v>
      </c>
      <c r="H52" t="s">
        <v>205</v>
      </c>
      <c r="I52" t="s">
        <v>206</v>
      </c>
      <c r="J52" t="b">
        <v>1</v>
      </c>
    </row>
    <row r="53" spans="1:10" x14ac:dyDescent="0.25">
      <c r="A53" s="1">
        <v>52</v>
      </c>
      <c r="B53" s="1" t="s">
        <v>207</v>
      </c>
      <c r="D53" s="2" t="s">
        <v>208</v>
      </c>
      <c r="E53" s="1" t="s">
        <v>11</v>
      </c>
      <c r="F53" s="1" t="str">
        <f t="shared" si="3"/>
        <v>16-Apr</v>
      </c>
      <c r="G53" s="1">
        <v>6.8</v>
      </c>
      <c r="H53" t="s">
        <v>198</v>
      </c>
      <c r="I53" t="s">
        <v>209</v>
      </c>
      <c r="J53" t="b">
        <v>1</v>
      </c>
    </row>
    <row r="54" spans="1:10" x14ac:dyDescent="0.25">
      <c r="A54" s="1">
        <v>53</v>
      </c>
      <c r="B54" s="1" t="s">
        <v>210</v>
      </c>
      <c r="D54" s="2" t="s">
        <v>211</v>
      </c>
      <c r="E54" s="1" t="s">
        <v>11</v>
      </c>
      <c r="F54" s="1" t="str">
        <f t="shared" si="3"/>
        <v>16-Apr</v>
      </c>
      <c r="G54" s="1">
        <v>8.3000000000000007</v>
      </c>
      <c r="H54" t="s">
        <v>165</v>
      </c>
      <c r="I54" t="s">
        <v>212</v>
      </c>
      <c r="J54" t="b">
        <v>1</v>
      </c>
    </row>
    <row r="55" spans="1:10" x14ac:dyDescent="0.25">
      <c r="A55" s="1">
        <v>54</v>
      </c>
      <c r="B55" s="1" t="s">
        <v>213</v>
      </c>
      <c r="D55" s="2" t="s">
        <v>214</v>
      </c>
      <c r="E55" s="1" t="s">
        <v>21</v>
      </c>
      <c r="F55" s="1" t="str">
        <f t="shared" si="3"/>
        <v>16-Apr</v>
      </c>
      <c r="G55" s="1">
        <v>5.6</v>
      </c>
      <c r="H55" t="s">
        <v>47</v>
      </c>
      <c r="I55" t="s">
        <v>215</v>
      </c>
      <c r="J55" t="b">
        <v>1</v>
      </c>
    </row>
    <row r="56" spans="1:10" x14ac:dyDescent="0.25">
      <c r="A56" s="1">
        <v>55</v>
      </c>
      <c r="B56" s="1" t="s">
        <v>216</v>
      </c>
      <c r="D56" s="2" t="s">
        <v>217</v>
      </c>
      <c r="E56" s="1" t="s">
        <v>11</v>
      </c>
      <c r="F56" s="1" t="str">
        <f t="shared" si="3"/>
        <v>16-Apr</v>
      </c>
      <c r="G56" s="1">
        <v>7.2</v>
      </c>
      <c r="H56" t="s">
        <v>218</v>
      </c>
      <c r="I56" t="s">
        <v>219</v>
      </c>
      <c r="J56" t="b">
        <v>1</v>
      </c>
    </row>
    <row r="57" spans="1:10" x14ac:dyDescent="0.25">
      <c r="A57" s="1">
        <v>56</v>
      </c>
      <c r="B57" s="1" t="s">
        <v>220</v>
      </c>
      <c r="D57" s="2" t="s">
        <v>221</v>
      </c>
      <c r="E57" s="1" t="s">
        <v>21</v>
      </c>
      <c r="F57" s="1" t="str">
        <f t="shared" si="3"/>
        <v>16-Apr</v>
      </c>
      <c r="G57" s="1">
        <v>6.6</v>
      </c>
      <c r="H57" t="s">
        <v>181</v>
      </c>
      <c r="I57" t="s">
        <v>222</v>
      </c>
      <c r="J57" t="b">
        <v>1</v>
      </c>
    </row>
    <row r="58" spans="1:10" x14ac:dyDescent="0.25">
      <c r="A58" s="1">
        <v>57</v>
      </c>
      <c r="B58" s="1" t="s">
        <v>223</v>
      </c>
      <c r="D58" s="2" t="s">
        <v>224</v>
      </c>
      <c r="E58" s="1" t="s">
        <v>21</v>
      </c>
      <c r="F58" s="1" t="str">
        <f t="shared" si="3"/>
        <v>16-Apr</v>
      </c>
      <c r="G58" s="1">
        <v>5</v>
      </c>
      <c r="H58" t="s">
        <v>47</v>
      </c>
      <c r="I58" t="s">
        <v>225</v>
      </c>
      <c r="J58" t="b">
        <v>1</v>
      </c>
    </row>
    <row r="59" spans="1:10" x14ac:dyDescent="0.25">
      <c r="A59" s="1">
        <v>58</v>
      </c>
      <c r="B59" s="1" t="s">
        <v>226</v>
      </c>
      <c r="D59" s="2" t="s">
        <v>227</v>
      </c>
      <c r="E59" s="1" t="s">
        <v>21</v>
      </c>
      <c r="F59" s="1" t="str">
        <f t="shared" si="3"/>
        <v>16-Apr</v>
      </c>
      <c r="G59" s="1">
        <v>6.1</v>
      </c>
      <c r="H59" t="s">
        <v>228</v>
      </c>
      <c r="I59" t="s">
        <v>229</v>
      </c>
      <c r="J59" t="b">
        <v>1</v>
      </c>
    </row>
    <row r="60" spans="1:10" x14ac:dyDescent="0.25">
      <c r="A60" s="1">
        <v>59</v>
      </c>
      <c r="B60" s="1" t="s">
        <v>230</v>
      </c>
      <c r="D60" s="2" t="s">
        <v>231</v>
      </c>
      <c r="E60" s="1" t="s">
        <v>42</v>
      </c>
      <c r="F60" s="1" t="str">
        <f t="shared" si="3"/>
        <v>16-Apr</v>
      </c>
      <c r="G60" s="1">
        <v>6.8</v>
      </c>
      <c r="H60" t="s">
        <v>232</v>
      </c>
      <c r="I60" t="s">
        <v>233</v>
      </c>
      <c r="J60" t="b">
        <v>1</v>
      </c>
    </row>
    <row r="61" spans="1:10" x14ac:dyDescent="0.25">
      <c r="A61" s="1">
        <v>60</v>
      </c>
      <c r="B61" s="1" t="s">
        <v>234</v>
      </c>
      <c r="D61" s="2" t="s">
        <v>235</v>
      </c>
      <c r="E61" s="1" t="s">
        <v>42</v>
      </c>
      <c r="F61" s="1" t="str">
        <f t="shared" si="3"/>
        <v>16-Apr</v>
      </c>
      <c r="G61" s="1">
        <v>5.6</v>
      </c>
      <c r="H61" t="s">
        <v>236</v>
      </c>
      <c r="I61" t="s">
        <v>237</v>
      </c>
      <c r="J61" t="b">
        <v>1</v>
      </c>
    </row>
    <row r="62" spans="1:10" x14ac:dyDescent="0.25">
      <c r="A62" s="1">
        <v>61</v>
      </c>
      <c r="B62" s="1" t="s">
        <v>238</v>
      </c>
      <c r="D62" s="2" t="s">
        <v>239</v>
      </c>
      <c r="E62" s="1" t="s">
        <v>21</v>
      </c>
      <c r="F62" s="1" t="str">
        <f t="shared" si="3"/>
        <v>16-Apr</v>
      </c>
      <c r="G62" s="1">
        <v>6</v>
      </c>
      <c r="H62" t="s">
        <v>55</v>
      </c>
      <c r="I62" t="s">
        <v>240</v>
      </c>
      <c r="J62" t="b">
        <v>1</v>
      </c>
    </row>
    <row r="63" spans="1:10" x14ac:dyDescent="0.25">
      <c r="A63" s="1">
        <v>62</v>
      </c>
      <c r="B63" s="1" t="s">
        <v>241</v>
      </c>
      <c r="D63" s="2" t="s">
        <v>242</v>
      </c>
      <c r="E63" s="1" t="s">
        <v>21</v>
      </c>
      <c r="F63" s="1" t="str">
        <f t="shared" si="3"/>
        <v>16-Apr</v>
      </c>
      <c r="G63" s="1">
        <v>6.9</v>
      </c>
      <c r="H63" t="s">
        <v>55</v>
      </c>
      <c r="I63" t="s">
        <v>243</v>
      </c>
      <c r="J63" t="b">
        <v>1</v>
      </c>
    </row>
    <row r="64" spans="1:10" x14ac:dyDescent="0.25">
      <c r="A64" s="1">
        <v>63</v>
      </c>
      <c r="B64" s="1" t="s">
        <v>244</v>
      </c>
      <c r="D64" s="2" t="s">
        <v>245</v>
      </c>
      <c r="E64" s="1" t="s">
        <v>11</v>
      </c>
      <c r="F64" s="1" t="str">
        <f t="shared" si="3"/>
        <v>16-Apr</v>
      </c>
      <c r="G64" s="1">
        <v>7.8</v>
      </c>
      <c r="H64" t="s">
        <v>198</v>
      </c>
      <c r="I64" t="s">
        <v>246</v>
      </c>
      <c r="J64" t="b">
        <v>1</v>
      </c>
    </row>
    <row r="65" spans="1:10" x14ac:dyDescent="0.25">
      <c r="A65" s="1">
        <v>64</v>
      </c>
      <c r="B65" s="1" t="s">
        <v>247</v>
      </c>
      <c r="D65" s="2" t="s">
        <v>248</v>
      </c>
      <c r="E65" s="1" t="s">
        <v>11</v>
      </c>
      <c r="F65" s="1" t="str">
        <f t="shared" si="3"/>
        <v>16-Apr</v>
      </c>
      <c r="G65" s="1">
        <v>6.2</v>
      </c>
      <c r="H65" t="s">
        <v>205</v>
      </c>
      <c r="I65" t="s">
        <v>249</v>
      </c>
      <c r="J65" t="b">
        <v>1</v>
      </c>
    </row>
    <row r="66" spans="1:10" x14ac:dyDescent="0.25">
      <c r="A66" s="1">
        <v>65</v>
      </c>
      <c r="D66" s="2" t="s">
        <v>2291</v>
      </c>
      <c r="E66" s="1" t="s">
        <v>173</v>
      </c>
      <c r="F66" s="1" t="str">
        <f t="shared" si="3"/>
        <v>16-Apr</v>
      </c>
      <c r="G66" s="1">
        <v>5.8</v>
      </c>
      <c r="I66" t="s">
        <v>173</v>
      </c>
      <c r="J66" t="b">
        <v>1</v>
      </c>
    </row>
    <row r="67" spans="1:10" x14ac:dyDescent="0.25">
      <c r="A67" s="1">
        <v>66</v>
      </c>
      <c r="B67" s="1" t="s">
        <v>250</v>
      </c>
      <c r="D67" s="2" t="s">
        <v>251</v>
      </c>
      <c r="E67" s="1" t="s">
        <v>21</v>
      </c>
      <c r="F67" s="1" t="str">
        <f t="shared" si="3"/>
        <v>16-Apr</v>
      </c>
      <c r="G67" s="1">
        <v>7.3</v>
      </c>
      <c r="H67" t="s">
        <v>252</v>
      </c>
      <c r="I67" t="s">
        <v>253</v>
      </c>
      <c r="J67" t="b">
        <v>1</v>
      </c>
    </row>
    <row r="68" spans="1:10" x14ac:dyDescent="0.25">
      <c r="A68" s="1">
        <v>67</v>
      </c>
      <c r="B68" s="1" t="s">
        <v>254</v>
      </c>
      <c r="D68" s="2" t="s">
        <v>255</v>
      </c>
      <c r="E68" s="1" t="s">
        <v>16</v>
      </c>
      <c r="F68" s="1" t="str">
        <f t="shared" si="3"/>
        <v>16-Apr</v>
      </c>
      <c r="G68" s="1">
        <v>7</v>
      </c>
      <c r="H68" t="s">
        <v>256</v>
      </c>
      <c r="I68" t="s">
        <v>257</v>
      </c>
      <c r="J68" t="b">
        <v>1</v>
      </c>
    </row>
    <row r="69" spans="1:10" x14ac:dyDescent="0.25">
      <c r="A69" s="1">
        <v>68</v>
      </c>
      <c r="B69" s="1" t="s">
        <v>258</v>
      </c>
      <c r="D69" s="2" t="s">
        <v>259</v>
      </c>
      <c r="E69" s="1" t="s">
        <v>21</v>
      </c>
      <c r="F69" s="1" t="str">
        <f t="shared" si="3"/>
        <v>16-Apr</v>
      </c>
      <c r="G69" s="1">
        <v>6.5</v>
      </c>
      <c r="H69" t="s">
        <v>260</v>
      </c>
      <c r="I69" t="s">
        <v>261</v>
      </c>
      <c r="J69" t="b">
        <v>1</v>
      </c>
    </row>
    <row r="70" spans="1:10" x14ac:dyDescent="0.25">
      <c r="A70" s="1">
        <v>69</v>
      </c>
      <c r="B70" s="1" t="s">
        <v>262</v>
      </c>
      <c r="D70" s="2" t="s">
        <v>263</v>
      </c>
      <c r="E70" s="1" t="s">
        <v>21</v>
      </c>
      <c r="F70" s="1" t="str">
        <f t="shared" si="3"/>
        <v>16-Apr</v>
      </c>
      <c r="G70" s="1">
        <v>5.8</v>
      </c>
      <c r="H70" t="s">
        <v>181</v>
      </c>
      <c r="I70" t="s">
        <v>264</v>
      </c>
      <c r="J70" t="b">
        <v>1</v>
      </c>
    </row>
    <row r="71" spans="1:10" x14ac:dyDescent="0.25">
      <c r="A71" s="1">
        <v>70</v>
      </c>
      <c r="B71" s="1" t="s">
        <v>265</v>
      </c>
      <c r="D71" s="2" t="s">
        <v>266</v>
      </c>
      <c r="E71" s="1" t="s">
        <v>11</v>
      </c>
      <c r="F71" s="1" t="str">
        <f t="shared" ref="F71:F80" si="4">"16-May"</f>
        <v>16-May</v>
      </c>
      <c r="G71" s="1">
        <v>7</v>
      </c>
      <c r="H71" t="s">
        <v>177</v>
      </c>
      <c r="I71" t="s">
        <v>267</v>
      </c>
      <c r="J71" t="b">
        <v>1</v>
      </c>
    </row>
    <row r="72" spans="1:10" x14ac:dyDescent="0.25">
      <c r="A72" s="1">
        <v>71</v>
      </c>
      <c r="B72" s="1" t="s">
        <v>268</v>
      </c>
      <c r="D72" s="2" t="s">
        <v>269</v>
      </c>
      <c r="E72" s="1" t="s">
        <v>21</v>
      </c>
      <c r="F72" s="1" t="str">
        <f t="shared" si="4"/>
        <v>16-May</v>
      </c>
      <c r="G72" s="1">
        <v>6.2</v>
      </c>
      <c r="H72" t="s">
        <v>270</v>
      </c>
      <c r="I72" t="s">
        <v>271</v>
      </c>
      <c r="J72" t="b">
        <v>1</v>
      </c>
    </row>
    <row r="73" spans="1:10" x14ac:dyDescent="0.25">
      <c r="A73" s="1">
        <v>72</v>
      </c>
      <c r="B73" s="1" t="s">
        <v>272</v>
      </c>
      <c r="D73" s="2" t="s">
        <v>273</v>
      </c>
      <c r="E73" s="1" t="s">
        <v>21</v>
      </c>
      <c r="F73" s="1" t="str">
        <f t="shared" si="4"/>
        <v>16-May</v>
      </c>
      <c r="G73" s="1">
        <v>6.1</v>
      </c>
      <c r="H73" t="s">
        <v>274</v>
      </c>
      <c r="I73" t="s">
        <v>275</v>
      </c>
      <c r="J73" t="b">
        <v>1</v>
      </c>
    </row>
    <row r="74" spans="1:10" x14ac:dyDescent="0.25">
      <c r="A74" s="1">
        <v>73</v>
      </c>
      <c r="B74" s="1" t="s">
        <v>276</v>
      </c>
      <c r="D74" s="2" t="s">
        <v>277</v>
      </c>
      <c r="E74" s="1" t="s">
        <v>21</v>
      </c>
      <c r="F74" s="1" t="str">
        <f t="shared" si="4"/>
        <v>16-May</v>
      </c>
      <c r="G74" s="1">
        <v>8.1</v>
      </c>
      <c r="H74" t="s">
        <v>278</v>
      </c>
      <c r="I74" t="s">
        <v>279</v>
      </c>
      <c r="J74" t="b">
        <v>1</v>
      </c>
    </row>
    <row r="75" spans="1:10" x14ac:dyDescent="0.25">
      <c r="A75" s="1">
        <v>74</v>
      </c>
      <c r="B75" s="1" t="s">
        <v>280</v>
      </c>
      <c r="D75" s="2" t="s">
        <v>281</v>
      </c>
      <c r="E75" s="1" t="s">
        <v>11</v>
      </c>
      <c r="F75" s="1" t="str">
        <f t="shared" si="4"/>
        <v>16-May</v>
      </c>
      <c r="G75" s="1">
        <v>6.2</v>
      </c>
      <c r="H75" t="s">
        <v>282</v>
      </c>
      <c r="I75" t="s">
        <v>283</v>
      </c>
      <c r="J75" t="b">
        <v>1</v>
      </c>
    </row>
    <row r="76" spans="1:10" x14ac:dyDescent="0.25">
      <c r="A76" s="1">
        <v>75</v>
      </c>
      <c r="B76" s="1" t="s">
        <v>284</v>
      </c>
      <c r="D76" s="2" t="s">
        <v>285</v>
      </c>
      <c r="E76" s="1" t="s">
        <v>21</v>
      </c>
      <c r="F76" s="1" t="str">
        <f t="shared" si="4"/>
        <v>16-May</v>
      </c>
      <c r="G76" s="1">
        <v>6.5</v>
      </c>
      <c r="H76" t="s">
        <v>155</v>
      </c>
      <c r="I76" t="s">
        <v>286</v>
      </c>
      <c r="J76" t="b">
        <v>1</v>
      </c>
    </row>
    <row r="77" spans="1:10" x14ac:dyDescent="0.25">
      <c r="A77" s="1">
        <v>76</v>
      </c>
      <c r="B77" s="1" t="s">
        <v>287</v>
      </c>
      <c r="D77" s="2" t="s">
        <v>288</v>
      </c>
      <c r="E77" s="1" t="s">
        <v>42</v>
      </c>
      <c r="F77" s="1" t="str">
        <f t="shared" si="4"/>
        <v>16-May</v>
      </c>
      <c r="G77" s="1">
        <v>6.7</v>
      </c>
      <c r="H77" t="s">
        <v>17</v>
      </c>
      <c r="I77" t="s">
        <v>289</v>
      </c>
      <c r="J77" t="b">
        <v>1</v>
      </c>
    </row>
    <row r="78" spans="1:10" x14ac:dyDescent="0.25">
      <c r="A78" s="1">
        <v>77</v>
      </c>
      <c r="B78" s="1" t="s">
        <v>290</v>
      </c>
      <c r="D78" s="2" t="s">
        <v>291</v>
      </c>
      <c r="E78" s="1" t="s">
        <v>11</v>
      </c>
      <c r="F78" s="1" t="str">
        <f t="shared" si="4"/>
        <v>16-May</v>
      </c>
      <c r="G78" s="1">
        <v>6.4</v>
      </c>
      <c r="H78" t="s">
        <v>292</v>
      </c>
      <c r="I78" t="s">
        <v>293</v>
      </c>
      <c r="J78" t="b">
        <v>1</v>
      </c>
    </row>
    <row r="79" spans="1:10" x14ac:dyDescent="0.25">
      <c r="A79" s="1">
        <v>78</v>
      </c>
      <c r="B79" s="1" t="s">
        <v>294</v>
      </c>
      <c r="D79" s="2" t="s">
        <v>295</v>
      </c>
      <c r="E79" s="1" t="s">
        <v>42</v>
      </c>
      <c r="F79" s="1" t="str">
        <f t="shared" si="4"/>
        <v>16-May</v>
      </c>
      <c r="G79" s="1">
        <v>5.0999999999999996</v>
      </c>
      <c r="H79" t="s">
        <v>198</v>
      </c>
      <c r="I79" t="s">
        <v>296</v>
      </c>
      <c r="J79" t="b">
        <v>1</v>
      </c>
    </row>
    <row r="80" spans="1:10" x14ac:dyDescent="0.25">
      <c r="A80" s="1">
        <v>79</v>
      </c>
      <c r="B80" s="1" t="s">
        <v>297</v>
      </c>
      <c r="D80" s="2" t="s">
        <v>298</v>
      </c>
      <c r="E80" s="1" t="s">
        <v>21</v>
      </c>
      <c r="F80" s="1" t="str">
        <f t="shared" si="4"/>
        <v>16-May</v>
      </c>
      <c r="G80" s="1">
        <v>6.6</v>
      </c>
      <c r="H80" t="s">
        <v>282</v>
      </c>
      <c r="I80" t="s">
        <v>299</v>
      </c>
      <c r="J80" t="b">
        <v>1</v>
      </c>
    </row>
    <row r="81" spans="1:10" x14ac:dyDescent="0.25">
      <c r="A81" s="1">
        <v>80</v>
      </c>
      <c r="B81" s="1" t="s">
        <v>300</v>
      </c>
      <c r="D81" s="2" t="s">
        <v>301</v>
      </c>
      <c r="E81" s="1" t="s">
        <v>42</v>
      </c>
      <c r="F81" s="1" t="str">
        <f t="shared" ref="F81:F95" si="5">"16-Jun"</f>
        <v>16-Jun</v>
      </c>
      <c r="G81" s="1">
        <v>6</v>
      </c>
      <c r="H81" t="s">
        <v>302</v>
      </c>
      <c r="I81" t="s">
        <v>303</v>
      </c>
      <c r="J81" t="b">
        <v>1</v>
      </c>
    </row>
    <row r="82" spans="1:10" x14ac:dyDescent="0.25">
      <c r="A82" s="1">
        <v>81</v>
      </c>
      <c r="B82" s="1" t="s">
        <v>304</v>
      </c>
      <c r="D82" s="2" t="s">
        <v>305</v>
      </c>
      <c r="E82" s="1" t="s">
        <v>11</v>
      </c>
      <c r="F82" s="1" t="str">
        <f t="shared" si="5"/>
        <v>16-Jun</v>
      </c>
      <c r="G82" s="1">
        <v>5</v>
      </c>
      <c r="H82" t="s">
        <v>177</v>
      </c>
      <c r="I82" t="s">
        <v>306</v>
      </c>
      <c r="J82" t="b">
        <v>1</v>
      </c>
    </row>
    <row r="83" spans="1:10" x14ac:dyDescent="0.25">
      <c r="A83" s="1">
        <v>82</v>
      </c>
      <c r="B83" s="1" t="s">
        <v>307</v>
      </c>
      <c r="D83" s="2" t="s">
        <v>308</v>
      </c>
      <c r="E83" s="1" t="s">
        <v>21</v>
      </c>
      <c r="F83" s="1" t="str">
        <f t="shared" si="5"/>
        <v>16-Jun</v>
      </c>
      <c r="G83" s="1">
        <v>8</v>
      </c>
      <c r="H83" t="s">
        <v>309</v>
      </c>
      <c r="I83" t="s">
        <v>310</v>
      </c>
      <c r="J83" t="b">
        <v>1</v>
      </c>
    </row>
    <row r="84" spans="1:10" x14ac:dyDescent="0.25">
      <c r="A84" s="1">
        <v>83</v>
      </c>
      <c r="B84" s="1" t="s">
        <v>311</v>
      </c>
      <c r="D84" s="2" t="s">
        <v>312</v>
      </c>
      <c r="E84" s="1" t="s">
        <v>21</v>
      </c>
      <c r="F84" s="1" t="str">
        <f t="shared" si="5"/>
        <v>16-Jun</v>
      </c>
      <c r="G84" s="1">
        <v>6.7</v>
      </c>
      <c r="H84" t="s">
        <v>313</v>
      </c>
      <c r="I84" t="s">
        <v>314</v>
      </c>
      <c r="J84" t="b">
        <v>1</v>
      </c>
    </row>
    <row r="85" spans="1:10" x14ac:dyDescent="0.25">
      <c r="A85" s="1">
        <v>84</v>
      </c>
      <c r="B85" s="1" t="s">
        <v>315</v>
      </c>
      <c r="D85" s="2" t="s">
        <v>316</v>
      </c>
      <c r="E85" s="1" t="s">
        <v>42</v>
      </c>
      <c r="F85" s="1" t="str">
        <f t="shared" si="5"/>
        <v>16-Jun</v>
      </c>
      <c r="G85" s="1">
        <v>6.9</v>
      </c>
      <c r="H85" t="s">
        <v>17</v>
      </c>
      <c r="I85" t="s">
        <v>317</v>
      </c>
      <c r="J85" t="b">
        <v>1</v>
      </c>
    </row>
    <row r="86" spans="1:10" x14ac:dyDescent="0.25">
      <c r="A86" s="1">
        <v>85</v>
      </c>
      <c r="B86" s="1" t="s">
        <v>318</v>
      </c>
      <c r="D86" s="2" t="s">
        <v>319</v>
      </c>
      <c r="E86" s="1" t="s">
        <v>21</v>
      </c>
      <c r="F86" s="1" t="str">
        <f t="shared" si="5"/>
        <v>16-Jun</v>
      </c>
      <c r="G86" s="1">
        <v>6.8</v>
      </c>
      <c r="H86" t="s">
        <v>320</v>
      </c>
      <c r="I86" t="s">
        <v>321</v>
      </c>
      <c r="J86" t="b">
        <v>1</v>
      </c>
    </row>
    <row r="87" spans="1:10" x14ac:dyDescent="0.25">
      <c r="A87" s="1">
        <v>86</v>
      </c>
      <c r="B87" s="1" t="s">
        <v>322</v>
      </c>
      <c r="D87" s="2" t="s">
        <v>323</v>
      </c>
      <c r="E87" s="1" t="s">
        <v>11</v>
      </c>
      <c r="F87" s="1" t="str">
        <f t="shared" si="5"/>
        <v>16-Jun</v>
      </c>
      <c r="G87" s="1">
        <v>7</v>
      </c>
      <c r="H87" t="s">
        <v>324</v>
      </c>
      <c r="I87" t="s">
        <v>325</v>
      </c>
      <c r="J87" t="b">
        <v>1</v>
      </c>
    </row>
    <row r="88" spans="1:10" x14ac:dyDescent="0.25">
      <c r="A88" s="1">
        <v>87</v>
      </c>
      <c r="B88" s="1" t="s">
        <v>326</v>
      </c>
      <c r="D88" s="2" t="s">
        <v>327</v>
      </c>
      <c r="E88" s="1" t="s">
        <v>21</v>
      </c>
      <c r="F88" s="1" t="str">
        <f t="shared" si="5"/>
        <v>16-Jun</v>
      </c>
      <c r="G88" s="1">
        <v>5.9</v>
      </c>
      <c r="H88" t="s">
        <v>328</v>
      </c>
      <c r="I88" t="s">
        <v>329</v>
      </c>
      <c r="J88" t="b">
        <v>1</v>
      </c>
    </row>
    <row r="89" spans="1:10" x14ac:dyDescent="0.25">
      <c r="A89" s="1">
        <v>88</v>
      </c>
      <c r="B89" s="1" t="s">
        <v>330</v>
      </c>
      <c r="D89" s="2" t="s">
        <v>331</v>
      </c>
      <c r="E89" s="1" t="s">
        <v>11</v>
      </c>
      <c r="F89" s="1" t="str">
        <f t="shared" si="5"/>
        <v>16-Jun</v>
      </c>
      <c r="G89" s="1">
        <v>6.5</v>
      </c>
      <c r="H89" t="s">
        <v>121</v>
      </c>
      <c r="I89" t="s">
        <v>332</v>
      </c>
      <c r="J89" t="b">
        <v>1</v>
      </c>
    </row>
    <row r="90" spans="1:10" x14ac:dyDescent="0.25">
      <c r="A90" s="1">
        <v>89</v>
      </c>
      <c r="B90" s="1" t="s">
        <v>333</v>
      </c>
      <c r="D90" s="2" t="s">
        <v>334</v>
      </c>
      <c r="E90" s="1" t="s">
        <v>21</v>
      </c>
      <c r="F90" s="1" t="str">
        <f t="shared" si="5"/>
        <v>16-Jun</v>
      </c>
      <c r="G90" s="1">
        <v>6.1</v>
      </c>
      <c r="H90" t="s">
        <v>129</v>
      </c>
      <c r="I90" t="s">
        <v>335</v>
      </c>
      <c r="J90" t="b">
        <v>1</v>
      </c>
    </row>
    <row r="91" spans="1:10" x14ac:dyDescent="0.25">
      <c r="A91" s="1">
        <v>90</v>
      </c>
      <c r="B91" s="1" t="s">
        <v>336</v>
      </c>
      <c r="D91" s="2" t="s">
        <v>337</v>
      </c>
      <c r="E91" s="1" t="s">
        <v>11</v>
      </c>
      <c r="F91" s="1" t="str">
        <f t="shared" si="5"/>
        <v>16-Jun</v>
      </c>
      <c r="G91" s="1">
        <v>6.4</v>
      </c>
      <c r="H91" t="s">
        <v>198</v>
      </c>
      <c r="I91" t="s">
        <v>338</v>
      </c>
      <c r="J91" t="b">
        <v>1</v>
      </c>
    </row>
    <row r="92" spans="1:10" x14ac:dyDescent="0.25">
      <c r="A92" s="1">
        <v>91</v>
      </c>
      <c r="B92" s="1" t="s">
        <v>339</v>
      </c>
      <c r="D92" s="2" t="s">
        <v>340</v>
      </c>
      <c r="E92" s="1" t="s">
        <v>42</v>
      </c>
      <c r="F92" s="1" t="str">
        <f t="shared" si="5"/>
        <v>16-Jun</v>
      </c>
      <c r="G92" s="1">
        <v>7.8</v>
      </c>
      <c r="H92" t="s">
        <v>341</v>
      </c>
      <c r="I92" t="s">
        <v>342</v>
      </c>
      <c r="J92" t="b">
        <v>1</v>
      </c>
    </row>
    <row r="93" spans="1:10" x14ac:dyDescent="0.25">
      <c r="A93" s="1">
        <v>92</v>
      </c>
      <c r="B93" s="1" t="s">
        <v>343</v>
      </c>
      <c r="D93" s="2" t="s">
        <v>344</v>
      </c>
      <c r="E93" s="1" t="s">
        <v>42</v>
      </c>
      <c r="F93" s="1" t="str">
        <f t="shared" si="5"/>
        <v>16-Jun</v>
      </c>
      <c r="G93" s="1">
        <v>7.8</v>
      </c>
      <c r="H93" t="s">
        <v>101</v>
      </c>
      <c r="I93" t="s">
        <v>345</v>
      </c>
      <c r="J93" t="b">
        <v>1</v>
      </c>
    </row>
    <row r="94" spans="1:10" x14ac:dyDescent="0.25">
      <c r="A94" s="1">
        <v>93</v>
      </c>
      <c r="B94" s="1" t="s">
        <v>346</v>
      </c>
      <c r="D94" s="2" t="s">
        <v>347</v>
      </c>
      <c r="E94" s="1" t="s">
        <v>21</v>
      </c>
      <c r="F94" s="1" t="str">
        <f t="shared" si="5"/>
        <v>16-Jun</v>
      </c>
      <c r="G94" s="1">
        <v>6.1</v>
      </c>
      <c r="H94" t="s">
        <v>313</v>
      </c>
      <c r="I94" t="s">
        <v>348</v>
      </c>
      <c r="J94" t="b">
        <v>1</v>
      </c>
    </row>
    <row r="95" spans="1:10" x14ac:dyDescent="0.25">
      <c r="A95" s="1">
        <v>94</v>
      </c>
      <c r="B95" s="1" t="s">
        <v>349</v>
      </c>
      <c r="D95" s="2" t="s">
        <v>350</v>
      </c>
      <c r="E95" s="1" t="s">
        <v>21</v>
      </c>
      <c r="F95" s="1" t="str">
        <f t="shared" si="5"/>
        <v>16-Jun</v>
      </c>
      <c r="G95" s="1">
        <v>5.7</v>
      </c>
      <c r="H95" t="s">
        <v>47</v>
      </c>
      <c r="I95" t="s">
        <v>351</v>
      </c>
      <c r="J95" t="b">
        <v>1</v>
      </c>
    </row>
    <row r="96" spans="1:10" x14ac:dyDescent="0.25">
      <c r="A96" s="1">
        <v>95</v>
      </c>
      <c r="B96" s="1" t="s">
        <v>352</v>
      </c>
      <c r="D96" s="2" t="s">
        <v>353</v>
      </c>
      <c r="E96" s="1" t="s">
        <v>11</v>
      </c>
      <c r="F96" s="1" t="str">
        <f t="shared" ref="F96:F112" si="6">"16-Jul"</f>
        <v>16-Jul</v>
      </c>
      <c r="G96" s="1">
        <v>7</v>
      </c>
      <c r="H96" t="s">
        <v>354</v>
      </c>
      <c r="I96" t="s">
        <v>355</v>
      </c>
      <c r="J96" t="b">
        <v>1</v>
      </c>
    </row>
    <row r="97" spans="1:10" x14ac:dyDescent="0.25">
      <c r="A97" s="1">
        <v>96</v>
      </c>
      <c r="B97" s="1" t="s">
        <v>356</v>
      </c>
      <c r="D97" s="2" t="s">
        <v>357</v>
      </c>
      <c r="E97" s="1" t="s">
        <v>11</v>
      </c>
      <c r="F97" s="1" t="str">
        <f t="shared" si="6"/>
        <v>16-Jul</v>
      </c>
      <c r="G97" s="1">
        <v>5.9</v>
      </c>
      <c r="H97" t="s">
        <v>66</v>
      </c>
      <c r="I97" t="s">
        <v>358</v>
      </c>
      <c r="J97" t="b">
        <v>1</v>
      </c>
    </row>
    <row r="98" spans="1:10" x14ac:dyDescent="0.25">
      <c r="A98" s="1">
        <v>97</v>
      </c>
      <c r="D98" s="2" t="s">
        <v>2292</v>
      </c>
      <c r="E98" s="1" t="s">
        <v>173</v>
      </c>
      <c r="F98" s="1" t="str">
        <f t="shared" si="6"/>
        <v>16-Jul</v>
      </c>
      <c r="G98" s="1">
        <v>4.3</v>
      </c>
      <c r="I98" t="s">
        <v>173</v>
      </c>
      <c r="J98" t="b">
        <v>1</v>
      </c>
    </row>
    <row r="99" spans="1:10" x14ac:dyDescent="0.25">
      <c r="A99" s="1">
        <v>98</v>
      </c>
      <c r="B99" s="1" t="s">
        <v>360</v>
      </c>
      <c r="D99" s="2" t="s">
        <v>361</v>
      </c>
      <c r="E99" s="1" t="s">
        <v>21</v>
      </c>
      <c r="F99" s="1" t="str">
        <f t="shared" si="6"/>
        <v>16-Jul</v>
      </c>
      <c r="G99" s="1">
        <v>5.9</v>
      </c>
      <c r="H99" t="s">
        <v>93</v>
      </c>
      <c r="I99" t="s">
        <v>362</v>
      </c>
      <c r="J99" t="b">
        <v>1</v>
      </c>
    </row>
    <row r="100" spans="1:10" x14ac:dyDescent="0.25">
      <c r="A100" s="1">
        <v>99</v>
      </c>
      <c r="B100" s="1" t="s">
        <v>363</v>
      </c>
      <c r="D100" s="2" t="s">
        <v>364</v>
      </c>
      <c r="E100" s="1" t="s">
        <v>42</v>
      </c>
      <c r="F100" s="1" t="str">
        <f t="shared" si="6"/>
        <v>16-Jul</v>
      </c>
      <c r="G100" s="1">
        <v>7.2</v>
      </c>
      <c r="H100" t="s">
        <v>17</v>
      </c>
      <c r="I100" t="s">
        <v>365</v>
      </c>
      <c r="J100" t="b">
        <v>1</v>
      </c>
    </row>
    <row r="101" spans="1:10" x14ac:dyDescent="0.25">
      <c r="A101" s="1">
        <v>100</v>
      </c>
      <c r="B101" s="1" t="s">
        <v>366</v>
      </c>
      <c r="D101" s="2" t="s">
        <v>367</v>
      </c>
      <c r="E101" s="1" t="s">
        <v>42</v>
      </c>
      <c r="F101" s="1" t="str">
        <f t="shared" si="6"/>
        <v>16-Jul</v>
      </c>
      <c r="G101" s="1">
        <v>5.6</v>
      </c>
      <c r="H101" t="s">
        <v>181</v>
      </c>
      <c r="I101" t="s">
        <v>368</v>
      </c>
      <c r="J101" t="b">
        <v>1</v>
      </c>
    </row>
    <row r="102" spans="1:10" x14ac:dyDescent="0.25">
      <c r="A102" s="1">
        <v>101</v>
      </c>
      <c r="B102" s="1" t="s">
        <v>369</v>
      </c>
      <c r="D102" s="2" t="s">
        <v>370</v>
      </c>
      <c r="E102" s="1" t="s">
        <v>11</v>
      </c>
      <c r="F102" s="1" t="str">
        <f t="shared" si="6"/>
        <v>16-Jul</v>
      </c>
      <c r="G102" s="1">
        <v>6.1</v>
      </c>
      <c r="H102" t="s">
        <v>143</v>
      </c>
      <c r="I102" t="s">
        <v>371</v>
      </c>
      <c r="J102" t="b">
        <v>1</v>
      </c>
    </row>
    <row r="103" spans="1:10" x14ac:dyDescent="0.25">
      <c r="A103" s="1">
        <v>102</v>
      </c>
      <c r="B103" s="1" t="s">
        <v>372</v>
      </c>
      <c r="D103" s="2" t="s">
        <v>373</v>
      </c>
      <c r="E103" s="1" t="s">
        <v>21</v>
      </c>
      <c r="F103" s="1" t="str">
        <f t="shared" si="6"/>
        <v>16-Jul</v>
      </c>
      <c r="G103" s="1">
        <v>6.3</v>
      </c>
      <c r="H103" t="s">
        <v>282</v>
      </c>
      <c r="I103" t="s">
        <v>374</v>
      </c>
      <c r="J103" t="b">
        <v>1</v>
      </c>
    </row>
    <row r="104" spans="1:10" x14ac:dyDescent="0.25">
      <c r="A104" s="1">
        <v>103</v>
      </c>
      <c r="B104" s="1" t="s">
        <v>375</v>
      </c>
      <c r="D104" s="2" t="s">
        <v>376</v>
      </c>
      <c r="E104" s="1" t="s">
        <v>21</v>
      </c>
      <c r="F104" s="1" t="str">
        <f t="shared" si="6"/>
        <v>16-Jul</v>
      </c>
      <c r="G104" s="1">
        <v>7.1</v>
      </c>
      <c r="H104" t="s">
        <v>377</v>
      </c>
      <c r="I104" t="s">
        <v>378</v>
      </c>
      <c r="J104" t="b">
        <v>1</v>
      </c>
    </row>
    <row r="105" spans="1:10" x14ac:dyDescent="0.25">
      <c r="A105" s="1">
        <v>104</v>
      </c>
      <c r="B105" s="1" t="s">
        <v>379</v>
      </c>
      <c r="D105" s="2" t="s">
        <v>380</v>
      </c>
      <c r="E105" s="1" t="s">
        <v>11</v>
      </c>
      <c r="F105" s="1" t="str">
        <f t="shared" si="6"/>
        <v>16-Jul</v>
      </c>
      <c r="G105" s="1">
        <v>6.7</v>
      </c>
      <c r="H105" t="s">
        <v>236</v>
      </c>
      <c r="I105" t="s">
        <v>381</v>
      </c>
      <c r="J105" t="b">
        <v>1</v>
      </c>
    </row>
    <row r="106" spans="1:10" x14ac:dyDescent="0.25">
      <c r="A106" s="1">
        <v>105</v>
      </c>
      <c r="B106" s="1" t="s">
        <v>382</v>
      </c>
      <c r="D106" s="2" t="s">
        <v>383</v>
      </c>
      <c r="E106" s="1" t="s">
        <v>11</v>
      </c>
      <c r="F106" s="1" t="str">
        <f t="shared" si="6"/>
        <v>16-Jul</v>
      </c>
      <c r="G106" s="1">
        <v>7</v>
      </c>
      <c r="H106" t="s">
        <v>384</v>
      </c>
      <c r="I106" t="s">
        <v>385</v>
      </c>
      <c r="J106" t="b">
        <v>1</v>
      </c>
    </row>
    <row r="107" spans="1:10" x14ac:dyDescent="0.25">
      <c r="A107" s="1">
        <v>106</v>
      </c>
      <c r="B107" s="1" t="s">
        <v>386</v>
      </c>
      <c r="D107" s="2" t="s">
        <v>387</v>
      </c>
      <c r="E107" s="1" t="s">
        <v>11</v>
      </c>
      <c r="F107" s="1" t="str">
        <f t="shared" si="6"/>
        <v>16-Jul</v>
      </c>
      <c r="G107" s="1">
        <v>5.6</v>
      </c>
      <c r="H107" t="s">
        <v>198</v>
      </c>
      <c r="I107" t="s">
        <v>388</v>
      </c>
      <c r="J107" t="b">
        <v>1</v>
      </c>
    </row>
    <row r="108" spans="1:10" x14ac:dyDescent="0.25">
      <c r="A108" s="1">
        <v>107</v>
      </c>
      <c r="B108" s="1" t="s">
        <v>389</v>
      </c>
      <c r="D108" s="2" t="s">
        <v>390</v>
      </c>
      <c r="E108" s="1" t="s">
        <v>21</v>
      </c>
      <c r="F108" s="1" t="str">
        <f t="shared" si="6"/>
        <v>16-Jul</v>
      </c>
      <c r="G108" s="1">
        <v>7.6</v>
      </c>
      <c r="H108" t="s">
        <v>252</v>
      </c>
      <c r="I108" t="s">
        <v>391</v>
      </c>
      <c r="J108" t="b">
        <v>1</v>
      </c>
    </row>
    <row r="109" spans="1:10" x14ac:dyDescent="0.25">
      <c r="A109" s="1">
        <v>108</v>
      </c>
      <c r="B109" s="1" t="s">
        <v>392</v>
      </c>
      <c r="D109" s="2" t="s">
        <v>393</v>
      </c>
      <c r="E109" s="1" t="s">
        <v>21</v>
      </c>
      <c r="F109" s="1" t="str">
        <f t="shared" si="6"/>
        <v>16-Jul</v>
      </c>
      <c r="G109" s="1">
        <v>7.3</v>
      </c>
      <c r="H109" t="s">
        <v>143</v>
      </c>
      <c r="I109" t="s">
        <v>394</v>
      </c>
      <c r="J109" t="b">
        <v>1</v>
      </c>
    </row>
    <row r="110" spans="1:10" x14ac:dyDescent="0.25">
      <c r="A110" s="1">
        <v>109</v>
      </c>
      <c r="B110" s="1" t="s">
        <v>395</v>
      </c>
      <c r="D110" s="2" t="s">
        <v>396</v>
      </c>
      <c r="E110" s="1" t="s">
        <v>21</v>
      </c>
      <c r="F110" s="1" t="str">
        <f t="shared" si="6"/>
        <v>16-Jul</v>
      </c>
      <c r="G110" s="1">
        <v>6.7</v>
      </c>
      <c r="H110" t="s">
        <v>228</v>
      </c>
      <c r="I110" t="s">
        <v>397</v>
      </c>
      <c r="J110" t="b">
        <v>1</v>
      </c>
    </row>
    <row r="111" spans="1:10" x14ac:dyDescent="0.25">
      <c r="A111" s="1">
        <v>110</v>
      </c>
      <c r="B111" s="1" t="s">
        <v>398</v>
      </c>
      <c r="D111" s="2" t="s">
        <v>399</v>
      </c>
      <c r="E111" s="1" t="s">
        <v>21</v>
      </c>
      <c r="F111" s="1" t="str">
        <f t="shared" si="6"/>
        <v>16-Jul</v>
      </c>
      <c r="G111" s="1">
        <v>4.8</v>
      </c>
      <c r="H111" t="s">
        <v>400</v>
      </c>
      <c r="I111" t="s">
        <v>401</v>
      </c>
      <c r="J111" t="b">
        <v>1</v>
      </c>
    </row>
    <row r="112" spans="1:10" x14ac:dyDescent="0.25">
      <c r="A112" s="1">
        <v>111</v>
      </c>
      <c r="B112" s="1" t="s">
        <v>402</v>
      </c>
      <c r="D112" s="2" t="s">
        <v>403</v>
      </c>
      <c r="E112" s="1" t="s">
        <v>42</v>
      </c>
      <c r="F112" s="1" t="str">
        <f t="shared" si="6"/>
        <v>16-Jul</v>
      </c>
      <c r="G112" s="1">
        <v>8.1</v>
      </c>
      <c r="H112" t="s">
        <v>198</v>
      </c>
      <c r="I112" t="s">
        <v>404</v>
      </c>
      <c r="J112" t="b">
        <v>1</v>
      </c>
    </row>
    <row r="113" spans="1:10" x14ac:dyDescent="0.25">
      <c r="A113" s="1">
        <v>112</v>
      </c>
      <c r="B113" s="1" t="s">
        <v>405</v>
      </c>
      <c r="D113" s="2" t="s">
        <v>406</v>
      </c>
      <c r="E113" s="1" t="s">
        <v>407</v>
      </c>
      <c r="F113" s="1" t="str">
        <f t="shared" ref="F113:F128" si="7">"16-Aug"</f>
        <v>16-Aug</v>
      </c>
      <c r="G113" s="1">
        <v>7.5</v>
      </c>
      <c r="H113" t="s">
        <v>30</v>
      </c>
      <c r="I113" t="s">
        <v>408</v>
      </c>
      <c r="J113" t="b">
        <v>1</v>
      </c>
    </row>
    <row r="114" spans="1:10" x14ac:dyDescent="0.25">
      <c r="A114" s="1">
        <v>113</v>
      </c>
      <c r="B114" s="1" t="s">
        <v>409</v>
      </c>
      <c r="D114" s="2" t="s">
        <v>410</v>
      </c>
      <c r="E114" s="1" t="s">
        <v>173</v>
      </c>
      <c r="F114" s="1" t="str">
        <f t="shared" si="7"/>
        <v>16-Aug</v>
      </c>
      <c r="G114" s="1">
        <v>7.5</v>
      </c>
      <c r="H114" t="s">
        <v>129</v>
      </c>
      <c r="I114" t="s">
        <v>411</v>
      </c>
      <c r="J114" t="b">
        <v>1</v>
      </c>
    </row>
    <row r="115" spans="1:10" x14ac:dyDescent="0.25">
      <c r="A115" s="1">
        <v>114</v>
      </c>
      <c r="B115" s="1" t="s">
        <v>412</v>
      </c>
      <c r="D115" s="2" t="s">
        <v>413</v>
      </c>
      <c r="E115" s="1" t="s">
        <v>11</v>
      </c>
      <c r="F115" s="1" t="str">
        <f t="shared" si="7"/>
        <v>16-Aug</v>
      </c>
      <c r="G115" s="1">
        <v>8.4</v>
      </c>
      <c r="H115" t="s">
        <v>414</v>
      </c>
      <c r="I115" t="s">
        <v>415</v>
      </c>
      <c r="J115" t="b">
        <v>1</v>
      </c>
    </row>
    <row r="116" spans="1:10" x14ac:dyDescent="0.25">
      <c r="A116" s="1">
        <v>115</v>
      </c>
      <c r="B116" s="1" t="s">
        <v>416</v>
      </c>
      <c r="D116" s="2" t="s">
        <v>417</v>
      </c>
      <c r="E116" s="1" t="s">
        <v>42</v>
      </c>
      <c r="F116" s="1" t="str">
        <f t="shared" si="7"/>
        <v>16-Aug</v>
      </c>
      <c r="G116" s="1">
        <v>6.4</v>
      </c>
      <c r="H116" t="s">
        <v>418</v>
      </c>
      <c r="I116" t="s">
        <v>419</v>
      </c>
      <c r="J116" t="b">
        <v>1</v>
      </c>
    </row>
    <row r="117" spans="1:10" x14ac:dyDescent="0.25">
      <c r="A117" s="1">
        <v>116</v>
      </c>
      <c r="B117" s="1" t="s">
        <v>420</v>
      </c>
      <c r="D117" s="2" t="s">
        <v>421</v>
      </c>
      <c r="E117" s="1" t="s">
        <v>42</v>
      </c>
      <c r="F117" s="1" t="str">
        <f t="shared" si="7"/>
        <v>16-Aug</v>
      </c>
      <c r="G117" s="1">
        <v>6.7</v>
      </c>
      <c r="H117" t="s">
        <v>17</v>
      </c>
      <c r="I117" t="s">
        <v>422</v>
      </c>
      <c r="J117" t="b">
        <v>1</v>
      </c>
    </row>
    <row r="118" spans="1:10" x14ac:dyDescent="0.25">
      <c r="A118" s="1">
        <v>117</v>
      </c>
      <c r="B118" s="1" t="s">
        <v>423</v>
      </c>
      <c r="D118" s="2" t="s">
        <v>424</v>
      </c>
      <c r="E118" s="1" t="s">
        <v>21</v>
      </c>
      <c r="F118" s="1" t="str">
        <f t="shared" si="7"/>
        <v>16-Aug</v>
      </c>
      <c r="G118" s="1">
        <v>7.8</v>
      </c>
      <c r="H118" t="s">
        <v>236</v>
      </c>
      <c r="I118" t="s">
        <v>425</v>
      </c>
      <c r="J118" t="b">
        <v>1</v>
      </c>
    </row>
    <row r="119" spans="1:10" x14ac:dyDescent="0.25">
      <c r="A119" s="1">
        <v>118</v>
      </c>
      <c r="B119" s="1" t="s">
        <v>426</v>
      </c>
      <c r="D119" s="2" t="s">
        <v>427</v>
      </c>
      <c r="E119" s="1" t="s">
        <v>428</v>
      </c>
      <c r="F119" s="1" t="str">
        <f t="shared" si="7"/>
        <v>16-Aug</v>
      </c>
      <c r="G119" s="1">
        <v>6.4</v>
      </c>
      <c r="H119" t="s">
        <v>429</v>
      </c>
      <c r="I119" t="s">
        <v>430</v>
      </c>
      <c r="J119" t="b">
        <v>1</v>
      </c>
    </row>
    <row r="120" spans="1:10" x14ac:dyDescent="0.25">
      <c r="A120" s="1">
        <v>119</v>
      </c>
      <c r="B120" s="1" t="s">
        <v>431</v>
      </c>
      <c r="D120" s="2" t="s">
        <v>432</v>
      </c>
      <c r="E120" s="1" t="s">
        <v>428</v>
      </c>
      <c r="F120" s="1" t="str">
        <f t="shared" si="7"/>
        <v>16-Aug</v>
      </c>
      <c r="G120" s="1">
        <v>7.4</v>
      </c>
      <c r="H120" t="s">
        <v>433</v>
      </c>
      <c r="I120" t="s">
        <v>434</v>
      </c>
      <c r="J120" t="b">
        <v>1</v>
      </c>
    </row>
    <row r="121" spans="1:10" x14ac:dyDescent="0.25">
      <c r="A121" s="1">
        <v>120</v>
      </c>
      <c r="B121" s="1" t="s">
        <v>435</v>
      </c>
      <c r="D121" s="2" t="s">
        <v>436</v>
      </c>
      <c r="E121" s="1" t="s">
        <v>11</v>
      </c>
      <c r="F121" s="1" t="str">
        <f t="shared" si="7"/>
        <v>16-Aug</v>
      </c>
      <c r="G121" s="1">
        <v>6.5</v>
      </c>
      <c r="H121" t="s">
        <v>437</v>
      </c>
      <c r="I121" t="s">
        <v>438</v>
      </c>
      <c r="J121" t="b">
        <v>1</v>
      </c>
    </row>
    <row r="122" spans="1:10" x14ac:dyDescent="0.25">
      <c r="A122" s="1">
        <v>121</v>
      </c>
      <c r="B122" s="1" t="s">
        <v>439</v>
      </c>
      <c r="D122" s="2" t="s">
        <v>440</v>
      </c>
      <c r="E122" s="1" t="s">
        <v>21</v>
      </c>
      <c r="F122" s="1" t="str">
        <f t="shared" si="7"/>
        <v>16-Aug</v>
      </c>
      <c r="G122" s="1">
        <v>6.5</v>
      </c>
      <c r="H122" t="s">
        <v>441</v>
      </c>
      <c r="I122" t="s">
        <v>442</v>
      </c>
      <c r="J122" t="b">
        <v>1</v>
      </c>
    </row>
    <row r="123" spans="1:10" x14ac:dyDescent="0.25">
      <c r="A123" s="1">
        <v>122</v>
      </c>
      <c r="B123" s="1" t="s">
        <v>443</v>
      </c>
      <c r="D123" s="2" t="s">
        <v>444</v>
      </c>
      <c r="E123" s="1" t="s">
        <v>42</v>
      </c>
      <c r="F123" s="1" t="str">
        <f t="shared" si="7"/>
        <v>16-Aug</v>
      </c>
      <c r="G123" s="1">
        <v>7</v>
      </c>
      <c r="H123" t="s">
        <v>129</v>
      </c>
      <c r="I123" t="s">
        <v>445</v>
      </c>
      <c r="J123" t="b">
        <v>1</v>
      </c>
    </row>
    <row r="124" spans="1:10" x14ac:dyDescent="0.25">
      <c r="A124" s="1">
        <v>123</v>
      </c>
      <c r="B124" s="1" t="s">
        <v>446</v>
      </c>
      <c r="D124" s="2" t="s">
        <v>447</v>
      </c>
      <c r="E124" s="1" t="s">
        <v>11</v>
      </c>
      <c r="F124" s="1" t="str">
        <f t="shared" si="7"/>
        <v>16-Aug</v>
      </c>
      <c r="G124" s="1">
        <v>6.2</v>
      </c>
      <c r="H124" t="s">
        <v>198</v>
      </c>
      <c r="I124" t="s">
        <v>448</v>
      </c>
      <c r="J124" t="b">
        <v>1</v>
      </c>
    </row>
    <row r="125" spans="1:10" x14ac:dyDescent="0.25">
      <c r="A125" s="1">
        <v>124</v>
      </c>
      <c r="B125" s="1" t="s">
        <v>449</v>
      </c>
      <c r="D125" s="2" t="s">
        <v>450</v>
      </c>
      <c r="E125" s="1" t="s">
        <v>21</v>
      </c>
      <c r="F125" s="1" t="str">
        <f t="shared" si="7"/>
        <v>16-Aug</v>
      </c>
      <c r="G125" s="1">
        <v>8.5</v>
      </c>
      <c r="H125" t="s">
        <v>117</v>
      </c>
      <c r="I125" t="s">
        <v>451</v>
      </c>
      <c r="J125" t="b">
        <v>1</v>
      </c>
    </row>
    <row r="126" spans="1:10" x14ac:dyDescent="0.25">
      <c r="A126" s="1">
        <v>125</v>
      </c>
      <c r="B126" s="1" t="s">
        <v>452</v>
      </c>
      <c r="D126" s="2" t="s">
        <v>453</v>
      </c>
      <c r="E126" s="1" t="s">
        <v>11</v>
      </c>
      <c r="F126" s="1" t="str">
        <f t="shared" si="7"/>
        <v>16-Aug</v>
      </c>
      <c r="G126" s="1">
        <v>5.7</v>
      </c>
      <c r="H126" t="s">
        <v>320</v>
      </c>
      <c r="I126" t="s">
        <v>454</v>
      </c>
      <c r="J126" t="b">
        <v>1</v>
      </c>
    </row>
    <row r="127" spans="1:10" x14ac:dyDescent="0.25">
      <c r="A127" s="1">
        <v>126</v>
      </c>
      <c r="B127" s="1" t="s">
        <v>455</v>
      </c>
      <c r="D127" s="2" t="s">
        <v>456</v>
      </c>
      <c r="E127" s="1" t="s">
        <v>428</v>
      </c>
      <c r="F127" s="1" t="str">
        <f t="shared" si="7"/>
        <v>16-Aug</v>
      </c>
      <c r="G127" s="1">
        <v>7.3</v>
      </c>
      <c r="H127" t="s">
        <v>97</v>
      </c>
      <c r="I127" t="s">
        <v>457</v>
      </c>
      <c r="J127" t="b">
        <v>1</v>
      </c>
    </row>
    <row r="128" spans="1:10" x14ac:dyDescent="0.25">
      <c r="A128" s="1">
        <v>127</v>
      </c>
      <c r="B128" s="1" t="s">
        <v>458</v>
      </c>
      <c r="D128" s="2" t="s">
        <v>459</v>
      </c>
      <c r="E128" s="1" t="s">
        <v>11</v>
      </c>
      <c r="F128" s="1" t="str">
        <f t="shared" si="7"/>
        <v>16-Aug</v>
      </c>
      <c r="G128" s="1">
        <v>7.5</v>
      </c>
      <c r="H128" t="s">
        <v>460</v>
      </c>
      <c r="I128" t="s">
        <v>461</v>
      </c>
      <c r="J128" t="b">
        <v>1</v>
      </c>
    </row>
    <row r="129" spans="1:10" x14ac:dyDescent="0.25">
      <c r="A129" s="1">
        <v>128</v>
      </c>
      <c r="B129" s="1" t="s">
        <v>462</v>
      </c>
      <c r="D129" s="2" t="s">
        <v>463</v>
      </c>
      <c r="E129" s="1" t="s">
        <v>21</v>
      </c>
      <c r="F129" s="1" t="str">
        <f t="shared" ref="F129:F134" si="8">"16-Sep"</f>
        <v>16-Sep</v>
      </c>
      <c r="G129" s="1">
        <v>6.3</v>
      </c>
      <c r="H129" t="s">
        <v>47</v>
      </c>
      <c r="I129" t="s">
        <v>464</v>
      </c>
      <c r="J129" t="b">
        <v>1</v>
      </c>
    </row>
    <row r="130" spans="1:10" x14ac:dyDescent="0.25">
      <c r="A130" s="1">
        <v>129</v>
      </c>
      <c r="B130" s="1" t="s">
        <v>465</v>
      </c>
      <c r="D130" s="2" t="s">
        <v>466</v>
      </c>
      <c r="E130" s="1" t="s">
        <v>21</v>
      </c>
      <c r="F130" s="1" t="str">
        <f t="shared" si="8"/>
        <v>16-Sep</v>
      </c>
      <c r="G130" s="1">
        <v>7.9</v>
      </c>
      <c r="H130" t="s">
        <v>93</v>
      </c>
      <c r="I130" t="s">
        <v>467</v>
      </c>
      <c r="J130" t="b">
        <v>1</v>
      </c>
    </row>
    <row r="131" spans="1:10" x14ac:dyDescent="0.25">
      <c r="A131" s="1">
        <v>130</v>
      </c>
      <c r="B131" s="1" t="s">
        <v>468</v>
      </c>
      <c r="D131" s="2" t="s">
        <v>469</v>
      </c>
      <c r="E131" s="1" t="s">
        <v>11</v>
      </c>
      <c r="F131" s="1" t="str">
        <f t="shared" si="8"/>
        <v>16-Sep</v>
      </c>
      <c r="G131" s="1">
        <v>6.3</v>
      </c>
      <c r="H131" t="s">
        <v>125</v>
      </c>
      <c r="I131" t="s">
        <v>470</v>
      </c>
      <c r="J131" t="b">
        <v>1</v>
      </c>
    </row>
    <row r="132" spans="1:10" x14ac:dyDescent="0.25">
      <c r="A132" s="1">
        <v>131</v>
      </c>
      <c r="B132" s="1" t="s">
        <v>471</v>
      </c>
      <c r="D132" s="2" t="s">
        <v>472</v>
      </c>
      <c r="E132" s="1" t="s">
        <v>21</v>
      </c>
      <c r="F132" s="1" t="str">
        <f t="shared" si="8"/>
        <v>16-Sep</v>
      </c>
      <c r="G132" s="1">
        <v>4.0999999999999996</v>
      </c>
      <c r="H132" t="s">
        <v>473</v>
      </c>
      <c r="I132" t="s">
        <v>474</v>
      </c>
      <c r="J132" t="b">
        <v>1</v>
      </c>
    </row>
    <row r="133" spans="1:10" x14ac:dyDescent="0.25">
      <c r="A133" s="1">
        <v>132</v>
      </c>
      <c r="B133" s="1" t="s">
        <v>475</v>
      </c>
      <c r="D133" s="2" t="s">
        <v>476</v>
      </c>
      <c r="E133" s="1" t="s">
        <v>21</v>
      </c>
      <c r="F133" s="1" t="str">
        <f t="shared" si="8"/>
        <v>16-Sep</v>
      </c>
      <c r="G133" s="1">
        <v>9</v>
      </c>
      <c r="H133" t="s">
        <v>26</v>
      </c>
      <c r="I133" t="s">
        <v>477</v>
      </c>
      <c r="J133" t="b">
        <v>1</v>
      </c>
    </row>
    <row r="134" spans="1:10" x14ac:dyDescent="0.25">
      <c r="A134" s="1">
        <v>133</v>
      </c>
      <c r="B134" s="1" t="s">
        <v>478</v>
      </c>
      <c r="D134" s="2" t="s">
        <v>479</v>
      </c>
      <c r="E134" s="1" t="s">
        <v>11</v>
      </c>
      <c r="F134" s="1" t="str">
        <f t="shared" si="8"/>
        <v>16-Sep</v>
      </c>
      <c r="G134" s="1">
        <v>8.1</v>
      </c>
      <c r="H134" t="s">
        <v>377</v>
      </c>
      <c r="I134" t="s">
        <v>480</v>
      </c>
      <c r="J134" t="b">
        <v>1</v>
      </c>
    </row>
    <row r="135" spans="1:10" x14ac:dyDescent="0.25">
      <c r="A135" s="1">
        <v>134</v>
      </c>
      <c r="B135" s="1" t="s">
        <v>481</v>
      </c>
      <c r="D135" s="2" t="s">
        <v>482</v>
      </c>
      <c r="E135" s="1" t="s">
        <v>42</v>
      </c>
      <c r="F135" s="1" t="str">
        <f>"16-Feb"</f>
        <v>16-Feb</v>
      </c>
      <c r="G135" s="1">
        <v>5.8</v>
      </c>
      <c r="H135" t="s">
        <v>228</v>
      </c>
      <c r="I135" t="s">
        <v>483</v>
      </c>
      <c r="J135" t="b">
        <v>1</v>
      </c>
    </row>
    <row r="136" spans="1:10" x14ac:dyDescent="0.25">
      <c r="A136" s="1">
        <v>135</v>
      </c>
      <c r="B136" s="1" t="s">
        <v>484</v>
      </c>
      <c r="D136" s="2" t="s">
        <v>485</v>
      </c>
      <c r="E136" s="1" t="s">
        <v>11</v>
      </c>
      <c r="F136" s="1" t="str">
        <f>"16-Feb"</f>
        <v>16-Feb</v>
      </c>
      <c r="G136" s="1">
        <v>6.8</v>
      </c>
      <c r="H136" t="s">
        <v>486</v>
      </c>
      <c r="I136" t="s">
        <v>487</v>
      </c>
      <c r="J136" t="b">
        <v>1</v>
      </c>
    </row>
    <row r="137" spans="1:10" x14ac:dyDescent="0.25">
      <c r="A137" s="1">
        <v>136</v>
      </c>
      <c r="B137" s="1" t="s">
        <v>488</v>
      </c>
      <c r="D137" s="2" t="s">
        <v>489</v>
      </c>
      <c r="E137" s="1" t="s">
        <v>11</v>
      </c>
      <c r="F137" s="1" t="str">
        <f t="shared" ref="F137:F143" si="9">"17-Jan"</f>
        <v>17-Jan</v>
      </c>
      <c r="G137" s="1">
        <v>5.0999999999999996</v>
      </c>
      <c r="H137" t="s">
        <v>270</v>
      </c>
      <c r="I137" t="s">
        <v>490</v>
      </c>
      <c r="J137" t="b">
        <v>1</v>
      </c>
    </row>
    <row r="138" spans="1:10" x14ac:dyDescent="0.25">
      <c r="A138" s="1">
        <v>137</v>
      </c>
      <c r="B138" s="1" t="s">
        <v>491</v>
      </c>
      <c r="D138" s="2" t="s">
        <v>492</v>
      </c>
      <c r="E138" s="1" t="s">
        <v>11</v>
      </c>
      <c r="F138" s="1" t="str">
        <f t="shared" si="9"/>
        <v>17-Jan</v>
      </c>
      <c r="G138" s="1">
        <v>6.2</v>
      </c>
      <c r="H138" t="s">
        <v>437</v>
      </c>
      <c r="I138" t="s">
        <v>493</v>
      </c>
      <c r="J138" t="b">
        <v>1</v>
      </c>
    </row>
    <row r="139" spans="1:10" x14ac:dyDescent="0.25">
      <c r="A139" s="1">
        <v>138</v>
      </c>
      <c r="B139" s="1" t="s">
        <v>494</v>
      </c>
      <c r="D139" s="2" t="s">
        <v>495</v>
      </c>
      <c r="E139" s="1" t="s">
        <v>21</v>
      </c>
      <c r="F139" s="1" t="str">
        <f t="shared" si="9"/>
        <v>17-Jan</v>
      </c>
      <c r="G139" s="1">
        <v>8.9</v>
      </c>
      <c r="H139" t="s">
        <v>496</v>
      </c>
      <c r="I139" t="s">
        <v>497</v>
      </c>
      <c r="J139" t="b">
        <v>1</v>
      </c>
    </row>
    <row r="140" spans="1:10" x14ac:dyDescent="0.25">
      <c r="A140" s="1">
        <v>139</v>
      </c>
      <c r="B140" s="1" t="s">
        <v>498</v>
      </c>
      <c r="D140" s="2" t="s">
        <v>499</v>
      </c>
      <c r="E140" s="1" t="s">
        <v>21</v>
      </c>
      <c r="F140" s="1" t="str">
        <f t="shared" si="9"/>
        <v>17-Jan</v>
      </c>
      <c r="G140" s="1">
        <v>8.6999999999999993</v>
      </c>
      <c r="H140" t="s">
        <v>496</v>
      </c>
      <c r="I140" t="s">
        <v>500</v>
      </c>
      <c r="J140" t="b">
        <v>1</v>
      </c>
    </row>
    <row r="141" spans="1:10" x14ac:dyDescent="0.25">
      <c r="A141" s="1">
        <v>140</v>
      </c>
      <c r="B141" s="1" t="s">
        <v>501</v>
      </c>
      <c r="D141" s="2" t="s">
        <v>502</v>
      </c>
      <c r="E141" s="1" t="s">
        <v>21</v>
      </c>
      <c r="F141" s="1" t="str">
        <f t="shared" si="9"/>
        <v>17-Jan</v>
      </c>
      <c r="G141" s="1">
        <v>6.2</v>
      </c>
      <c r="H141" t="s">
        <v>85</v>
      </c>
      <c r="I141" t="s">
        <v>503</v>
      </c>
      <c r="J141" t="b">
        <v>1</v>
      </c>
    </row>
    <row r="142" spans="1:10" x14ac:dyDescent="0.25">
      <c r="A142" s="1">
        <v>141</v>
      </c>
      <c r="B142" s="1" t="s">
        <v>504</v>
      </c>
      <c r="D142" s="2" t="s">
        <v>505</v>
      </c>
      <c r="E142" s="1" t="s">
        <v>21</v>
      </c>
      <c r="F142" s="1" t="str">
        <f t="shared" si="9"/>
        <v>17-Jan</v>
      </c>
      <c r="G142" s="1">
        <v>7.6</v>
      </c>
      <c r="H142" t="s">
        <v>506</v>
      </c>
      <c r="I142" t="s">
        <v>507</v>
      </c>
      <c r="J142" t="b">
        <v>1</v>
      </c>
    </row>
    <row r="143" spans="1:10" x14ac:dyDescent="0.25">
      <c r="A143" s="1">
        <v>142</v>
      </c>
      <c r="B143" s="1" t="s">
        <v>508</v>
      </c>
      <c r="D143" s="2" t="s">
        <v>509</v>
      </c>
      <c r="E143" s="1" t="s">
        <v>11</v>
      </c>
      <c r="F143" s="1" t="str">
        <f t="shared" si="9"/>
        <v>17-Jan</v>
      </c>
      <c r="G143" s="1">
        <v>6.4</v>
      </c>
      <c r="H143" t="s">
        <v>121</v>
      </c>
      <c r="I143" t="s">
        <v>510</v>
      </c>
      <c r="J143" t="b">
        <v>1</v>
      </c>
    </row>
    <row r="144" spans="1:10" x14ac:dyDescent="0.25">
      <c r="A144" s="1">
        <v>143</v>
      </c>
      <c r="B144" s="1" t="s">
        <v>511</v>
      </c>
      <c r="D144" s="2" t="s">
        <v>512</v>
      </c>
      <c r="E144" s="1" t="s">
        <v>11</v>
      </c>
      <c r="F144" s="1" t="str">
        <f t="shared" ref="F144:F153" si="10">"17-Feb"</f>
        <v>17-Feb</v>
      </c>
      <c r="G144" s="1">
        <v>5.3</v>
      </c>
      <c r="H144" t="s">
        <v>121</v>
      </c>
      <c r="I144" t="s">
        <v>513</v>
      </c>
      <c r="J144" t="b">
        <v>1</v>
      </c>
    </row>
    <row r="145" spans="1:10" x14ac:dyDescent="0.25">
      <c r="A145" s="1">
        <v>144</v>
      </c>
      <c r="B145" s="1" t="s">
        <v>514</v>
      </c>
      <c r="D145" s="2" t="s">
        <v>515</v>
      </c>
      <c r="E145" s="1" t="s">
        <v>21</v>
      </c>
      <c r="F145" s="1" t="str">
        <f t="shared" si="10"/>
        <v>17-Feb</v>
      </c>
      <c r="G145" s="1">
        <v>6.2</v>
      </c>
      <c r="H145" t="s">
        <v>516</v>
      </c>
      <c r="I145" t="s">
        <v>517</v>
      </c>
      <c r="J145" t="b">
        <v>1</v>
      </c>
    </row>
    <row r="146" spans="1:10" x14ac:dyDescent="0.25">
      <c r="A146" s="1">
        <v>145</v>
      </c>
      <c r="B146" s="1" t="s">
        <v>518</v>
      </c>
      <c r="D146" s="2" t="s">
        <v>519</v>
      </c>
      <c r="E146" s="1" t="s">
        <v>11</v>
      </c>
      <c r="F146" s="1" t="str">
        <f t="shared" si="10"/>
        <v>17-Feb</v>
      </c>
      <c r="G146" s="1">
        <v>5.7</v>
      </c>
      <c r="H146" t="s">
        <v>121</v>
      </c>
      <c r="I146" t="s">
        <v>520</v>
      </c>
      <c r="J146" t="b">
        <v>1</v>
      </c>
    </row>
    <row r="147" spans="1:10" x14ac:dyDescent="0.25">
      <c r="A147" s="1">
        <v>146</v>
      </c>
      <c r="B147" s="1" t="s">
        <v>521</v>
      </c>
      <c r="D147" s="2" t="s">
        <v>522</v>
      </c>
      <c r="E147" s="1" t="s">
        <v>11</v>
      </c>
      <c r="F147" s="1" t="str">
        <f t="shared" si="10"/>
        <v>17-Feb</v>
      </c>
      <c r="G147" s="1">
        <v>6.1</v>
      </c>
      <c r="H147" t="s">
        <v>66</v>
      </c>
      <c r="I147" t="s">
        <v>523</v>
      </c>
      <c r="J147" t="b">
        <v>1</v>
      </c>
    </row>
    <row r="148" spans="1:10" x14ac:dyDescent="0.25">
      <c r="A148" s="1">
        <v>147</v>
      </c>
      <c r="B148" s="1" t="s">
        <v>524</v>
      </c>
      <c r="D148" s="2" t="s">
        <v>525</v>
      </c>
      <c r="E148" s="1" t="s">
        <v>11</v>
      </c>
      <c r="F148" s="1" t="str">
        <f t="shared" si="10"/>
        <v>17-Feb</v>
      </c>
      <c r="G148" s="1">
        <v>5.7</v>
      </c>
      <c r="H148" t="s">
        <v>526</v>
      </c>
      <c r="I148" t="s">
        <v>527</v>
      </c>
      <c r="J148" t="b">
        <v>1</v>
      </c>
    </row>
    <row r="149" spans="1:10" x14ac:dyDescent="0.25">
      <c r="A149" s="1">
        <v>148</v>
      </c>
      <c r="B149" s="1" t="s">
        <v>528</v>
      </c>
      <c r="D149" s="2" t="s">
        <v>529</v>
      </c>
      <c r="E149" s="1" t="s">
        <v>11</v>
      </c>
      <c r="F149" s="1" t="str">
        <f t="shared" si="10"/>
        <v>17-Feb</v>
      </c>
      <c r="G149" s="1">
        <v>6.2</v>
      </c>
      <c r="H149" t="s">
        <v>121</v>
      </c>
      <c r="I149" t="s">
        <v>530</v>
      </c>
      <c r="J149" t="b">
        <v>1</v>
      </c>
    </row>
    <row r="150" spans="1:10" x14ac:dyDescent="0.25">
      <c r="A150" s="1">
        <v>149</v>
      </c>
      <c r="B150" s="1" t="s">
        <v>531</v>
      </c>
      <c r="D150" s="2" t="s">
        <v>532</v>
      </c>
      <c r="E150" s="1" t="s">
        <v>21</v>
      </c>
      <c r="F150" s="1" t="str">
        <f t="shared" si="10"/>
        <v>17-Feb</v>
      </c>
      <c r="G150" s="1">
        <v>6.7</v>
      </c>
      <c r="H150" t="s">
        <v>533</v>
      </c>
      <c r="I150" t="s">
        <v>534</v>
      </c>
      <c r="J150" t="b">
        <v>1</v>
      </c>
    </row>
    <row r="151" spans="1:10" x14ac:dyDescent="0.25">
      <c r="A151" s="1">
        <v>150</v>
      </c>
      <c r="B151" s="1" t="s">
        <v>535</v>
      </c>
      <c r="D151" s="2" t="s">
        <v>536</v>
      </c>
      <c r="E151" s="1" t="s">
        <v>11</v>
      </c>
      <c r="F151" s="1" t="str">
        <f t="shared" si="10"/>
        <v>17-Feb</v>
      </c>
      <c r="G151" s="1">
        <v>7.1</v>
      </c>
      <c r="H151" t="s">
        <v>437</v>
      </c>
      <c r="I151" t="s">
        <v>537</v>
      </c>
      <c r="J151" t="b">
        <v>1</v>
      </c>
    </row>
    <row r="152" spans="1:10" x14ac:dyDescent="0.25">
      <c r="A152" s="1">
        <v>151</v>
      </c>
      <c r="B152" s="1" t="s">
        <v>538</v>
      </c>
      <c r="D152" s="2" t="s">
        <v>539</v>
      </c>
      <c r="E152" s="1" t="s">
        <v>11</v>
      </c>
      <c r="F152" s="1" t="str">
        <f t="shared" si="10"/>
        <v>17-Feb</v>
      </c>
      <c r="G152" s="1">
        <v>6.5</v>
      </c>
      <c r="H152" t="s">
        <v>540</v>
      </c>
      <c r="I152" t="s">
        <v>541</v>
      </c>
      <c r="J152" t="b">
        <v>1</v>
      </c>
    </row>
    <row r="153" spans="1:10" x14ac:dyDescent="0.25">
      <c r="A153" s="1">
        <v>152</v>
      </c>
      <c r="B153" s="1" t="s">
        <v>542</v>
      </c>
      <c r="D153" s="2" t="s">
        <v>543</v>
      </c>
      <c r="E153" s="1" t="s">
        <v>21</v>
      </c>
      <c r="F153" s="1" t="str">
        <f t="shared" si="10"/>
        <v>17-Feb</v>
      </c>
      <c r="G153" s="1">
        <v>6.9</v>
      </c>
      <c r="H153" t="s">
        <v>544</v>
      </c>
      <c r="I153" t="s">
        <v>545</v>
      </c>
      <c r="J153" t="b">
        <v>1</v>
      </c>
    </row>
    <row r="154" spans="1:10" x14ac:dyDescent="0.25">
      <c r="A154" s="1">
        <v>153</v>
      </c>
      <c r="B154" s="1" t="s">
        <v>546</v>
      </c>
      <c r="D154" s="2">
        <v>21</v>
      </c>
      <c r="E154" s="1" t="s">
        <v>21</v>
      </c>
      <c r="F154" s="1" t="str">
        <f t="shared" ref="F154:F162" si="11">"17-Mar"</f>
        <v>17-Mar</v>
      </c>
      <c r="G154" s="1">
        <v>6.8</v>
      </c>
      <c r="H154" t="s">
        <v>437</v>
      </c>
      <c r="I154" t="s">
        <v>547</v>
      </c>
      <c r="J154" t="b">
        <v>1</v>
      </c>
    </row>
    <row r="155" spans="1:10" x14ac:dyDescent="0.25">
      <c r="A155" s="1">
        <v>154</v>
      </c>
      <c r="B155" s="1" t="s">
        <v>548</v>
      </c>
      <c r="D155" s="2" t="s">
        <v>549</v>
      </c>
      <c r="E155" s="1" t="s">
        <v>21</v>
      </c>
      <c r="F155" s="1" t="str">
        <f t="shared" si="11"/>
        <v>17-Mar</v>
      </c>
      <c r="G155" s="1">
        <v>6.3</v>
      </c>
      <c r="H155" t="s">
        <v>550</v>
      </c>
      <c r="I155" t="s">
        <v>551</v>
      </c>
      <c r="J155" t="b">
        <v>1</v>
      </c>
    </row>
    <row r="156" spans="1:10" x14ac:dyDescent="0.25">
      <c r="A156" s="1">
        <v>155</v>
      </c>
      <c r="B156" s="1" t="s">
        <v>552</v>
      </c>
      <c r="D156" s="2" t="s">
        <v>553</v>
      </c>
      <c r="E156" s="1" t="s">
        <v>11</v>
      </c>
      <c r="F156" s="1" t="str">
        <f t="shared" si="11"/>
        <v>17-Mar</v>
      </c>
      <c r="G156" s="1">
        <v>6.5</v>
      </c>
      <c r="H156" t="s">
        <v>26</v>
      </c>
      <c r="I156" t="s">
        <v>554</v>
      </c>
      <c r="J156" t="b">
        <v>1</v>
      </c>
    </row>
    <row r="157" spans="1:10" x14ac:dyDescent="0.25">
      <c r="A157" s="1">
        <v>156</v>
      </c>
      <c r="B157" s="1" t="s">
        <v>555</v>
      </c>
      <c r="D157" s="2" t="s">
        <v>556</v>
      </c>
      <c r="E157" s="1" t="s">
        <v>42</v>
      </c>
      <c r="F157" s="1" t="str">
        <f t="shared" si="11"/>
        <v>17-Mar</v>
      </c>
      <c r="G157" s="1">
        <v>5.9</v>
      </c>
      <c r="H157" t="s">
        <v>17</v>
      </c>
      <c r="I157" t="s">
        <v>557</v>
      </c>
      <c r="J157" t="b">
        <v>1</v>
      </c>
    </row>
    <row r="158" spans="1:10" x14ac:dyDescent="0.25">
      <c r="A158" s="1">
        <v>157</v>
      </c>
      <c r="B158" s="1" t="s">
        <v>558</v>
      </c>
      <c r="D158" s="2" t="s">
        <v>559</v>
      </c>
      <c r="E158" s="1" t="s">
        <v>21</v>
      </c>
      <c r="F158" s="1" t="str">
        <f t="shared" si="11"/>
        <v>17-Mar</v>
      </c>
      <c r="G158" s="1">
        <v>6.3</v>
      </c>
      <c r="H158" t="s">
        <v>560</v>
      </c>
      <c r="I158" t="s">
        <v>561</v>
      </c>
      <c r="J158" t="b">
        <v>1</v>
      </c>
    </row>
    <row r="159" spans="1:10" x14ac:dyDescent="0.25">
      <c r="A159" s="1">
        <v>158</v>
      </c>
      <c r="B159" s="1" t="s">
        <v>562</v>
      </c>
      <c r="D159" s="2" t="s">
        <v>563</v>
      </c>
      <c r="E159" s="1" t="s">
        <v>42</v>
      </c>
      <c r="F159" s="1" t="str">
        <f t="shared" si="11"/>
        <v>17-Mar</v>
      </c>
      <c r="G159" s="1">
        <v>6.4</v>
      </c>
      <c r="H159" t="s">
        <v>564</v>
      </c>
      <c r="I159" t="s">
        <v>565</v>
      </c>
      <c r="J159" t="b">
        <v>1</v>
      </c>
    </row>
    <row r="160" spans="1:10" x14ac:dyDescent="0.25">
      <c r="A160" s="1">
        <v>159</v>
      </c>
      <c r="B160" s="1" t="s">
        <v>566</v>
      </c>
      <c r="D160" s="2" t="s">
        <v>567</v>
      </c>
      <c r="E160" s="1" t="s">
        <v>21</v>
      </c>
      <c r="F160" s="1" t="str">
        <f t="shared" si="11"/>
        <v>17-Mar</v>
      </c>
      <c r="G160" s="1">
        <v>6.5</v>
      </c>
      <c r="H160" t="s">
        <v>218</v>
      </c>
      <c r="I160" t="s">
        <v>568</v>
      </c>
      <c r="J160" t="b">
        <v>1</v>
      </c>
    </row>
    <row r="161" spans="1:10" x14ac:dyDescent="0.25">
      <c r="A161" s="1">
        <v>160</v>
      </c>
      <c r="B161" s="1" t="s">
        <v>569</v>
      </c>
      <c r="D161" s="2" t="s">
        <v>570</v>
      </c>
      <c r="E161" s="1" t="s">
        <v>11</v>
      </c>
      <c r="F161" s="1" t="str">
        <f t="shared" si="11"/>
        <v>17-Mar</v>
      </c>
      <c r="G161" s="1">
        <v>6.7</v>
      </c>
      <c r="H161" t="s">
        <v>571</v>
      </c>
      <c r="I161" t="s">
        <v>572</v>
      </c>
      <c r="J161" t="b">
        <v>1</v>
      </c>
    </row>
    <row r="162" spans="1:10" x14ac:dyDescent="0.25">
      <c r="A162" s="1">
        <v>161</v>
      </c>
      <c r="B162" s="1" t="s">
        <v>573</v>
      </c>
      <c r="D162" s="2" t="s">
        <v>574</v>
      </c>
      <c r="E162" s="1" t="s">
        <v>21</v>
      </c>
      <c r="F162" s="1" t="str">
        <f t="shared" si="11"/>
        <v>17-Mar</v>
      </c>
      <c r="G162" s="1">
        <v>5.9</v>
      </c>
      <c r="H162" t="s">
        <v>282</v>
      </c>
      <c r="I162" t="s">
        <v>575</v>
      </c>
      <c r="J162" t="b">
        <v>1</v>
      </c>
    </row>
    <row r="163" spans="1:10" x14ac:dyDescent="0.25">
      <c r="A163" s="1">
        <v>162</v>
      </c>
      <c r="B163" s="1" t="s">
        <v>576</v>
      </c>
      <c r="D163" s="2">
        <v>42</v>
      </c>
      <c r="E163" s="1" t="s">
        <v>21</v>
      </c>
      <c r="F163" s="1" t="str">
        <f t="shared" ref="F163:F175" si="12">"17-Apr"</f>
        <v>17-Apr</v>
      </c>
      <c r="G163" s="1">
        <v>7.5</v>
      </c>
      <c r="H163" t="s">
        <v>309</v>
      </c>
      <c r="I163" t="s">
        <v>577</v>
      </c>
      <c r="J163" t="b">
        <v>1</v>
      </c>
    </row>
    <row r="164" spans="1:10" x14ac:dyDescent="0.25">
      <c r="A164" s="1">
        <v>163</v>
      </c>
      <c r="B164" s="1" t="s">
        <v>578</v>
      </c>
      <c r="D164" s="2" t="s">
        <v>579</v>
      </c>
      <c r="E164" s="1" t="s">
        <v>21</v>
      </c>
      <c r="F164" s="1" t="str">
        <f t="shared" si="12"/>
        <v>17-Apr</v>
      </c>
      <c r="G164" s="1">
        <v>5.7</v>
      </c>
      <c r="H164" t="s">
        <v>47</v>
      </c>
      <c r="I164" t="s">
        <v>580</v>
      </c>
      <c r="J164" t="b">
        <v>1</v>
      </c>
    </row>
    <row r="165" spans="1:10" x14ac:dyDescent="0.25">
      <c r="A165" s="1">
        <v>164</v>
      </c>
      <c r="B165" s="1" t="s">
        <v>581</v>
      </c>
      <c r="D165" s="2" t="s">
        <v>582</v>
      </c>
      <c r="E165" s="1" t="s">
        <v>11</v>
      </c>
      <c r="F165" s="1" t="str">
        <f t="shared" si="12"/>
        <v>17-Apr</v>
      </c>
      <c r="G165" s="1">
        <v>6.5</v>
      </c>
      <c r="H165" t="s">
        <v>85</v>
      </c>
      <c r="I165" t="s">
        <v>583</v>
      </c>
      <c r="J165" t="b">
        <v>1</v>
      </c>
    </row>
    <row r="166" spans="1:10" x14ac:dyDescent="0.25">
      <c r="A166" s="1">
        <v>165</v>
      </c>
      <c r="B166" s="1" t="s">
        <v>584</v>
      </c>
      <c r="D166" s="2" t="s">
        <v>585</v>
      </c>
      <c r="E166" s="1" t="s">
        <v>21</v>
      </c>
      <c r="F166" s="1" t="str">
        <f t="shared" si="12"/>
        <v>17-Apr</v>
      </c>
      <c r="G166" s="1">
        <v>5.8</v>
      </c>
      <c r="H166" t="s">
        <v>93</v>
      </c>
      <c r="I166" t="s">
        <v>586</v>
      </c>
      <c r="J166" t="b">
        <v>1</v>
      </c>
    </row>
    <row r="167" spans="1:10" x14ac:dyDescent="0.25">
      <c r="A167" s="1">
        <v>166</v>
      </c>
      <c r="B167" s="1" t="s">
        <v>587</v>
      </c>
      <c r="D167" s="2" t="s">
        <v>588</v>
      </c>
      <c r="E167" s="1" t="s">
        <v>21</v>
      </c>
      <c r="F167" s="1" t="str">
        <f t="shared" si="12"/>
        <v>17-Apr</v>
      </c>
      <c r="G167" s="1">
        <v>8.1</v>
      </c>
      <c r="H167" t="s">
        <v>260</v>
      </c>
      <c r="I167" t="s">
        <v>589</v>
      </c>
      <c r="J167" t="b">
        <v>1</v>
      </c>
    </row>
    <row r="168" spans="1:10" x14ac:dyDescent="0.25">
      <c r="A168" s="1">
        <v>167</v>
      </c>
      <c r="B168" s="1" t="s">
        <v>590</v>
      </c>
      <c r="D168" s="2" t="s">
        <v>591</v>
      </c>
      <c r="E168" s="1" t="s">
        <v>11</v>
      </c>
      <c r="F168" s="1" t="str">
        <f t="shared" si="12"/>
        <v>17-Apr</v>
      </c>
      <c r="G168" s="1">
        <v>7.2</v>
      </c>
      <c r="H168" t="s">
        <v>313</v>
      </c>
      <c r="I168" t="s">
        <v>592</v>
      </c>
      <c r="J168" t="b">
        <v>1</v>
      </c>
    </row>
    <row r="169" spans="1:10" x14ac:dyDescent="0.25">
      <c r="A169" s="1">
        <v>168</v>
      </c>
      <c r="B169" s="1" t="s">
        <v>593</v>
      </c>
      <c r="D169" s="2" t="s">
        <v>594</v>
      </c>
      <c r="E169" s="1" t="s">
        <v>21</v>
      </c>
      <c r="F169" s="1" t="str">
        <f t="shared" si="12"/>
        <v>17-Apr</v>
      </c>
      <c r="G169" s="1">
        <v>7</v>
      </c>
      <c r="H169" t="s">
        <v>595</v>
      </c>
      <c r="I169" t="s">
        <v>596</v>
      </c>
      <c r="J169" t="b">
        <v>1</v>
      </c>
    </row>
    <row r="170" spans="1:10" x14ac:dyDescent="0.25">
      <c r="A170" s="1">
        <v>169</v>
      </c>
      <c r="B170" s="1" t="s">
        <v>597</v>
      </c>
      <c r="D170" s="2" t="s">
        <v>598</v>
      </c>
      <c r="E170" s="1" t="s">
        <v>11</v>
      </c>
      <c r="F170" s="1" t="str">
        <f t="shared" si="12"/>
        <v>17-Apr</v>
      </c>
      <c r="G170" s="1">
        <v>6.5</v>
      </c>
      <c r="H170" t="s">
        <v>117</v>
      </c>
      <c r="I170" t="s">
        <v>599</v>
      </c>
      <c r="J170" t="b">
        <v>1</v>
      </c>
    </row>
    <row r="171" spans="1:10" x14ac:dyDescent="0.25">
      <c r="A171" s="1">
        <v>170</v>
      </c>
      <c r="B171" s="1" t="s">
        <v>600</v>
      </c>
      <c r="D171" s="2" t="s">
        <v>601</v>
      </c>
      <c r="E171" s="1" t="s">
        <v>42</v>
      </c>
      <c r="F171" s="1" t="str">
        <f t="shared" si="12"/>
        <v>17-Apr</v>
      </c>
      <c r="G171" s="1">
        <v>7.3</v>
      </c>
      <c r="H171" t="s">
        <v>17</v>
      </c>
      <c r="I171" t="s">
        <v>602</v>
      </c>
      <c r="J171" t="b">
        <v>1</v>
      </c>
    </row>
    <row r="172" spans="1:10" x14ac:dyDescent="0.25">
      <c r="A172" s="1">
        <v>171</v>
      </c>
      <c r="B172" s="1" t="s">
        <v>603</v>
      </c>
      <c r="D172" s="2" t="s">
        <v>604</v>
      </c>
      <c r="E172" s="1" t="s">
        <v>21</v>
      </c>
      <c r="F172" s="1" t="str">
        <f t="shared" si="12"/>
        <v>17-Apr</v>
      </c>
      <c r="G172" s="1">
        <v>5.9</v>
      </c>
      <c r="H172" t="s">
        <v>605</v>
      </c>
      <c r="I172" t="s">
        <v>606</v>
      </c>
      <c r="J172" t="b">
        <v>1</v>
      </c>
    </row>
    <row r="173" spans="1:10" x14ac:dyDescent="0.25">
      <c r="A173" s="1">
        <v>172</v>
      </c>
      <c r="B173" s="1" t="s">
        <v>607</v>
      </c>
      <c r="D173" s="2" t="s">
        <v>608</v>
      </c>
      <c r="E173" s="1" t="s">
        <v>11</v>
      </c>
      <c r="F173" s="1" t="str">
        <f t="shared" si="12"/>
        <v>17-Apr</v>
      </c>
      <c r="G173" s="1">
        <v>4.9000000000000004</v>
      </c>
      <c r="H173" t="s">
        <v>117</v>
      </c>
      <c r="I173" t="s">
        <v>609</v>
      </c>
      <c r="J173" t="b">
        <v>1</v>
      </c>
    </row>
    <row r="174" spans="1:10" x14ac:dyDescent="0.25">
      <c r="A174" s="1">
        <v>173</v>
      </c>
      <c r="B174" s="1" t="s">
        <v>610</v>
      </c>
      <c r="D174" s="2" t="s">
        <v>611</v>
      </c>
      <c r="E174" s="1" t="s">
        <v>21</v>
      </c>
      <c r="F174" s="1" t="str">
        <f t="shared" si="12"/>
        <v>17-Apr</v>
      </c>
      <c r="G174" s="1">
        <v>4.9000000000000004</v>
      </c>
      <c r="H174" t="s">
        <v>506</v>
      </c>
      <c r="I174" t="s">
        <v>612</v>
      </c>
      <c r="J174" t="b">
        <v>1</v>
      </c>
    </row>
    <row r="175" spans="1:10" x14ac:dyDescent="0.25">
      <c r="A175" s="1">
        <v>174</v>
      </c>
      <c r="B175" s="1" t="s">
        <v>613</v>
      </c>
      <c r="D175" s="2" t="s">
        <v>614</v>
      </c>
      <c r="E175" s="1" t="s">
        <v>21</v>
      </c>
      <c r="F175" s="1" t="str">
        <f t="shared" si="12"/>
        <v>17-Apr</v>
      </c>
      <c r="G175" s="1">
        <v>5.4</v>
      </c>
      <c r="H175" t="s">
        <v>125</v>
      </c>
      <c r="I175" t="s">
        <v>615</v>
      </c>
      <c r="J175" t="b">
        <v>1</v>
      </c>
    </row>
    <row r="176" spans="1:10" x14ac:dyDescent="0.25">
      <c r="A176" s="1">
        <v>175</v>
      </c>
      <c r="B176" s="1" t="s">
        <v>616</v>
      </c>
      <c r="D176" s="2" t="s">
        <v>617</v>
      </c>
      <c r="E176" s="1" t="s">
        <v>11</v>
      </c>
      <c r="F176" s="1" t="str">
        <f t="shared" ref="F176:F191" si="13">"17-May"</f>
        <v>17-May</v>
      </c>
      <c r="G176" s="1">
        <v>5.5</v>
      </c>
      <c r="H176" t="s">
        <v>354</v>
      </c>
      <c r="I176" t="s">
        <v>618</v>
      </c>
      <c r="J176" t="b">
        <v>1</v>
      </c>
    </row>
    <row r="177" spans="1:10" x14ac:dyDescent="0.25">
      <c r="A177" s="1">
        <v>176</v>
      </c>
      <c r="B177" s="1" t="s">
        <v>619</v>
      </c>
      <c r="D177" s="2" t="s">
        <v>620</v>
      </c>
      <c r="E177" s="1" t="s">
        <v>21</v>
      </c>
      <c r="F177" s="1" t="str">
        <f t="shared" si="13"/>
        <v>17-May</v>
      </c>
      <c r="G177" s="1">
        <v>7.3</v>
      </c>
      <c r="H177" t="s">
        <v>93</v>
      </c>
      <c r="I177" t="s">
        <v>621</v>
      </c>
      <c r="J177" t="b">
        <v>1</v>
      </c>
    </row>
    <row r="178" spans="1:10" x14ac:dyDescent="0.25">
      <c r="A178" s="1">
        <v>177</v>
      </c>
      <c r="B178" s="1" t="s">
        <v>622</v>
      </c>
      <c r="D178" s="2" t="s">
        <v>623</v>
      </c>
      <c r="E178" s="1" t="s">
        <v>21</v>
      </c>
      <c r="F178" s="1" t="str">
        <f t="shared" si="13"/>
        <v>17-May</v>
      </c>
      <c r="G178" s="1">
        <v>7.4</v>
      </c>
      <c r="H178" t="s">
        <v>377</v>
      </c>
      <c r="I178" t="s">
        <v>624</v>
      </c>
      <c r="J178" t="b">
        <v>1</v>
      </c>
    </row>
    <row r="179" spans="1:10" x14ac:dyDescent="0.25">
      <c r="A179" s="1">
        <v>178</v>
      </c>
      <c r="B179" s="1" t="s">
        <v>625</v>
      </c>
      <c r="D179" s="2" t="s">
        <v>626</v>
      </c>
      <c r="E179" s="1" t="s">
        <v>11</v>
      </c>
      <c r="F179" s="1" t="str">
        <f t="shared" si="13"/>
        <v>17-May</v>
      </c>
      <c r="G179" s="1">
        <v>6.5</v>
      </c>
      <c r="H179" t="s">
        <v>125</v>
      </c>
      <c r="I179" t="s">
        <v>627</v>
      </c>
      <c r="J179" t="b">
        <v>1</v>
      </c>
    </row>
    <row r="180" spans="1:10" x14ac:dyDescent="0.25">
      <c r="A180" s="1">
        <v>179</v>
      </c>
      <c r="B180" s="1" t="s">
        <v>628</v>
      </c>
      <c r="D180" s="2" t="s">
        <v>629</v>
      </c>
      <c r="E180" s="1" t="s">
        <v>42</v>
      </c>
      <c r="F180" s="1" t="str">
        <f t="shared" si="13"/>
        <v>17-May</v>
      </c>
      <c r="G180" s="1">
        <v>7.4</v>
      </c>
      <c r="H180" t="s">
        <v>85</v>
      </c>
      <c r="I180" t="s">
        <v>630</v>
      </c>
      <c r="J180" t="b">
        <v>1</v>
      </c>
    </row>
    <row r="181" spans="1:10" x14ac:dyDescent="0.25">
      <c r="A181" s="1">
        <v>180</v>
      </c>
      <c r="B181" s="1" t="s">
        <v>631</v>
      </c>
      <c r="D181" s="2" t="s">
        <v>632</v>
      </c>
      <c r="E181" s="1" t="s">
        <v>21</v>
      </c>
      <c r="F181" s="1" t="str">
        <f t="shared" si="13"/>
        <v>17-May</v>
      </c>
      <c r="G181" s="1">
        <v>3.5</v>
      </c>
      <c r="H181" t="s">
        <v>198</v>
      </c>
      <c r="I181" t="s">
        <v>633</v>
      </c>
      <c r="J181" t="b">
        <v>1</v>
      </c>
    </row>
    <row r="182" spans="1:10" x14ac:dyDescent="0.25">
      <c r="A182" s="1">
        <v>181</v>
      </c>
      <c r="B182" s="1" t="s">
        <v>634</v>
      </c>
      <c r="D182" s="2" t="s">
        <v>635</v>
      </c>
      <c r="E182" s="1" t="s">
        <v>21</v>
      </c>
      <c r="F182" s="1" t="str">
        <f t="shared" si="13"/>
        <v>17-May</v>
      </c>
      <c r="G182" s="1">
        <v>7.3</v>
      </c>
      <c r="H182" t="s">
        <v>22</v>
      </c>
      <c r="I182" t="s">
        <v>636</v>
      </c>
      <c r="J182" t="b">
        <v>1</v>
      </c>
    </row>
    <row r="183" spans="1:10" x14ac:dyDescent="0.25">
      <c r="A183" s="1">
        <v>182</v>
      </c>
      <c r="B183" s="1" t="s">
        <v>637</v>
      </c>
      <c r="D183" s="2" t="s">
        <v>638</v>
      </c>
      <c r="E183" s="1" t="s">
        <v>42</v>
      </c>
      <c r="F183" s="1" t="str">
        <f t="shared" si="13"/>
        <v>17-May</v>
      </c>
      <c r="G183" s="1">
        <v>7.7</v>
      </c>
      <c r="H183" t="s">
        <v>129</v>
      </c>
      <c r="I183" t="s">
        <v>639</v>
      </c>
      <c r="J183" t="b">
        <v>1</v>
      </c>
    </row>
    <row r="184" spans="1:10" x14ac:dyDescent="0.25">
      <c r="A184" s="1">
        <v>183</v>
      </c>
      <c r="B184" s="1" t="s">
        <v>640</v>
      </c>
      <c r="D184" s="2" t="s">
        <v>641</v>
      </c>
      <c r="E184" s="1" t="s">
        <v>21</v>
      </c>
      <c r="F184" s="1" t="str">
        <f t="shared" si="13"/>
        <v>17-May</v>
      </c>
      <c r="G184" s="1">
        <v>7.8</v>
      </c>
      <c r="H184" t="s">
        <v>93</v>
      </c>
      <c r="I184" t="s">
        <v>642</v>
      </c>
      <c r="J184" t="b">
        <v>1</v>
      </c>
    </row>
    <row r="185" spans="1:10" x14ac:dyDescent="0.25">
      <c r="A185" s="1">
        <v>184</v>
      </c>
      <c r="B185" s="1" t="s">
        <v>643</v>
      </c>
      <c r="D185" s="2" t="s">
        <v>644</v>
      </c>
      <c r="E185" s="1" t="s">
        <v>42</v>
      </c>
      <c r="F185" s="1" t="str">
        <f t="shared" si="13"/>
        <v>17-May</v>
      </c>
      <c r="G185" s="1">
        <v>7.3</v>
      </c>
      <c r="H185" t="s">
        <v>89</v>
      </c>
      <c r="I185" t="s">
        <v>645</v>
      </c>
      <c r="J185" t="b">
        <v>1</v>
      </c>
    </row>
    <row r="186" spans="1:10" x14ac:dyDescent="0.25">
      <c r="A186" s="1">
        <v>185</v>
      </c>
      <c r="B186" s="1" t="s">
        <v>646</v>
      </c>
      <c r="D186" s="2" t="s">
        <v>647</v>
      </c>
      <c r="E186" s="1" t="s">
        <v>11</v>
      </c>
      <c r="F186" s="1" t="str">
        <f t="shared" si="13"/>
        <v>17-May</v>
      </c>
      <c r="G186" s="1">
        <v>5.6</v>
      </c>
      <c r="H186" t="s">
        <v>198</v>
      </c>
      <c r="I186" t="s">
        <v>648</v>
      </c>
      <c r="J186" t="b">
        <v>1</v>
      </c>
    </row>
    <row r="187" spans="1:10" x14ac:dyDescent="0.25">
      <c r="A187" s="1">
        <v>186</v>
      </c>
      <c r="B187" s="1" t="s">
        <v>649</v>
      </c>
      <c r="D187" s="2" t="s">
        <v>650</v>
      </c>
      <c r="E187" s="1" t="s">
        <v>21</v>
      </c>
      <c r="F187" s="1" t="str">
        <f t="shared" si="13"/>
        <v>17-May</v>
      </c>
      <c r="G187" s="1">
        <v>6.7</v>
      </c>
      <c r="H187" t="s">
        <v>121</v>
      </c>
      <c r="I187" t="s">
        <v>651</v>
      </c>
      <c r="J187" t="b">
        <v>1</v>
      </c>
    </row>
    <row r="188" spans="1:10" x14ac:dyDescent="0.25">
      <c r="A188" s="1">
        <v>187</v>
      </c>
      <c r="B188" s="1" t="s">
        <v>652</v>
      </c>
      <c r="D188" s="2" t="s">
        <v>653</v>
      </c>
      <c r="E188" s="1" t="s">
        <v>21</v>
      </c>
      <c r="F188" s="1" t="str">
        <f t="shared" si="13"/>
        <v>17-May</v>
      </c>
      <c r="G188" s="1">
        <v>7.3</v>
      </c>
      <c r="H188" t="s">
        <v>155</v>
      </c>
      <c r="I188" t="s">
        <v>654</v>
      </c>
      <c r="J188" t="b">
        <v>1</v>
      </c>
    </row>
    <row r="189" spans="1:10" x14ac:dyDescent="0.25">
      <c r="A189" s="1">
        <v>188</v>
      </c>
      <c r="B189" s="1" t="s">
        <v>655</v>
      </c>
      <c r="D189" s="2" t="s">
        <v>656</v>
      </c>
      <c r="E189" s="1" t="s">
        <v>42</v>
      </c>
      <c r="F189" s="1" t="str">
        <f t="shared" si="13"/>
        <v>17-May</v>
      </c>
      <c r="G189" s="1">
        <v>8</v>
      </c>
      <c r="H189" t="s">
        <v>74</v>
      </c>
      <c r="I189" t="s">
        <v>657</v>
      </c>
      <c r="J189" t="b">
        <v>1</v>
      </c>
    </row>
    <row r="190" spans="1:10" x14ac:dyDescent="0.25">
      <c r="A190" s="1">
        <v>189</v>
      </c>
      <c r="B190" s="1" t="s">
        <v>658</v>
      </c>
      <c r="D190" s="2" t="s">
        <v>659</v>
      </c>
      <c r="E190" s="1" t="s">
        <v>21</v>
      </c>
      <c r="F190" s="1" t="str">
        <f t="shared" si="13"/>
        <v>17-May</v>
      </c>
      <c r="G190" s="1">
        <v>6.7</v>
      </c>
      <c r="H190" t="s">
        <v>228</v>
      </c>
      <c r="I190" t="s">
        <v>660</v>
      </c>
      <c r="J190" t="b">
        <v>1</v>
      </c>
    </row>
    <row r="191" spans="1:10" x14ac:dyDescent="0.25">
      <c r="A191" s="1">
        <v>190</v>
      </c>
      <c r="B191" s="1" t="s">
        <v>661</v>
      </c>
      <c r="D191" s="2" t="s">
        <v>662</v>
      </c>
      <c r="E191" s="1" t="s">
        <v>21</v>
      </c>
      <c r="F191" s="1" t="str">
        <f t="shared" si="13"/>
        <v>17-May</v>
      </c>
      <c r="G191" s="1">
        <v>5.2</v>
      </c>
      <c r="H191" t="s">
        <v>282</v>
      </c>
      <c r="I191" t="s">
        <v>663</v>
      </c>
      <c r="J191" t="b">
        <v>1</v>
      </c>
    </row>
    <row r="192" spans="1:10" x14ac:dyDescent="0.25">
      <c r="A192" s="1">
        <v>191</v>
      </c>
      <c r="B192" s="1" t="s">
        <v>664</v>
      </c>
      <c r="D192" s="2" t="s">
        <v>665</v>
      </c>
      <c r="E192" s="1" t="s">
        <v>21</v>
      </c>
      <c r="F192" s="1" t="str">
        <f t="shared" ref="F192:F217" si="14">"17-Jun"</f>
        <v>17-Jun</v>
      </c>
      <c r="G192" s="1">
        <v>5.8</v>
      </c>
      <c r="H192" t="s">
        <v>121</v>
      </c>
      <c r="I192" t="s">
        <v>666</v>
      </c>
      <c r="J192" t="b">
        <v>1</v>
      </c>
    </row>
    <row r="193" spans="1:10" x14ac:dyDescent="0.25">
      <c r="A193" s="1">
        <v>192</v>
      </c>
      <c r="B193" s="1" t="s">
        <v>667</v>
      </c>
      <c r="D193" s="2" t="s">
        <v>668</v>
      </c>
      <c r="E193" s="1" t="s">
        <v>16</v>
      </c>
      <c r="F193" s="1" t="str">
        <f t="shared" si="14"/>
        <v>17-Jun</v>
      </c>
      <c r="G193" s="1">
        <v>7.2</v>
      </c>
      <c r="H193" t="s">
        <v>17</v>
      </c>
      <c r="I193" t="s">
        <v>669</v>
      </c>
      <c r="J193" t="b">
        <v>1</v>
      </c>
    </row>
    <row r="194" spans="1:10" x14ac:dyDescent="0.25">
      <c r="A194" s="1">
        <v>193</v>
      </c>
      <c r="B194" s="1" t="s">
        <v>670</v>
      </c>
      <c r="D194" s="2" t="s">
        <v>671</v>
      </c>
      <c r="E194" s="1" t="s">
        <v>21</v>
      </c>
      <c r="F194" s="1" t="str">
        <f t="shared" si="14"/>
        <v>17-Jun</v>
      </c>
      <c r="G194" s="1">
        <v>4.9000000000000004</v>
      </c>
      <c r="H194" t="s">
        <v>93</v>
      </c>
      <c r="I194" t="s">
        <v>672</v>
      </c>
      <c r="J194" t="b">
        <v>1</v>
      </c>
    </row>
    <row r="195" spans="1:10" x14ac:dyDescent="0.25">
      <c r="A195" s="1">
        <v>194</v>
      </c>
      <c r="B195" s="1" t="s">
        <v>673</v>
      </c>
      <c r="D195" s="2" t="s">
        <v>674</v>
      </c>
      <c r="E195" s="1" t="s">
        <v>21</v>
      </c>
      <c r="F195" s="1" t="str">
        <f t="shared" si="14"/>
        <v>17-Jun</v>
      </c>
      <c r="G195" s="1">
        <v>6.6</v>
      </c>
      <c r="H195" t="s">
        <v>93</v>
      </c>
      <c r="I195" t="s">
        <v>675</v>
      </c>
      <c r="J195" t="b">
        <v>1</v>
      </c>
    </row>
    <row r="196" spans="1:10" x14ac:dyDescent="0.25">
      <c r="A196" s="1">
        <v>195</v>
      </c>
      <c r="B196" s="1" t="s">
        <v>676</v>
      </c>
      <c r="D196" s="2" t="s">
        <v>677</v>
      </c>
      <c r="E196" s="1" t="s">
        <v>42</v>
      </c>
      <c r="F196" s="1" t="str">
        <f t="shared" si="14"/>
        <v>17-Jun</v>
      </c>
      <c r="G196" s="1">
        <v>6.7</v>
      </c>
      <c r="H196" t="s">
        <v>678</v>
      </c>
      <c r="I196" t="s">
        <v>679</v>
      </c>
      <c r="J196" t="b">
        <v>1</v>
      </c>
    </row>
    <row r="197" spans="1:10" x14ac:dyDescent="0.25">
      <c r="A197" s="1">
        <v>196</v>
      </c>
      <c r="B197" s="1" t="s">
        <v>680</v>
      </c>
      <c r="D197" s="2" t="s">
        <v>681</v>
      </c>
      <c r="E197" s="1" t="s">
        <v>21</v>
      </c>
      <c r="F197" s="1" t="str">
        <f t="shared" si="14"/>
        <v>17-Jun</v>
      </c>
      <c r="G197" s="1">
        <v>7.2</v>
      </c>
      <c r="H197" t="s">
        <v>121</v>
      </c>
      <c r="I197" t="s">
        <v>682</v>
      </c>
      <c r="J197" t="b">
        <v>1</v>
      </c>
    </row>
    <row r="198" spans="1:10" x14ac:dyDescent="0.25">
      <c r="A198" s="1">
        <v>197</v>
      </c>
      <c r="B198" s="1" t="s">
        <v>683</v>
      </c>
      <c r="D198" s="2" t="s">
        <v>684</v>
      </c>
      <c r="E198" s="1" t="s">
        <v>11</v>
      </c>
      <c r="F198" s="1" t="str">
        <f t="shared" si="14"/>
        <v>17-Jun</v>
      </c>
      <c r="G198" s="1">
        <v>7.2</v>
      </c>
      <c r="H198" t="s">
        <v>143</v>
      </c>
      <c r="I198" t="s">
        <v>685</v>
      </c>
      <c r="J198" t="b">
        <v>1</v>
      </c>
    </row>
    <row r="199" spans="1:10" x14ac:dyDescent="0.25">
      <c r="A199" s="1">
        <v>198</v>
      </c>
      <c r="B199" s="1" t="s">
        <v>686</v>
      </c>
      <c r="D199" s="2" t="s">
        <v>687</v>
      </c>
      <c r="E199" s="1" t="s">
        <v>21</v>
      </c>
      <c r="F199" s="1" t="str">
        <f t="shared" si="14"/>
        <v>17-Jun</v>
      </c>
      <c r="G199" s="1">
        <v>7.9</v>
      </c>
      <c r="H199" t="s">
        <v>198</v>
      </c>
      <c r="I199" t="s">
        <v>688</v>
      </c>
      <c r="J199" t="b">
        <v>1</v>
      </c>
    </row>
    <row r="200" spans="1:10" x14ac:dyDescent="0.25">
      <c r="A200" s="1">
        <v>199</v>
      </c>
      <c r="B200" s="1" t="s">
        <v>689</v>
      </c>
      <c r="D200" s="2" t="s">
        <v>690</v>
      </c>
      <c r="E200" s="1" t="s">
        <v>11</v>
      </c>
      <c r="F200" s="1" t="str">
        <f t="shared" si="14"/>
        <v>17-Jun</v>
      </c>
      <c r="G200" s="1">
        <v>6.7</v>
      </c>
      <c r="H200" t="s">
        <v>691</v>
      </c>
      <c r="I200" t="s">
        <v>692</v>
      </c>
      <c r="J200" t="b">
        <v>1</v>
      </c>
    </row>
    <row r="201" spans="1:10" x14ac:dyDescent="0.25">
      <c r="A201" s="1">
        <v>200</v>
      </c>
      <c r="B201" s="1" t="s">
        <v>693</v>
      </c>
      <c r="D201" s="2" t="s">
        <v>694</v>
      </c>
      <c r="E201" s="1" t="s">
        <v>21</v>
      </c>
      <c r="F201" s="1" t="str">
        <f t="shared" si="14"/>
        <v>17-Jun</v>
      </c>
      <c r="G201" s="1">
        <v>7.2</v>
      </c>
      <c r="H201" t="s">
        <v>55</v>
      </c>
      <c r="I201" t="s">
        <v>695</v>
      </c>
      <c r="J201" t="b">
        <v>1</v>
      </c>
    </row>
    <row r="202" spans="1:10" x14ac:dyDescent="0.25">
      <c r="A202" s="1">
        <v>201</v>
      </c>
      <c r="B202" s="1" t="s">
        <v>315</v>
      </c>
      <c r="D202" s="2" t="s">
        <v>316</v>
      </c>
      <c r="E202" s="1" t="s">
        <v>42</v>
      </c>
      <c r="F202" s="1" t="str">
        <f t="shared" si="14"/>
        <v>17-Jun</v>
      </c>
      <c r="G202" s="1">
        <v>6.9</v>
      </c>
      <c r="H202" t="s">
        <v>17</v>
      </c>
      <c r="I202" t="s">
        <v>317</v>
      </c>
      <c r="J202" t="b">
        <v>1</v>
      </c>
    </row>
    <row r="203" spans="1:10" x14ac:dyDescent="0.25">
      <c r="A203" s="1">
        <v>202</v>
      </c>
      <c r="B203" s="1" t="s">
        <v>696</v>
      </c>
      <c r="D203" s="2" t="s">
        <v>697</v>
      </c>
      <c r="E203" s="1" t="s">
        <v>21</v>
      </c>
      <c r="F203" s="1" t="str">
        <f t="shared" si="14"/>
        <v>17-Jun</v>
      </c>
      <c r="G203" s="1">
        <v>7.2</v>
      </c>
      <c r="H203" t="s">
        <v>181</v>
      </c>
      <c r="I203" t="s">
        <v>698</v>
      </c>
      <c r="J203" t="b">
        <v>1</v>
      </c>
    </row>
    <row r="204" spans="1:10" x14ac:dyDescent="0.25">
      <c r="A204" s="1">
        <v>203</v>
      </c>
      <c r="B204" s="1" t="s">
        <v>699</v>
      </c>
      <c r="D204" s="2" t="s">
        <v>700</v>
      </c>
      <c r="E204" s="1" t="s">
        <v>11</v>
      </c>
      <c r="F204" s="1" t="str">
        <f t="shared" si="14"/>
        <v>17-Jun</v>
      </c>
      <c r="G204" s="1">
        <v>7.7</v>
      </c>
      <c r="H204" t="s">
        <v>26</v>
      </c>
      <c r="I204" t="s">
        <v>701</v>
      </c>
      <c r="J204" t="b">
        <v>1</v>
      </c>
    </row>
    <row r="205" spans="1:10" x14ac:dyDescent="0.25">
      <c r="A205" s="1">
        <v>204</v>
      </c>
      <c r="B205" s="1" t="s">
        <v>702</v>
      </c>
      <c r="D205" s="2" t="s">
        <v>703</v>
      </c>
      <c r="E205" s="1" t="s">
        <v>21</v>
      </c>
      <c r="F205" s="1" t="str">
        <f t="shared" si="14"/>
        <v>17-Jun</v>
      </c>
      <c r="G205" s="1">
        <v>7.3</v>
      </c>
      <c r="H205" t="s">
        <v>292</v>
      </c>
      <c r="I205" t="s">
        <v>704</v>
      </c>
      <c r="J205" t="b">
        <v>1</v>
      </c>
    </row>
    <row r="206" spans="1:10" x14ac:dyDescent="0.25">
      <c r="A206" s="1">
        <v>205</v>
      </c>
      <c r="B206" s="1" t="s">
        <v>705</v>
      </c>
      <c r="D206" s="2" t="s">
        <v>706</v>
      </c>
      <c r="E206" s="1" t="s">
        <v>42</v>
      </c>
      <c r="F206" s="1" t="str">
        <f t="shared" si="14"/>
        <v>17-Jun</v>
      </c>
      <c r="G206" s="1">
        <v>6.8</v>
      </c>
      <c r="H206" t="s">
        <v>17</v>
      </c>
      <c r="I206" t="s">
        <v>707</v>
      </c>
      <c r="J206" t="b">
        <v>1</v>
      </c>
    </row>
    <row r="207" spans="1:10" x14ac:dyDescent="0.25">
      <c r="A207" s="1">
        <v>206</v>
      </c>
      <c r="B207" s="1" t="s">
        <v>708</v>
      </c>
      <c r="D207" s="2" t="s">
        <v>709</v>
      </c>
      <c r="E207" s="1" t="s">
        <v>11</v>
      </c>
      <c r="F207" s="1" t="str">
        <f t="shared" si="14"/>
        <v>17-Jun</v>
      </c>
      <c r="G207" s="1">
        <v>8.1</v>
      </c>
      <c r="H207" t="s">
        <v>97</v>
      </c>
      <c r="I207" t="s">
        <v>710</v>
      </c>
      <c r="J207" t="b">
        <v>1</v>
      </c>
    </row>
    <row r="208" spans="1:10" x14ac:dyDescent="0.25">
      <c r="A208" s="1">
        <v>207</v>
      </c>
      <c r="B208" s="1" t="s">
        <v>711</v>
      </c>
      <c r="D208" s="2" t="s">
        <v>712</v>
      </c>
      <c r="E208" s="1" t="s">
        <v>11</v>
      </c>
      <c r="F208" s="1" t="str">
        <f t="shared" si="14"/>
        <v>17-Jun</v>
      </c>
      <c r="G208" s="1">
        <v>8.9</v>
      </c>
      <c r="H208" t="s">
        <v>713</v>
      </c>
      <c r="I208" t="s">
        <v>714</v>
      </c>
      <c r="J208" t="b">
        <v>1</v>
      </c>
    </row>
    <row r="209" spans="1:10" x14ac:dyDescent="0.25">
      <c r="A209" s="1">
        <v>208</v>
      </c>
      <c r="B209" s="1" t="s">
        <v>715</v>
      </c>
      <c r="D209" s="2" t="s">
        <v>716</v>
      </c>
      <c r="E209" s="1" t="s">
        <v>11</v>
      </c>
      <c r="F209" s="1" t="str">
        <f t="shared" si="14"/>
        <v>17-Jun</v>
      </c>
      <c r="G209" s="1">
        <v>8.6</v>
      </c>
      <c r="H209" t="s">
        <v>717</v>
      </c>
      <c r="I209" t="s">
        <v>718</v>
      </c>
      <c r="J209" t="b">
        <v>1</v>
      </c>
    </row>
    <row r="210" spans="1:10" x14ac:dyDescent="0.25">
      <c r="A210" s="1">
        <v>209</v>
      </c>
      <c r="B210" s="1" t="s">
        <v>719</v>
      </c>
      <c r="D210" s="2" t="s">
        <v>720</v>
      </c>
      <c r="E210" s="1" t="s">
        <v>11</v>
      </c>
      <c r="F210" s="1" t="str">
        <f t="shared" si="14"/>
        <v>17-Jun</v>
      </c>
      <c r="G210" s="1">
        <v>7.9</v>
      </c>
      <c r="H210" t="s">
        <v>143</v>
      </c>
      <c r="I210" t="s">
        <v>721</v>
      </c>
      <c r="J210" t="b">
        <v>1</v>
      </c>
    </row>
    <row r="211" spans="1:10" x14ac:dyDescent="0.25">
      <c r="A211" s="1">
        <v>210</v>
      </c>
      <c r="B211" s="1" t="s">
        <v>722</v>
      </c>
      <c r="D211" s="2" t="s">
        <v>723</v>
      </c>
      <c r="E211" s="1" t="s">
        <v>11</v>
      </c>
      <c r="F211" s="1" t="str">
        <f t="shared" si="14"/>
        <v>17-Jun</v>
      </c>
      <c r="G211" s="1">
        <v>9.1999999999999993</v>
      </c>
      <c r="H211" t="s">
        <v>713</v>
      </c>
      <c r="I211" t="s">
        <v>724</v>
      </c>
      <c r="J211" t="b">
        <v>1</v>
      </c>
    </row>
    <row r="212" spans="1:10" x14ac:dyDescent="0.25">
      <c r="A212" s="1">
        <v>211</v>
      </c>
      <c r="B212" s="1" t="s">
        <v>725</v>
      </c>
      <c r="D212" s="2" t="s">
        <v>726</v>
      </c>
      <c r="E212" s="1" t="s">
        <v>11</v>
      </c>
      <c r="F212" s="1" t="str">
        <f t="shared" si="14"/>
        <v>17-Jun</v>
      </c>
      <c r="G212" s="1">
        <v>5.9</v>
      </c>
      <c r="H212" t="s">
        <v>198</v>
      </c>
      <c r="I212" t="s">
        <v>727</v>
      </c>
      <c r="J212" t="b">
        <v>1</v>
      </c>
    </row>
    <row r="213" spans="1:10" x14ac:dyDescent="0.25">
      <c r="A213" s="1">
        <v>212</v>
      </c>
      <c r="B213" s="1" t="s">
        <v>728</v>
      </c>
      <c r="D213" s="2" t="s">
        <v>729</v>
      </c>
      <c r="E213" s="1" t="s">
        <v>21</v>
      </c>
      <c r="F213" s="1" t="str">
        <f t="shared" si="14"/>
        <v>17-Jun</v>
      </c>
      <c r="G213" s="1">
        <v>6.3</v>
      </c>
      <c r="H213" t="s">
        <v>198</v>
      </c>
      <c r="I213" t="s">
        <v>730</v>
      </c>
      <c r="J213" t="b">
        <v>1</v>
      </c>
    </row>
    <row r="214" spans="1:10" x14ac:dyDescent="0.25">
      <c r="A214" s="1">
        <v>213</v>
      </c>
      <c r="B214" s="1" t="s">
        <v>731</v>
      </c>
      <c r="D214" s="2" t="s">
        <v>732</v>
      </c>
      <c r="E214" s="1" t="s">
        <v>11</v>
      </c>
      <c r="F214" s="1" t="str">
        <f t="shared" si="14"/>
        <v>17-Jun</v>
      </c>
      <c r="G214" s="1">
        <v>5.6</v>
      </c>
      <c r="H214" t="s">
        <v>550</v>
      </c>
      <c r="I214" t="s">
        <v>733</v>
      </c>
      <c r="J214" t="b">
        <v>1</v>
      </c>
    </row>
    <row r="215" spans="1:10" x14ac:dyDescent="0.25">
      <c r="A215" s="1">
        <v>214</v>
      </c>
      <c r="B215" s="1" t="s">
        <v>734</v>
      </c>
      <c r="D215" s="2" t="s">
        <v>735</v>
      </c>
      <c r="E215" s="1" t="s">
        <v>11</v>
      </c>
      <c r="F215" s="1" t="str">
        <f t="shared" si="14"/>
        <v>17-Jun</v>
      </c>
      <c r="G215" s="1">
        <v>7.1</v>
      </c>
      <c r="H215" t="s">
        <v>282</v>
      </c>
      <c r="I215" t="s">
        <v>736</v>
      </c>
      <c r="J215" t="b">
        <v>1</v>
      </c>
    </row>
    <row r="216" spans="1:10" x14ac:dyDescent="0.25">
      <c r="A216" s="1">
        <v>215</v>
      </c>
      <c r="B216" s="1" t="s">
        <v>737</v>
      </c>
      <c r="D216" s="2" t="s">
        <v>738</v>
      </c>
      <c r="E216" s="1" t="s">
        <v>11</v>
      </c>
      <c r="F216" s="1" t="str">
        <f t="shared" si="14"/>
        <v>17-Jun</v>
      </c>
      <c r="G216" s="1">
        <v>6.7</v>
      </c>
      <c r="H216" t="s">
        <v>384</v>
      </c>
      <c r="I216" t="s">
        <v>739</v>
      </c>
      <c r="J216" t="b">
        <v>1</v>
      </c>
    </row>
    <row r="217" spans="1:10" x14ac:dyDescent="0.25">
      <c r="A217" s="1">
        <v>216</v>
      </c>
      <c r="B217" s="1" t="s">
        <v>740</v>
      </c>
      <c r="D217" s="2" t="s">
        <v>741</v>
      </c>
      <c r="E217" s="1" t="s">
        <v>11</v>
      </c>
      <c r="F217" s="1" t="str">
        <f t="shared" si="14"/>
        <v>17-Jun</v>
      </c>
      <c r="G217" s="1">
        <v>7.7</v>
      </c>
      <c r="H217" t="s">
        <v>437</v>
      </c>
      <c r="I217" t="s">
        <v>742</v>
      </c>
      <c r="J217" t="b">
        <v>1</v>
      </c>
    </row>
    <row r="218" spans="1:10" x14ac:dyDescent="0.25">
      <c r="A218" s="1">
        <v>217</v>
      </c>
      <c r="B218" s="1" t="s">
        <v>743</v>
      </c>
      <c r="D218" s="2" t="s">
        <v>744</v>
      </c>
      <c r="E218" s="1" t="s">
        <v>42</v>
      </c>
      <c r="F218" s="1" t="str">
        <f t="shared" ref="F218:F228" si="15">"17-Jul"</f>
        <v>17-Jul</v>
      </c>
      <c r="G218" s="1">
        <v>7.5</v>
      </c>
      <c r="H218" t="s">
        <v>151</v>
      </c>
      <c r="I218" t="s">
        <v>745</v>
      </c>
      <c r="J218" t="b">
        <v>1</v>
      </c>
    </row>
    <row r="219" spans="1:10" x14ac:dyDescent="0.25">
      <c r="A219" s="1">
        <v>218</v>
      </c>
      <c r="B219" s="1" t="s">
        <v>746</v>
      </c>
      <c r="D219" s="2" t="s">
        <v>747</v>
      </c>
      <c r="E219" s="1" t="s">
        <v>21</v>
      </c>
      <c r="F219" s="1" t="str">
        <f t="shared" si="15"/>
        <v>17-Jul</v>
      </c>
      <c r="G219" s="1">
        <v>5.4</v>
      </c>
      <c r="H219" t="s">
        <v>198</v>
      </c>
      <c r="I219" t="s">
        <v>748</v>
      </c>
      <c r="J219" t="b">
        <v>1</v>
      </c>
    </row>
    <row r="220" spans="1:10" x14ac:dyDescent="0.25">
      <c r="A220" s="1">
        <v>219</v>
      </c>
      <c r="B220" s="1" t="s">
        <v>749</v>
      </c>
      <c r="D220" s="2" t="s">
        <v>750</v>
      </c>
      <c r="E220" s="1" t="s">
        <v>16</v>
      </c>
      <c r="F220" s="1" t="str">
        <f t="shared" si="15"/>
        <v>17-Jul</v>
      </c>
      <c r="G220" s="1">
        <v>7.4</v>
      </c>
      <c r="H220" t="s">
        <v>17</v>
      </c>
      <c r="I220" t="s">
        <v>751</v>
      </c>
      <c r="J220" t="b">
        <v>1</v>
      </c>
    </row>
    <row r="221" spans="1:10" x14ac:dyDescent="0.25">
      <c r="A221" s="1">
        <v>220</v>
      </c>
      <c r="B221" s="1" t="s">
        <v>752</v>
      </c>
      <c r="D221" s="2" t="s">
        <v>753</v>
      </c>
      <c r="E221" s="1" t="s">
        <v>21</v>
      </c>
      <c r="F221" s="1" t="str">
        <f t="shared" si="15"/>
        <v>17-Jul</v>
      </c>
      <c r="G221" s="1">
        <v>7</v>
      </c>
      <c r="H221" t="s">
        <v>93</v>
      </c>
      <c r="I221" t="s">
        <v>754</v>
      </c>
      <c r="J221" t="b">
        <v>1</v>
      </c>
    </row>
    <row r="222" spans="1:10" x14ac:dyDescent="0.25">
      <c r="A222" s="1">
        <v>221</v>
      </c>
      <c r="B222" s="1" t="s">
        <v>755</v>
      </c>
      <c r="D222" s="2" t="s">
        <v>756</v>
      </c>
      <c r="E222" s="1" t="s">
        <v>21</v>
      </c>
      <c r="F222" s="1" t="str">
        <f t="shared" si="15"/>
        <v>17-Jul</v>
      </c>
      <c r="G222" s="1">
        <v>5.6</v>
      </c>
      <c r="H222" t="s">
        <v>757</v>
      </c>
      <c r="I222" t="s">
        <v>758</v>
      </c>
      <c r="J222" t="b">
        <v>1</v>
      </c>
    </row>
    <row r="223" spans="1:10" x14ac:dyDescent="0.25">
      <c r="A223" s="1">
        <v>222</v>
      </c>
      <c r="B223" s="1" t="s">
        <v>759</v>
      </c>
      <c r="D223" s="2" t="s">
        <v>760</v>
      </c>
      <c r="E223" s="1" t="s">
        <v>11</v>
      </c>
      <c r="F223" s="1" t="str">
        <f t="shared" si="15"/>
        <v>17-Jul</v>
      </c>
      <c r="G223" s="1">
        <v>7.5</v>
      </c>
      <c r="H223" t="s">
        <v>85</v>
      </c>
      <c r="I223" t="s">
        <v>761</v>
      </c>
      <c r="J223" t="b">
        <v>1</v>
      </c>
    </row>
    <row r="224" spans="1:10" x14ac:dyDescent="0.25">
      <c r="A224" s="1">
        <v>223</v>
      </c>
      <c r="B224" s="1" t="s">
        <v>762</v>
      </c>
      <c r="D224" s="2" t="s">
        <v>763</v>
      </c>
      <c r="E224" s="1" t="s">
        <v>11</v>
      </c>
      <c r="F224" s="1" t="str">
        <f t="shared" si="15"/>
        <v>17-Jul</v>
      </c>
      <c r="G224" s="1">
        <v>6.6</v>
      </c>
      <c r="H224" t="s">
        <v>125</v>
      </c>
      <c r="I224" t="s">
        <v>764</v>
      </c>
      <c r="J224" t="b">
        <v>1</v>
      </c>
    </row>
    <row r="225" spans="1:10" x14ac:dyDescent="0.25">
      <c r="A225" s="1">
        <v>224</v>
      </c>
      <c r="B225" s="1" t="s">
        <v>765</v>
      </c>
      <c r="D225" s="2" t="s">
        <v>766</v>
      </c>
      <c r="E225" s="1" t="s">
        <v>21</v>
      </c>
      <c r="F225" s="1" t="str">
        <f t="shared" si="15"/>
        <v>17-Jul</v>
      </c>
      <c r="G225" s="1">
        <v>6.5</v>
      </c>
      <c r="H225" t="s">
        <v>767</v>
      </c>
      <c r="I225" t="s">
        <v>768</v>
      </c>
      <c r="J225" t="b">
        <v>1</v>
      </c>
    </row>
    <row r="226" spans="1:10" x14ac:dyDescent="0.25">
      <c r="A226" s="1">
        <v>225</v>
      </c>
      <c r="B226" s="1" t="s">
        <v>769</v>
      </c>
      <c r="D226" s="2" t="s">
        <v>770</v>
      </c>
      <c r="E226" s="1" t="s">
        <v>42</v>
      </c>
      <c r="F226" s="1" t="str">
        <f t="shared" si="15"/>
        <v>17-Jul</v>
      </c>
      <c r="G226" s="1">
        <v>6.5</v>
      </c>
      <c r="H226" t="s">
        <v>17</v>
      </c>
      <c r="I226" t="s">
        <v>771</v>
      </c>
      <c r="J226" t="b">
        <v>1</v>
      </c>
    </row>
    <row r="227" spans="1:10" x14ac:dyDescent="0.25">
      <c r="A227" s="1">
        <v>226</v>
      </c>
      <c r="B227" s="1" t="s">
        <v>772</v>
      </c>
      <c r="D227" s="2" t="s">
        <v>773</v>
      </c>
      <c r="E227" s="1" t="s">
        <v>21</v>
      </c>
      <c r="F227" s="1" t="str">
        <f t="shared" si="15"/>
        <v>17-Jul</v>
      </c>
      <c r="G227" s="1">
        <v>6.4</v>
      </c>
      <c r="H227" t="s">
        <v>218</v>
      </c>
      <c r="I227" t="s">
        <v>774</v>
      </c>
      <c r="J227" t="b">
        <v>1</v>
      </c>
    </row>
    <row r="228" spans="1:10" x14ac:dyDescent="0.25">
      <c r="A228" s="1">
        <v>227</v>
      </c>
      <c r="B228" s="1" t="s">
        <v>775</v>
      </c>
      <c r="D228" s="2" t="s">
        <v>776</v>
      </c>
      <c r="E228" s="1" t="s">
        <v>21</v>
      </c>
      <c r="F228" s="1" t="str">
        <f t="shared" si="15"/>
        <v>17-Jul</v>
      </c>
      <c r="G228" s="1">
        <v>7</v>
      </c>
      <c r="H228" t="s">
        <v>777</v>
      </c>
      <c r="I228" t="s">
        <v>778</v>
      </c>
      <c r="J228" t="b">
        <v>1</v>
      </c>
    </row>
    <row r="229" spans="1:10" x14ac:dyDescent="0.25">
      <c r="A229" s="1">
        <v>228</v>
      </c>
      <c r="B229" s="1" t="s">
        <v>779</v>
      </c>
      <c r="D229" s="2" t="s">
        <v>780</v>
      </c>
      <c r="E229" s="1" t="s">
        <v>11</v>
      </c>
      <c r="F229" s="1" t="str">
        <f t="shared" ref="F229:F247" si="16">"17-Aug"</f>
        <v>17-Aug</v>
      </c>
      <c r="G229" s="1">
        <v>6.8</v>
      </c>
      <c r="H229" t="s">
        <v>125</v>
      </c>
      <c r="I229" t="s">
        <v>781</v>
      </c>
      <c r="J229" t="b">
        <v>1</v>
      </c>
    </row>
    <row r="230" spans="1:10" x14ac:dyDescent="0.25">
      <c r="A230" s="1">
        <v>229</v>
      </c>
      <c r="B230" s="1" t="s">
        <v>782</v>
      </c>
      <c r="D230" s="2" t="s">
        <v>783</v>
      </c>
      <c r="E230" s="1" t="s">
        <v>42</v>
      </c>
      <c r="F230" s="1" t="str">
        <f t="shared" si="16"/>
        <v>17-Aug</v>
      </c>
      <c r="G230" s="1">
        <v>7.6</v>
      </c>
      <c r="H230" t="s">
        <v>784</v>
      </c>
      <c r="I230" t="s">
        <v>785</v>
      </c>
      <c r="J230" t="b">
        <v>1</v>
      </c>
    </row>
    <row r="231" spans="1:10" x14ac:dyDescent="0.25">
      <c r="A231" s="1">
        <v>230</v>
      </c>
      <c r="B231" s="1" t="s">
        <v>786</v>
      </c>
      <c r="D231" s="2" t="s">
        <v>787</v>
      </c>
      <c r="E231" s="1" t="s">
        <v>11</v>
      </c>
      <c r="F231" s="1" t="str">
        <f t="shared" si="16"/>
        <v>17-Aug</v>
      </c>
      <c r="G231" s="1">
        <v>7.7</v>
      </c>
      <c r="H231" t="s">
        <v>30</v>
      </c>
      <c r="I231" t="s">
        <v>788</v>
      </c>
      <c r="J231" t="b">
        <v>1</v>
      </c>
    </row>
    <row r="232" spans="1:10" x14ac:dyDescent="0.25">
      <c r="A232" s="1">
        <v>231</v>
      </c>
      <c r="B232" s="1" t="s">
        <v>789</v>
      </c>
      <c r="D232" s="2" t="s">
        <v>790</v>
      </c>
      <c r="E232" s="1" t="s">
        <v>21</v>
      </c>
      <c r="F232" s="1" t="str">
        <f t="shared" si="16"/>
        <v>17-Aug</v>
      </c>
      <c r="G232" s="1">
        <v>6.7</v>
      </c>
      <c r="H232" t="s">
        <v>93</v>
      </c>
      <c r="I232" t="s">
        <v>791</v>
      </c>
      <c r="J232" t="b">
        <v>1</v>
      </c>
    </row>
    <row r="233" spans="1:10" x14ac:dyDescent="0.25">
      <c r="A233" s="1">
        <v>232</v>
      </c>
      <c r="B233" s="1" t="s">
        <v>792</v>
      </c>
      <c r="D233" s="2" t="s">
        <v>793</v>
      </c>
      <c r="E233" s="1" t="s">
        <v>11</v>
      </c>
      <c r="F233" s="1" t="str">
        <f t="shared" si="16"/>
        <v>17-Aug</v>
      </c>
      <c r="G233" s="1">
        <v>6.6</v>
      </c>
      <c r="H233" t="s">
        <v>274</v>
      </c>
      <c r="I233" t="s">
        <v>794</v>
      </c>
      <c r="J233" t="b">
        <v>1</v>
      </c>
    </row>
    <row r="234" spans="1:10" x14ac:dyDescent="0.25">
      <c r="A234" s="1">
        <v>233</v>
      </c>
      <c r="B234" s="1" t="s">
        <v>795</v>
      </c>
      <c r="D234" s="2" t="s">
        <v>796</v>
      </c>
      <c r="E234" s="1" t="s">
        <v>21</v>
      </c>
      <c r="F234" s="1" t="str">
        <f t="shared" si="16"/>
        <v>17-Aug</v>
      </c>
      <c r="G234" s="1">
        <v>8</v>
      </c>
      <c r="H234" t="s">
        <v>516</v>
      </c>
      <c r="I234" t="s">
        <v>797</v>
      </c>
      <c r="J234" t="b">
        <v>1</v>
      </c>
    </row>
    <row r="235" spans="1:10" x14ac:dyDescent="0.25">
      <c r="A235" s="1">
        <v>234</v>
      </c>
      <c r="B235" s="1" t="s">
        <v>798</v>
      </c>
      <c r="D235" s="2" t="s">
        <v>799</v>
      </c>
      <c r="E235" s="1" t="s">
        <v>21</v>
      </c>
      <c r="F235" s="1" t="str">
        <f t="shared" si="16"/>
        <v>17-Aug</v>
      </c>
      <c r="G235" s="1">
        <v>6.9</v>
      </c>
      <c r="H235" t="s">
        <v>93</v>
      </c>
      <c r="I235" t="s">
        <v>800</v>
      </c>
      <c r="J235" t="b">
        <v>1</v>
      </c>
    </row>
    <row r="236" spans="1:10" x14ac:dyDescent="0.25">
      <c r="A236" s="1">
        <v>235</v>
      </c>
      <c r="B236" s="1" t="s">
        <v>801</v>
      </c>
      <c r="D236" s="2" t="s">
        <v>802</v>
      </c>
      <c r="E236" s="1" t="s">
        <v>21</v>
      </c>
      <c r="F236" s="1" t="str">
        <f t="shared" si="16"/>
        <v>17-Aug</v>
      </c>
      <c r="G236" s="1">
        <v>5.9</v>
      </c>
      <c r="H236" t="s">
        <v>59</v>
      </c>
      <c r="I236" t="s">
        <v>803</v>
      </c>
      <c r="J236" t="b">
        <v>1</v>
      </c>
    </row>
    <row r="237" spans="1:10" x14ac:dyDescent="0.25">
      <c r="A237" s="1">
        <v>236</v>
      </c>
      <c r="B237" s="1" t="s">
        <v>804</v>
      </c>
      <c r="D237" s="2" t="s">
        <v>805</v>
      </c>
      <c r="E237" s="1" t="s">
        <v>11</v>
      </c>
      <c r="F237" s="1" t="str">
        <f t="shared" si="16"/>
        <v>17-Aug</v>
      </c>
      <c r="G237" s="1">
        <v>6.6</v>
      </c>
      <c r="H237" t="s">
        <v>125</v>
      </c>
      <c r="I237" t="s">
        <v>806</v>
      </c>
      <c r="J237" t="b">
        <v>1</v>
      </c>
    </row>
    <row r="238" spans="1:10" x14ac:dyDescent="0.25">
      <c r="A238" s="1">
        <v>237</v>
      </c>
      <c r="B238" s="1" t="s">
        <v>807</v>
      </c>
      <c r="D238" s="2" t="s">
        <v>808</v>
      </c>
      <c r="E238" s="1" t="s">
        <v>11</v>
      </c>
      <c r="F238" s="1" t="str">
        <f t="shared" si="16"/>
        <v>17-Aug</v>
      </c>
      <c r="G238" s="1">
        <v>7.5</v>
      </c>
      <c r="H238" t="s">
        <v>526</v>
      </c>
      <c r="I238" t="s">
        <v>809</v>
      </c>
      <c r="J238" t="b">
        <v>1</v>
      </c>
    </row>
    <row r="239" spans="1:10" x14ac:dyDescent="0.25">
      <c r="A239" s="1">
        <v>238</v>
      </c>
      <c r="B239" s="1" t="s">
        <v>810</v>
      </c>
      <c r="D239" s="2" t="s">
        <v>811</v>
      </c>
      <c r="E239" s="1" t="s">
        <v>21</v>
      </c>
      <c r="F239" s="1" t="str">
        <f t="shared" si="16"/>
        <v>17-Aug</v>
      </c>
      <c r="G239" s="1">
        <v>5.7</v>
      </c>
      <c r="H239" t="s">
        <v>506</v>
      </c>
      <c r="I239" t="s">
        <v>812</v>
      </c>
      <c r="J239" t="b">
        <v>1</v>
      </c>
    </row>
    <row r="240" spans="1:10" x14ac:dyDescent="0.25">
      <c r="A240" s="1">
        <v>239</v>
      </c>
      <c r="B240" s="1" t="s">
        <v>813</v>
      </c>
      <c r="D240" s="2" t="s">
        <v>814</v>
      </c>
      <c r="E240" s="1" t="s">
        <v>42</v>
      </c>
      <c r="F240" s="1" t="str">
        <f t="shared" si="16"/>
        <v>17-Aug</v>
      </c>
      <c r="G240" s="1">
        <v>5.9</v>
      </c>
      <c r="H240" t="s">
        <v>564</v>
      </c>
      <c r="I240" t="s">
        <v>815</v>
      </c>
      <c r="J240" t="b">
        <v>1</v>
      </c>
    </row>
    <row r="241" spans="1:10" x14ac:dyDescent="0.25">
      <c r="A241" s="1">
        <v>240</v>
      </c>
      <c r="B241" s="1" t="s">
        <v>816</v>
      </c>
      <c r="D241" s="2" t="s">
        <v>817</v>
      </c>
      <c r="E241" s="1" t="s">
        <v>42</v>
      </c>
      <c r="F241" s="1" t="str">
        <f t="shared" si="16"/>
        <v>17-Aug</v>
      </c>
      <c r="G241" s="1">
        <v>5.7</v>
      </c>
      <c r="H241" t="s">
        <v>17</v>
      </c>
      <c r="I241" t="s">
        <v>818</v>
      </c>
      <c r="J241" t="b">
        <v>1</v>
      </c>
    </row>
    <row r="242" spans="1:10" x14ac:dyDescent="0.25">
      <c r="A242" s="1">
        <v>241</v>
      </c>
      <c r="B242" s="1" t="s">
        <v>819</v>
      </c>
      <c r="D242" s="2" t="s">
        <v>820</v>
      </c>
      <c r="E242" s="1" t="s">
        <v>21</v>
      </c>
      <c r="F242" s="1" t="str">
        <f t="shared" si="16"/>
        <v>17-Aug</v>
      </c>
      <c r="G242" s="1">
        <v>6.7</v>
      </c>
      <c r="H242" t="s">
        <v>125</v>
      </c>
      <c r="I242" t="s">
        <v>821</v>
      </c>
      <c r="J242" t="b">
        <v>1</v>
      </c>
    </row>
    <row r="243" spans="1:10" x14ac:dyDescent="0.25">
      <c r="A243" s="1">
        <v>242</v>
      </c>
      <c r="B243" s="1" t="s">
        <v>822</v>
      </c>
      <c r="D243" s="2" t="s">
        <v>823</v>
      </c>
      <c r="E243" s="1" t="s">
        <v>11</v>
      </c>
      <c r="F243" s="1" t="str">
        <f t="shared" si="16"/>
        <v>17-Aug</v>
      </c>
      <c r="G243" s="1">
        <v>9.3000000000000007</v>
      </c>
      <c r="H243" t="s">
        <v>713</v>
      </c>
      <c r="I243" t="s">
        <v>824</v>
      </c>
      <c r="J243" t="b">
        <v>1</v>
      </c>
    </row>
    <row r="244" spans="1:10" x14ac:dyDescent="0.25">
      <c r="A244" s="1">
        <v>243</v>
      </c>
      <c r="B244" s="1" t="s">
        <v>825</v>
      </c>
      <c r="D244" s="2" t="s">
        <v>826</v>
      </c>
      <c r="E244" s="1" t="s">
        <v>42</v>
      </c>
      <c r="F244" s="1" t="str">
        <f t="shared" si="16"/>
        <v>17-Aug</v>
      </c>
      <c r="G244" s="1">
        <v>5.4</v>
      </c>
      <c r="H244" t="s">
        <v>17</v>
      </c>
      <c r="I244" t="s">
        <v>827</v>
      </c>
      <c r="J244" t="b">
        <v>1</v>
      </c>
    </row>
    <row r="245" spans="1:10" x14ac:dyDescent="0.25">
      <c r="A245" s="1">
        <v>244</v>
      </c>
      <c r="B245" s="1" t="s">
        <v>828</v>
      </c>
      <c r="D245" s="2" t="s">
        <v>829</v>
      </c>
      <c r="E245" s="1" t="s">
        <v>21</v>
      </c>
      <c r="F245" s="1" t="str">
        <f t="shared" si="16"/>
        <v>17-Aug</v>
      </c>
      <c r="G245" s="1">
        <v>6.7</v>
      </c>
      <c r="H245" t="s">
        <v>93</v>
      </c>
      <c r="I245" t="s">
        <v>830</v>
      </c>
      <c r="J245" t="b">
        <v>1</v>
      </c>
    </row>
    <row r="246" spans="1:10" x14ac:dyDescent="0.25">
      <c r="A246" s="1">
        <v>245</v>
      </c>
      <c r="B246" s="1" t="s">
        <v>831</v>
      </c>
      <c r="D246" s="2" t="s">
        <v>832</v>
      </c>
      <c r="E246" s="1" t="s">
        <v>11</v>
      </c>
      <c r="F246" s="1" t="str">
        <f t="shared" si="16"/>
        <v>17-Aug</v>
      </c>
      <c r="G246" s="1">
        <v>8.3000000000000007</v>
      </c>
      <c r="H246" t="s">
        <v>833</v>
      </c>
      <c r="I246" t="s">
        <v>834</v>
      </c>
      <c r="J246" t="b">
        <v>1</v>
      </c>
    </row>
    <row r="247" spans="1:10" x14ac:dyDescent="0.25">
      <c r="A247" s="1">
        <v>246</v>
      </c>
      <c r="B247" s="1" t="s">
        <v>835</v>
      </c>
      <c r="D247" s="2" t="s">
        <v>836</v>
      </c>
      <c r="E247" s="1" t="s">
        <v>11</v>
      </c>
      <c r="F247" s="1" t="str">
        <f t="shared" si="16"/>
        <v>17-Aug</v>
      </c>
      <c r="G247" s="1">
        <v>7</v>
      </c>
      <c r="H247" t="s">
        <v>837</v>
      </c>
      <c r="I247" t="s">
        <v>838</v>
      </c>
      <c r="J247" t="b">
        <v>1</v>
      </c>
    </row>
    <row r="248" spans="1:10" x14ac:dyDescent="0.25">
      <c r="A248" s="1">
        <v>247</v>
      </c>
      <c r="B248" s="1" t="s">
        <v>839</v>
      </c>
      <c r="D248" s="2" t="s">
        <v>840</v>
      </c>
      <c r="E248" s="1" t="s">
        <v>11</v>
      </c>
      <c r="F248" s="1" t="str">
        <f t="shared" ref="F248:F264" si="17">"17-Sep"</f>
        <v>17-Sep</v>
      </c>
      <c r="G248" s="1">
        <v>6.2</v>
      </c>
      <c r="H248" t="s">
        <v>38</v>
      </c>
      <c r="I248" t="s">
        <v>841</v>
      </c>
      <c r="J248" t="b">
        <v>1</v>
      </c>
    </row>
    <row r="249" spans="1:10" x14ac:dyDescent="0.25">
      <c r="A249" s="1">
        <v>248</v>
      </c>
      <c r="B249" s="1" t="s">
        <v>842</v>
      </c>
      <c r="D249" s="2" t="s">
        <v>843</v>
      </c>
      <c r="E249" s="1" t="s">
        <v>21</v>
      </c>
      <c r="F249" s="1" t="str">
        <f t="shared" si="17"/>
        <v>17-Sep</v>
      </c>
      <c r="G249" s="1">
        <v>4.4000000000000004</v>
      </c>
      <c r="H249" t="s">
        <v>121</v>
      </c>
      <c r="I249" t="s">
        <v>844</v>
      </c>
      <c r="J249" t="b">
        <v>1</v>
      </c>
    </row>
    <row r="250" spans="1:10" x14ac:dyDescent="0.25">
      <c r="A250" s="1">
        <v>249</v>
      </c>
      <c r="B250" s="1" t="s">
        <v>845</v>
      </c>
      <c r="D250" s="2" t="s">
        <v>846</v>
      </c>
      <c r="E250" s="1" t="s">
        <v>21</v>
      </c>
      <c r="F250" s="1" t="str">
        <f t="shared" si="17"/>
        <v>17-Sep</v>
      </c>
      <c r="G250" s="1">
        <v>6.9</v>
      </c>
      <c r="H250" t="s">
        <v>143</v>
      </c>
      <c r="I250" t="s">
        <v>847</v>
      </c>
      <c r="J250" t="b">
        <v>1</v>
      </c>
    </row>
    <row r="251" spans="1:10" x14ac:dyDescent="0.25">
      <c r="A251" s="1">
        <v>250</v>
      </c>
      <c r="B251" s="1" t="s">
        <v>848</v>
      </c>
      <c r="D251" s="2" t="s">
        <v>849</v>
      </c>
      <c r="E251" s="1" t="s">
        <v>21</v>
      </c>
      <c r="F251" s="1" t="str">
        <f t="shared" si="17"/>
        <v>17-Sep</v>
      </c>
      <c r="G251" s="1">
        <v>6.6</v>
      </c>
      <c r="H251" t="s">
        <v>47</v>
      </c>
      <c r="I251" t="s">
        <v>850</v>
      </c>
      <c r="J251" t="b">
        <v>1</v>
      </c>
    </row>
    <row r="252" spans="1:10" x14ac:dyDescent="0.25">
      <c r="A252" s="1">
        <v>251</v>
      </c>
      <c r="B252" s="1" t="s">
        <v>851</v>
      </c>
      <c r="D252" s="2" t="s">
        <v>852</v>
      </c>
      <c r="E252" s="1" t="s">
        <v>21</v>
      </c>
      <c r="F252" s="1" t="str">
        <f t="shared" si="17"/>
        <v>17-Sep</v>
      </c>
      <c r="G252" s="1">
        <v>6.6</v>
      </c>
      <c r="H252" t="s">
        <v>473</v>
      </c>
      <c r="I252" t="s">
        <v>853</v>
      </c>
      <c r="J252" t="b">
        <v>1</v>
      </c>
    </row>
    <row r="253" spans="1:10" x14ac:dyDescent="0.25">
      <c r="A253" s="1">
        <v>252</v>
      </c>
      <c r="B253" s="1" t="s">
        <v>854</v>
      </c>
      <c r="D253" s="2" t="s">
        <v>855</v>
      </c>
      <c r="E253" s="1" t="s">
        <v>21</v>
      </c>
      <c r="F253" s="1" t="str">
        <f t="shared" si="17"/>
        <v>17-Sep</v>
      </c>
      <c r="G253" s="1">
        <v>7.1</v>
      </c>
      <c r="H253" t="s">
        <v>59</v>
      </c>
      <c r="I253" t="s">
        <v>856</v>
      </c>
      <c r="J253" t="b">
        <v>1</v>
      </c>
    </row>
    <row r="254" spans="1:10" x14ac:dyDescent="0.25">
      <c r="A254" s="1">
        <v>253</v>
      </c>
      <c r="B254" s="1" t="s">
        <v>857</v>
      </c>
      <c r="D254" s="2" t="s">
        <v>858</v>
      </c>
      <c r="E254" s="1" t="s">
        <v>21</v>
      </c>
      <c r="F254" s="1" t="str">
        <f t="shared" si="17"/>
        <v>17-Sep</v>
      </c>
      <c r="G254" s="1">
        <v>6</v>
      </c>
      <c r="H254" t="s">
        <v>181</v>
      </c>
      <c r="I254" t="s">
        <v>859</v>
      </c>
      <c r="J254" t="b">
        <v>1</v>
      </c>
    </row>
    <row r="255" spans="1:10" x14ac:dyDescent="0.25">
      <c r="A255" s="1">
        <v>254</v>
      </c>
      <c r="B255" s="1" t="s">
        <v>860</v>
      </c>
      <c r="D255" s="2" t="s">
        <v>861</v>
      </c>
      <c r="E255" s="1" t="s">
        <v>21</v>
      </c>
      <c r="F255" s="1" t="str">
        <f t="shared" si="17"/>
        <v>17-Sep</v>
      </c>
      <c r="G255" s="1">
        <v>7.6</v>
      </c>
      <c r="H255" t="s">
        <v>198</v>
      </c>
      <c r="I255" t="s">
        <v>862</v>
      </c>
      <c r="J255" t="b">
        <v>1</v>
      </c>
    </row>
    <row r="256" spans="1:10" x14ac:dyDescent="0.25">
      <c r="A256" s="1">
        <v>255</v>
      </c>
      <c r="B256" s="1" t="s">
        <v>863</v>
      </c>
      <c r="D256" s="2" t="s">
        <v>864</v>
      </c>
      <c r="E256" s="1" t="s">
        <v>42</v>
      </c>
      <c r="F256" s="1" t="str">
        <f t="shared" si="17"/>
        <v>17-Sep</v>
      </c>
      <c r="G256" s="1">
        <v>4</v>
      </c>
      <c r="H256" t="s">
        <v>865</v>
      </c>
      <c r="I256" t="s">
        <v>866</v>
      </c>
      <c r="J256" t="b">
        <v>1</v>
      </c>
    </row>
    <row r="257" spans="1:10" x14ac:dyDescent="0.25">
      <c r="A257" s="1">
        <v>256</v>
      </c>
      <c r="B257" s="1" t="s">
        <v>867</v>
      </c>
      <c r="D257" s="2" t="s">
        <v>868</v>
      </c>
      <c r="E257" s="1" t="s">
        <v>16</v>
      </c>
      <c r="F257" s="1" t="str">
        <f t="shared" si="17"/>
        <v>17-Sep</v>
      </c>
      <c r="G257" s="1">
        <v>6.6</v>
      </c>
      <c r="H257" t="s">
        <v>869</v>
      </c>
      <c r="I257" t="s">
        <v>870</v>
      </c>
      <c r="J257" t="b">
        <v>1</v>
      </c>
    </row>
    <row r="258" spans="1:10" x14ac:dyDescent="0.25">
      <c r="A258" s="1">
        <v>257</v>
      </c>
      <c r="B258" s="1" t="s">
        <v>871</v>
      </c>
      <c r="D258" s="2" t="s">
        <v>872</v>
      </c>
      <c r="E258" s="1" t="s">
        <v>11</v>
      </c>
      <c r="F258" s="1" t="str">
        <f t="shared" si="17"/>
        <v>17-Sep</v>
      </c>
      <c r="G258" s="1">
        <v>6.4</v>
      </c>
      <c r="H258" t="s">
        <v>278</v>
      </c>
      <c r="I258" t="s">
        <v>873</v>
      </c>
      <c r="J258" t="b">
        <v>1</v>
      </c>
    </row>
    <row r="259" spans="1:10" x14ac:dyDescent="0.25">
      <c r="A259" s="1">
        <v>258</v>
      </c>
      <c r="B259" s="1" t="s">
        <v>874</v>
      </c>
      <c r="D259" s="2" t="s">
        <v>875</v>
      </c>
      <c r="E259" s="1" t="s">
        <v>11</v>
      </c>
      <c r="F259" s="1" t="str">
        <f t="shared" si="17"/>
        <v>17-Sep</v>
      </c>
      <c r="G259" s="1">
        <v>6.3</v>
      </c>
      <c r="H259" t="s">
        <v>540</v>
      </c>
      <c r="I259" t="s">
        <v>876</v>
      </c>
      <c r="J259" t="b">
        <v>1</v>
      </c>
    </row>
    <row r="260" spans="1:10" x14ac:dyDescent="0.25">
      <c r="A260" s="1">
        <v>259</v>
      </c>
      <c r="B260" s="1" t="s">
        <v>877</v>
      </c>
      <c r="D260" s="2" t="s">
        <v>878</v>
      </c>
      <c r="E260" s="1" t="s">
        <v>42</v>
      </c>
      <c r="F260" s="1" t="str">
        <f t="shared" si="17"/>
        <v>17-Sep</v>
      </c>
      <c r="G260" s="1">
        <v>8</v>
      </c>
      <c r="H260" t="s">
        <v>879</v>
      </c>
      <c r="I260" t="s">
        <v>880</v>
      </c>
      <c r="J260" t="b">
        <v>1</v>
      </c>
    </row>
    <row r="261" spans="1:10" x14ac:dyDescent="0.25">
      <c r="A261" s="1">
        <v>260</v>
      </c>
      <c r="B261" s="1" t="s">
        <v>881</v>
      </c>
      <c r="D261" s="2" t="s">
        <v>882</v>
      </c>
      <c r="E261" s="1" t="s">
        <v>16</v>
      </c>
      <c r="F261" s="1" t="str">
        <f t="shared" si="17"/>
        <v>17-Sep</v>
      </c>
      <c r="G261" s="1">
        <v>5.5</v>
      </c>
      <c r="H261" t="s">
        <v>302</v>
      </c>
      <c r="I261" t="s">
        <v>883</v>
      </c>
      <c r="J261" t="b">
        <v>1</v>
      </c>
    </row>
    <row r="262" spans="1:10" x14ac:dyDescent="0.25">
      <c r="A262" s="1">
        <v>261</v>
      </c>
      <c r="B262" s="1" t="s">
        <v>884</v>
      </c>
      <c r="D262" s="2" t="s">
        <v>885</v>
      </c>
      <c r="E262" s="1" t="s">
        <v>11</v>
      </c>
      <c r="F262" s="1" t="str">
        <f t="shared" si="17"/>
        <v>17-Sep</v>
      </c>
      <c r="G262" s="1">
        <v>7</v>
      </c>
      <c r="H262" t="s">
        <v>320</v>
      </c>
      <c r="I262" t="s">
        <v>886</v>
      </c>
      <c r="J262" t="b">
        <v>1</v>
      </c>
    </row>
    <row r="263" spans="1:10" x14ac:dyDescent="0.25">
      <c r="A263" s="1">
        <v>262</v>
      </c>
      <c r="B263" s="1" t="s">
        <v>887</v>
      </c>
      <c r="D263" s="2" t="s">
        <v>888</v>
      </c>
      <c r="E263" s="1" t="s">
        <v>889</v>
      </c>
      <c r="F263" s="1" t="str">
        <f t="shared" si="17"/>
        <v>17-Sep</v>
      </c>
      <c r="G263" s="1">
        <v>7.6</v>
      </c>
      <c r="H263" t="s">
        <v>890</v>
      </c>
      <c r="I263" t="s">
        <v>891</v>
      </c>
      <c r="J263" t="b">
        <v>1</v>
      </c>
    </row>
    <row r="264" spans="1:10" x14ac:dyDescent="0.25">
      <c r="A264" s="1">
        <v>263</v>
      </c>
      <c r="B264" s="1" t="s">
        <v>892</v>
      </c>
      <c r="D264" s="2" t="s">
        <v>893</v>
      </c>
      <c r="E264" s="1" t="s">
        <v>11</v>
      </c>
      <c r="F264" s="1" t="str">
        <f t="shared" si="17"/>
        <v>17-Sep</v>
      </c>
      <c r="G264" s="1">
        <v>6.5</v>
      </c>
      <c r="H264" t="s">
        <v>473</v>
      </c>
      <c r="I264" t="s">
        <v>894</v>
      </c>
      <c r="J264" t="b">
        <v>1</v>
      </c>
    </row>
    <row r="265" spans="1:10" x14ac:dyDescent="0.25">
      <c r="A265" s="1">
        <v>264</v>
      </c>
      <c r="B265" s="1" t="s">
        <v>895</v>
      </c>
      <c r="D265" s="2" t="s">
        <v>896</v>
      </c>
      <c r="E265" s="1" t="s">
        <v>21</v>
      </c>
      <c r="F265" s="1" t="str">
        <f t="shared" ref="F265:F277" si="18">"17-Oct"</f>
        <v>17-Oct</v>
      </c>
      <c r="G265" s="1">
        <v>5</v>
      </c>
      <c r="H265" t="s">
        <v>198</v>
      </c>
      <c r="I265" t="s">
        <v>897</v>
      </c>
      <c r="J265" t="b">
        <v>1</v>
      </c>
    </row>
    <row r="266" spans="1:10" x14ac:dyDescent="0.25">
      <c r="A266" s="1">
        <v>265</v>
      </c>
      <c r="B266" s="1" t="s">
        <v>898</v>
      </c>
      <c r="D266" s="2" t="s">
        <v>899</v>
      </c>
      <c r="E266" s="1" t="s">
        <v>21</v>
      </c>
      <c r="F266" s="1" t="str">
        <f t="shared" si="18"/>
        <v>17-Oct</v>
      </c>
      <c r="G266" s="1">
        <v>7.9</v>
      </c>
      <c r="H266" t="s">
        <v>900</v>
      </c>
      <c r="I266" t="s">
        <v>901</v>
      </c>
      <c r="J266" t="b">
        <v>1</v>
      </c>
    </row>
    <row r="267" spans="1:10" x14ac:dyDescent="0.25">
      <c r="A267" s="1">
        <v>266</v>
      </c>
      <c r="B267" s="1" t="s">
        <v>902</v>
      </c>
      <c r="D267" s="2" t="s">
        <v>903</v>
      </c>
      <c r="E267" s="1" t="s">
        <v>11</v>
      </c>
      <c r="F267" s="1" t="str">
        <f t="shared" si="18"/>
        <v>17-Oct</v>
      </c>
      <c r="G267" s="1">
        <v>7.4</v>
      </c>
      <c r="H267" t="s">
        <v>85</v>
      </c>
      <c r="I267" t="s">
        <v>904</v>
      </c>
      <c r="J267" t="b">
        <v>1</v>
      </c>
    </row>
    <row r="268" spans="1:10" x14ac:dyDescent="0.25">
      <c r="A268" s="1">
        <v>267</v>
      </c>
      <c r="B268" s="1" t="s">
        <v>905</v>
      </c>
      <c r="D268" s="2" t="s">
        <v>906</v>
      </c>
      <c r="E268" s="1" t="s">
        <v>42</v>
      </c>
      <c r="F268" s="1" t="str">
        <f t="shared" si="18"/>
        <v>17-Oct</v>
      </c>
      <c r="G268" s="1">
        <v>6.5</v>
      </c>
      <c r="H268" t="s">
        <v>151</v>
      </c>
      <c r="I268" t="s">
        <v>907</v>
      </c>
      <c r="J268" t="b">
        <v>1</v>
      </c>
    </row>
    <row r="269" spans="1:10" x14ac:dyDescent="0.25">
      <c r="A269" s="1">
        <v>268</v>
      </c>
      <c r="B269" s="1" t="s">
        <v>908</v>
      </c>
      <c r="D269" s="2" t="s">
        <v>909</v>
      </c>
      <c r="E269" s="1" t="s">
        <v>11</v>
      </c>
      <c r="F269" s="1" t="str">
        <f t="shared" si="18"/>
        <v>17-Oct</v>
      </c>
      <c r="G269" s="1">
        <v>6.6</v>
      </c>
      <c r="H269" t="s">
        <v>47</v>
      </c>
      <c r="I269" t="s">
        <v>910</v>
      </c>
      <c r="J269" t="b">
        <v>1</v>
      </c>
    </row>
    <row r="270" spans="1:10" x14ac:dyDescent="0.25">
      <c r="A270" s="1">
        <v>269</v>
      </c>
      <c r="B270" s="1" t="s">
        <v>911</v>
      </c>
      <c r="D270" s="2" t="s">
        <v>912</v>
      </c>
      <c r="E270" s="1" t="s">
        <v>11</v>
      </c>
      <c r="F270" s="1" t="str">
        <f t="shared" si="18"/>
        <v>17-Oct</v>
      </c>
      <c r="G270" s="1">
        <v>6.7</v>
      </c>
      <c r="H270" t="s">
        <v>913</v>
      </c>
      <c r="I270" t="s">
        <v>914</v>
      </c>
      <c r="J270" t="b">
        <v>1</v>
      </c>
    </row>
    <row r="271" spans="1:10" x14ac:dyDescent="0.25">
      <c r="A271" s="1">
        <v>270</v>
      </c>
      <c r="B271" s="1" t="s">
        <v>915</v>
      </c>
      <c r="D271" s="2" t="s">
        <v>916</v>
      </c>
      <c r="E271" s="1" t="s">
        <v>21</v>
      </c>
      <c r="F271" s="1" t="str">
        <f t="shared" si="18"/>
        <v>17-Oct</v>
      </c>
      <c r="G271" s="1">
        <v>7.9</v>
      </c>
      <c r="H271" t="s">
        <v>917</v>
      </c>
      <c r="I271" t="s">
        <v>918</v>
      </c>
      <c r="J271" t="b">
        <v>1</v>
      </c>
    </row>
    <row r="272" spans="1:10" x14ac:dyDescent="0.25">
      <c r="A272" s="1">
        <v>271</v>
      </c>
      <c r="B272" s="1" t="s">
        <v>919</v>
      </c>
      <c r="D272" s="2" t="s">
        <v>920</v>
      </c>
      <c r="E272" s="1" t="s">
        <v>11</v>
      </c>
      <c r="F272" s="1" t="str">
        <f t="shared" si="18"/>
        <v>17-Oct</v>
      </c>
      <c r="G272" s="1">
        <v>5.6</v>
      </c>
      <c r="H272" t="s">
        <v>121</v>
      </c>
      <c r="I272" t="s">
        <v>921</v>
      </c>
      <c r="J272" t="b">
        <v>1</v>
      </c>
    </row>
    <row r="273" spans="1:10" x14ac:dyDescent="0.25">
      <c r="A273" s="1">
        <v>272</v>
      </c>
      <c r="B273" s="1" t="s">
        <v>922</v>
      </c>
      <c r="D273" s="2" t="s">
        <v>923</v>
      </c>
      <c r="E273" s="1" t="s">
        <v>11</v>
      </c>
      <c r="F273" s="1" t="str">
        <f t="shared" si="18"/>
        <v>17-Oct</v>
      </c>
      <c r="G273" s="1">
        <v>7.2</v>
      </c>
      <c r="H273" t="s">
        <v>924</v>
      </c>
      <c r="I273" t="s">
        <v>925</v>
      </c>
      <c r="J273" t="b">
        <v>1</v>
      </c>
    </row>
    <row r="274" spans="1:10" x14ac:dyDescent="0.25">
      <c r="A274" s="1">
        <v>273</v>
      </c>
      <c r="B274" s="1" t="s">
        <v>926</v>
      </c>
      <c r="D274" s="2" t="s">
        <v>927</v>
      </c>
      <c r="E274" s="1" t="s">
        <v>21</v>
      </c>
      <c r="F274" s="1" t="str">
        <f t="shared" si="18"/>
        <v>17-Oct</v>
      </c>
      <c r="G274" s="1">
        <v>6.3</v>
      </c>
      <c r="H274" t="s">
        <v>928</v>
      </c>
      <c r="I274" t="s">
        <v>929</v>
      </c>
      <c r="J274" t="b">
        <v>1</v>
      </c>
    </row>
    <row r="275" spans="1:10" x14ac:dyDescent="0.25">
      <c r="A275" s="1">
        <v>274</v>
      </c>
      <c r="B275" s="1" t="s">
        <v>930</v>
      </c>
      <c r="D275" s="2" t="s">
        <v>931</v>
      </c>
      <c r="E275" s="1" t="s">
        <v>11</v>
      </c>
      <c r="F275" s="1" t="str">
        <f t="shared" si="18"/>
        <v>17-Oct</v>
      </c>
      <c r="G275" s="1">
        <v>8.1</v>
      </c>
      <c r="H275" t="s">
        <v>38</v>
      </c>
      <c r="I275" t="s">
        <v>932</v>
      </c>
      <c r="J275" t="b">
        <v>1</v>
      </c>
    </row>
    <row r="276" spans="1:10" x14ac:dyDescent="0.25">
      <c r="A276" s="1">
        <v>275</v>
      </c>
      <c r="B276" s="1" t="s">
        <v>933</v>
      </c>
      <c r="D276" s="2" t="s">
        <v>934</v>
      </c>
      <c r="E276" s="1" t="s">
        <v>11</v>
      </c>
      <c r="F276" s="1" t="str">
        <f t="shared" si="18"/>
        <v>17-Oct</v>
      </c>
      <c r="G276" s="1">
        <v>5.6</v>
      </c>
      <c r="H276" t="s">
        <v>571</v>
      </c>
      <c r="I276" t="s">
        <v>935</v>
      </c>
      <c r="J276" t="b">
        <v>1</v>
      </c>
    </row>
    <row r="277" spans="1:10" x14ac:dyDescent="0.25">
      <c r="A277" s="1">
        <v>276</v>
      </c>
      <c r="B277" s="1" t="s">
        <v>936</v>
      </c>
      <c r="D277" s="2" t="s">
        <v>937</v>
      </c>
      <c r="E277" s="1" t="s">
        <v>11</v>
      </c>
      <c r="F277" s="1" t="str">
        <f t="shared" si="18"/>
        <v>17-Oct</v>
      </c>
      <c r="G277" s="1">
        <v>8.1999999999999993</v>
      </c>
      <c r="H277" t="s">
        <v>938</v>
      </c>
      <c r="I277" t="s">
        <v>939</v>
      </c>
      <c r="J277" t="b">
        <v>1</v>
      </c>
    </row>
    <row r="278" spans="1:10" x14ac:dyDescent="0.25">
      <c r="A278" s="1">
        <v>277</v>
      </c>
      <c r="B278" s="1" t="s">
        <v>940</v>
      </c>
      <c r="D278" s="2" t="s">
        <v>941</v>
      </c>
      <c r="E278" s="1" t="s">
        <v>11</v>
      </c>
      <c r="F278" s="1" t="str">
        <f t="shared" ref="F278:F294" si="19">"17-Nov"</f>
        <v>17-Nov</v>
      </c>
      <c r="G278" s="1">
        <v>8.1</v>
      </c>
      <c r="H278" t="s">
        <v>942</v>
      </c>
      <c r="I278" t="s">
        <v>943</v>
      </c>
      <c r="J278" t="b">
        <v>1</v>
      </c>
    </row>
    <row r="279" spans="1:10" x14ac:dyDescent="0.25">
      <c r="A279" s="1">
        <v>278</v>
      </c>
      <c r="B279" s="1" t="s">
        <v>944</v>
      </c>
      <c r="D279" s="2" t="s">
        <v>945</v>
      </c>
      <c r="E279" s="1" t="s">
        <v>11</v>
      </c>
      <c r="F279" s="1" t="str">
        <f t="shared" si="19"/>
        <v>17-Nov</v>
      </c>
      <c r="G279" s="1">
        <v>7.8</v>
      </c>
      <c r="H279" t="s">
        <v>516</v>
      </c>
      <c r="I279" t="s">
        <v>946</v>
      </c>
      <c r="J279" t="b">
        <v>1</v>
      </c>
    </row>
    <row r="280" spans="1:10" x14ac:dyDescent="0.25">
      <c r="A280" s="1">
        <v>279</v>
      </c>
      <c r="B280" s="1" t="s">
        <v>947</v>
      </c>
      <c r="D280" s="2" t="s">
        <v>948</v>
      </c>
      <c r="E280" s="1" t="s">
        <v>11</v>
      </c>
      <c r="F280" s="1" t="str">
        <f t="shared" si="19"/>
        <v>17-Nov</v>
      </c>
      <c r="G280" s="1">
        <v>7.1</v>
      </c>
      <c r="H280" t="s">
        <v>949</v>
      </c>
      <c r="I280" t="s">
        <v>950</v>
      </c>
      <c r="J280" t="b">
        <v>1</v>
      </c>
    </row>
    <row r="281" spans="1:10" x14ac:dyDescent="0.25">
      <c r="A281" s="1">
        <v>280</v>
      </c>
      <c r="B281" s="1" t="s">
        <v>951</v>
      </c>
      <c r="D281" s="2" t="s">
        <v>952</v>
      </c>
      <c r="E281" s="1" t="s">
        <v>21</v>
      </c>
      <c r="F281" s="1" t="str">
        <f t="shared" si="19"/>
        <v>17-Nov</v>
      </c>
      <c r="G281" s="1">
        <v>6.4</v>
      </c>
      <c r="H281" t="s">
        <v>143</v>
      </c>
      <c r="I281" t="s">
        <v>953</v>
      </c>
      <c r="J281" t="b">
        <v>1</v>
      </c>
    </row>
    <row r="282" spans="1:10" x14ac:dyDescent="0.25">
      <c r="A282" s="1">
        <v>281</v>
      </c>
      <c r="B282" s="1" t="s">
        <v>954</v>
      </c>
      <c r="D282" s="2" t="s">
        <v>955</v>
      </c>
      <c r="E282" s="1" t="s">
        <v>21</v>
      </c>
      <c r="F282" s="1" t="str">
        <f t="shared" si="19"/>
        <v>17-Nov</v>
      </c>
      <c r="G282" s="1">
        <v>6.7</v>
      </c>
      <c r="H282" t="s">
        <v>460</v>
      </c>
      <c r="I282" t="s">
        <v>956</v>
      </c>
      <c r="J282" t="b">
        <v>1</v>
      </c>
    </row>
    <row r="283" spans="1:10" x14ac:dyDescent="0.25">
      <c r="A283" s="1">
        <v>282</v>
      </c>
      <c r="B283" s="1" t="s">
        <v>957</v>
      </c>
      <c r="D283" s="2" t="s">
        <v>958</v>
      </c>
      <c r="E283" s="1" t="s">
        <v>21</v>
      </c>
      <c r="F283" s="1" t="str">
        <f t="shared" si="19"/>
        <v>17-Nov</v>
      </c>
      <c r="G283" s="1">
        <v>7.1</v>
      </c>
      <c r="H283" t="s">
        <v>47</v>
      </c>
      <c r="I283" t="s">
        <v>959</v>
      </c>
      <c r="J283" t="b">
        <v>1</v>
      </c>
    </row>
    <row r="284" spans="1:10" x14ac:dyDescent="0.25">
      <c r="A284" s="1">
        <v>283</v>
      </c>
      <c r="B284" s="1" t="s">
        <v>960</v>
      </c>
      <c r="D284" s="2" t="s">
        <v>961</v>
      </c>
      <c r="E284" s="1" t="s">
        <v>42</v>
      </c>
      <c r="F284" s="1" t="str">
        <f t="shared" si="19"/>
        <v>17-Nov</v>
      </c>
      <c r="G284" s="1">
        <v>5.9</v>
      </c>
      <c r="H284" t="s">
        <v>17</v>
      </c>
      <c r="I284" t="s">
        <v>962</v>
      </c>
      <c r="J284" t="b">
        <v>1</v>
      </c>
    </row>
    <row r="285" spans="1:10" x14ac:dyDescent="0.25">
      <c r="A285" s="1">
        <v>284</v>
      </c>
      <c r="B285" s="1" t="s">
        <v>963</v>
      </c>
      <c r="D285" s="2" t="s">
        <v>964</v>
      </c>
      <c r="E285" s="1" t="s">
        <v>42</v>
      </c>
      <c r="F285" s="1" t="str">
        <f t="shared" si="19"/>
        <v>17-Nov</v>
      </c>
      <c r="G285" s="1">
        <v>7.8</v>
      </c>
      <c r="H285" t="s">
        <v>965</v>
      </c>
      <c r="I285" t="s">
        <v>966</v>
      </c>
      <c r="J285" t="b">
        <v>1</v>
      </c>
    </row>
    <row r="286" spans="1:10" x14ac:dyDescent="0.25">
      <c r="A286" s="1">
        <v>285</v>
      </c>
      <c r="B286" s="1" t="s">
        <v>967</v>
      </c>
      <c r="D286" s="2" t="s">
        <v>2293</v>
      </c>
      <c r="E286" s="1" t="s">
        <v>173</v>
      </c>
      <c r="F286" s="1" t="str">
        <f t="shared" si="19"/>
        <v>17-Nov</v>
      </c>
      <c r="G286" s="1" t="s">
        <v>173</v>
      </c>
      <c r="H286" t="s">
        <v>968</v>
      </c>
      <c r="I286" t="s">
        <v>173</v>
      </c>
      <c r="J286" t="b">
        <v>1</v>
      </c>
    </row>
    <row r="287" spans="1:10" x14ac:dyDescent="0.25">
      <c r="A287" s="1">
        <v>286</v>
      </c>
      <c r="B287" s="1" t="s">
        <v>969</v>
      </c>
      <c r="D287" s="2" t="s">
        <v>970</v>
      </c>
      <c r="E287" s="1" t="s">
        <v>21</v>
      </c>
      <c r="F287" s="1" t="str">
        <f t="shared" si="19"/>
        <v>17-Nov</v>
      </c>
      <c r="G287" s="1">
        <v>6.6</v>
      </c>
      <c r="H287" t="s">
        <v>198</v>
      </c>
      <c r="I287" t="s">
        <v>971</v>
      </c>
      <c r="J287" t="b">
        <v>1</v>
      </c>
    </row>
    <row r="288" spans="1:10" x14ac:dyDescent="0.25">
      <c r="A288" s="1">
        <v>287</v>
      </c>
      <c r="B288" s="1" t="s">
        <v>972</v>
      </c>
      <c r="D288" s="2" t="s">
        <v>973</v>
      </c>
      <c r="E288" s="1" t="s">
        <v>173</v>
      </c>
      <c r="F288" s="1" t="str">
        <f t="shared" si="19"/>
        <v>17-Nov</v>
      </c>
      <c r="G288" s="1">
        <v>5.9</v>
      </c>
      <c r="H288" t="s">
        <v>173</v>
      </c>
      <c r="I288" t="s">
        <v>173</v>
      </c>
      <c r="J288" t="b">
        <v>1</v>
      </c>
    </row>
    <row r="289" spans="1:10" x14ac:dyDescent="0.25">
      <c r="A289" s="1">
        <v>288</v>
      </c>
      <c r="B289" s="1" t="s">
        <v>974</v>
      </c>
      <c r="D289" s="2" t="s">
        <v>975</v>
      </c>
      <c r="E289" s="1" t="s">
        <v>11</v>
      </c>
      <c r="F289" s="1" t="str">
        <f t="shared" si="19"/>
        <v>17-Nov</v>
      </c>
      <c r="G289" s="1">
        <v>6.9</v>
      </c>
      <c r="H289" t="s">
        <v>282</v>
      </c>
      <c r="I289" t="s">
        <v>976</v>
      </c>
      <c r="J289" t="b">
        <v>1</v>
      </c>
    </row>
    <row r="290" spans="1:10" x14ac:dyDescent="0.25">
      <c r="A290" s="1">
        <v>289</v>
      </c>
      <c r="B290" s="1" t="s">
        <v>977</v>
      </c>
      <c r="D290" s="2" t="s">
        <v>978</v>
      </c>
      <c r="E290" s="1" t="s">
        <v>11</v>
      </c>
      <c r="F290" s="1" t="str">
        <f t="shared" si="19"/>
        <v>17-Nov</v>
      </c>
      <c r="G290" s="1">
        <v>6.7</v>
      </c>
      <c r="H290" t="s">
        <v>143</v>
      </c>
      <c r="I290" t="s">
        <v>979</v>
      </c>
      <c r="J290" t="b">
        <v>1</v>
      </c>
    </row>
    <row r="291" spans="1:10" x14ac:dyDescent="0.25">
      <c r="A291" s="1">
        <v>290</v>
      </c>
      <c r="B291" s="1" t="s">
        <v>980</v>
      </c>
      <c r="D291" s="2" t="s">
        <v>981</v>
      </c>
      <c r="E291" s="1" t="s">
        <v>11</v>
      </c>
      <c r="F291" s="1" t="str">
        <f t="shared" si="19"/>
        <v>17-Nov</v>
      </c>
      <c r="G291" s="1">
        <v>5.4</v>
      </c>
      <c r="H291" t="s">
        <v>437</v>
      </c>
      <c r="I291" t="s">
        <v>982</v>
      </c>
      <c r="J291" t="b">
        <v>1</v>
      </c>
    </row>
    <row r="292" spans="1:10" x14ac:dyDescent="0.25">
      <c r="A292" s="1">
        <v>291</v>
      </c>
      <c r="B292" s="1" t="s">
        <v>983</v>
      </c>
      <c r="D292" s="2" t="s">
        <v>984</v>
      </c>
      <c r="E292" s="1" t="s">
        <v>11</v>
      </c>
      <c r="F292" s="1" t="str">
        <f t="shared" si="19"/>
        <v>17-Nov</v>
      </c>
      <c r="G292" s="1">
        <v>6.2</v>
      </c>
      <c r="H292" t="s">
        <v>900</v>
      </c>
      <c r="I292" t="s">
        <v>985</v>
      </c>
      <c r="J292" t="b">
        <v>1</v>
      </c>
    </row>
    <row r="293" spans="1:10" x14ac:dyDescent="0.25">
      <c r="A293" s="1">
        <v>292</v>
      </c>
      <c r="B293" s="1" t="s">
        <v>986</v>
      </c>
      <c r="D293" s="2" t="s">
        <v>987</v>
      </c>
      <c r="E293" s="1" t="s">
        <v>21</v>
      </c>
      <c r="F293" s="1" t="str">
        <f t="shared" si="19"/>
        <v>17-Nov</v>
      </c>
      <c r="G293" s="1">
        <v>7.9</v>
      </c>
      <c r="H293" t="s">
        <v>155</v>
      </c>
      <c r="I293" t="s">
        <v>988</v>
      </c>
      <c r="J293" t="b">
        <v>1</v>
      </c>
    </row>
    <row r="294" spans="1:10" x14ac:dyDescent="0.25">
      <c r="A294" s="1">
        <v>293</v>
      </c>
      <c r="B294" s="1" t="s">
        <v>989</v>
      </c>
      <c r="D294" s="2" t="s">
        <v>990</v>
      </c>
      <c r="E294" s="1" t="s">
        <v>21</v>
      </c>
      <c r="F294" s="1" t="str">
        <f t="shared" si="19"/>
        <v>17-Nov</v>
      </c>
      <c r="G294" s="1">
        <v>7.1</v>
      </c>
      <c r="H294" t="s">
        <v>181</v>
      </c>
      <c r="I294" t="s">
        <v>991</v>
      </c>
      <c r="J294" t="b">
        <v>1</v>
      </c>
    </row>
    <row r="295" spans="1:10" x14ac:dyDescent="0.25">
      <c r="A295" s="1">
        <v>294</v>
      </c>
      <c r="B295" s="1" t="s">
        <v>992</v>
      </c>
      <c r="D295" s="2" t="s">
        <v>993</v>
      </c>
      <c r="E295" s="1" t="s">
        <v>21</v>
      </c>
      <c r="F295" s="1" t="str">
        <f t="shared" ref="F295:F311" si="20">"17-Dec"</f>
        <v>17-Dec</v>
      </c>
      <c r="G295" s="1">
        <v>6.9</v>
      </c>
      <c r="H295" t="s">
        <v>129</v>
      </c>
      <c r="I295" t="s">
        <v>994</v>
      </c>
      <c r="J295" t="b">
        <v>1</v>
      </c>
    </row>
    <row r="296" spans="1:10" x14ac:dyDescent="0.25">
      <c r="A296" s="1">
        <v>295</v>
      </c>
      <c r="B296" s="1" t="s">
        <v>995</v>
      </c>
      <c r="D296" s="2" t="s">
        <v>996</v>
      </c>
      <c r="E296" s="1" t="s">
        <v>42</v>
      </c>
      <c r="F296" s="1" t="str">
        <f t="shared" si="20"/>
        <v>17-Dec</v>
      </c>
      <c r="G296" s="1">
        <v>4.3</v>
      </c>
      <c r="H296" t="s">
        <v>997</v>
      </c>
      <c r="I296" t="s">
        <v>998</v>
      </c>
      <c r="J296" t="b">
        <v>1</v>
      </c>
    </row>
    <row r="297" spans="1:10" x14ac:dyDescent="0.25">
      <c r="A297" s="1">
        <v>296</v>
      </c>
      <c r="B297" s="1" t="s">
        <v>999</v>
      </c>
      <c r="D297" s="2" t="s">
        <v>1000</v>
      </c>
      <c r="E297" s="1" t="s">
        <v>889</v>
      </c>
      <c r="F297" s="1" t="str">
        <f t="shared" si="20"/>
        <v>17-Dec</v>
      </c>
      <c r="G297" s="1">
        <v>7.8</v>
      </c>
      <c r="H297" t="s">
        <v>47</v>
      </c>
      <c r="I297" t="s">
        <v>1001</v>
      </c>
      <c r="J297" t="b">
        <v>1</v>
      </c>
    </row>
    <row r="298" spans="1:10" x14ac:dyDescent="0.25">
      <c r="A298" s="1">
        <v>297</v>
      </c>
      <c r="B298" s="1" t="s">
        <v>1002</v>
      </c>
      <c r="D298" s="2" t="s">
        <v>1003</v>
      </c>
      <c r="E298" s="1" t="s">
        <v>11</v>
      </c>
      <c r="F298" s="1" t="str">
        <f t="shared" si="20"/>
        <v>17-Dec</v>
      </c>
      <c r="G298" s="1">
        <v>8</v>
      </c>
      <c r="H298" t="s">
        <v>59</v>
      </c>
      <c r="I298" t="s">
        <v>1004</v>
      </c>
      <c r="J298" t="b">
        <v>1</v>
      </c>
    </row>
    <row r="299" spans="1:10" x14ac:dyDescent="0.25">
      <c r="A299" s="1">
        <v>298</v>
      </c>
      <c r="B299" s="1" t="s">
        <v>1005</v>
      </c>
      <c r="D299" s="2" t="s">
        <v>1006</v>
      </c>
      <c r="E299" s="1" t="s">
        <v>42</v>
      </c>
      <c r="F299" s="1" t="str">
        <f t="shared" si="20"/>
        <v>17-Dec</v>
      </c>
      <c r="G299" s="1">
        <v>7.6</v>
      </c>
      <c r="H299" t="s">
        <v>17</v>
      </c>
      <c r="I299" t="s">
        <v>1007</v>
      </c>
      <c r="J299" t="b">
        <v>1</v>
      </c>
    </row>
    <row r="300" spans="1:10" x14ac:dyDescent="0.25">
      <c r="A300" s="1">
        <v>299</v>
      </c>
      <c r="B300" s="1" t="s">
        <v>1008</v>
      </c>
      <c r="D300" s="2" t="s">
        <v>1009</v>
      </c>
      <c r="E300" s="1" t="s">
        <v>21</v>
      </c>
      <c r="F300" s="1" t="str">
        <f t="shared" si="20"/>
        <v>17-Dec</v>
      </c>
      <c r="G300" s="1">
        <v>7</v>
      </c>
      <c r="H300" t="s">
        <v>516</v>
      </c>
      <c r="I300" t="s">
        <v>1010</v>
      </c>
      <c r="J300" t="b">
        <v>1</v>
      </c>
    </row>
    <row r="301" spans="1:10" x14ac:dyDescent="0.25">
      <c r="A301" s="1">
        <v>300</v>
      </c>
      <c r="B301" s="1" t="s">
        <v>1011</v>
      </c>
      <c r="D301" s="2" t="s">
        <v>1012</v>
      </c>
      <c r="E301" s="1" t="s">
        <v>11</v>
      </c>
      <c r="F301" s="1" t="str">
        <f t="shared" si="20"/>
        <v>17-Dec</v>
      </c>
      <c r="G301" s="1">
        <v>6.5</v>
      </c>
      <c r="H301" t="s">
        <v>26</v>
      </c>
      <c r="I301" t="s">
        <v>1013</v>
      </c>
      <c r="J301" t="b">
        <v>1</v>
      </c>
    </row>
    <row r="302" spans="1:10" x14ac:dyDescent="0.25">
      <c r="A302" s="1">
        <v>301</v>
      </c>
      <c r="B302" s="1" t="s">
        <v>1014</v>
      </c>
      <c r="D302" s="2" t="s">
        <v>1015</v>
      </c>
      <c r="E302" s="1" t="s">
        <v>11</v>
      </c>
      <c r="F302" s="1" t="str">
        <f t="shared" si="20"/>
        <v>17-Dec</v>
      </c>
      <c r="G302" s="1">
        <v>7.7</v>
      </c>
      <c r="H302" t="s">
        <v>47</v>
      </c>
      <c r="I302" t="s">
        <v>1016</v>
      </c>
      <c r="J302" t="b">
        <v>1</v>
      </c>
    </row>
    <row r="303" spans="1:10" x14ac:dyDescent="0.25">
      <c r="A303" s="1">
        <v>302</v>
      </c>
      <c r="B303" s="1" t="s">
        <v>1017</v>
      </c>
      <c r="D303" s="2" t="s">
        <v>1018</v>
      </c>
      <c r="E303" s="1" t="s">
        <v>42</v>
      </c>
      <c r="F303" s="1" t="str">
        <f t="shared" si="20"/>
        <v>17-Dec</v>
      </c>
      <c r="G303" s="1">
        <v>7.2</v>
      </c>
      <c r="H303" t="s">
        <v>105</v>
      </c>
      <c r="I303" t="s">
        <v>1019</v>
      </c>
      <c r="J303" t="b">
        <v>1</v>
      </c>
    </row>
    <row r="304" spans="1:10" x14ac:dyDescent="0.25">
      <c r="A304" s="1">
        <v>303</v>
      </c>
      <c r="B304" s="1" t="s">
        <v>1020</v>
      </c>
      <c r="D304" s="2" t="s">
        <v>1021</v>
      </c>
      <c r="E304" s="1" t="s">
        <v>11</v>
      </c>
      <c r="F304" s="1" t="str">
        <f t="shared" si="20"/>
        <v>17-Dec</v>
      </c>
      <c r="G304" s="1">
        <v>6.8</v>
      </c>
      <c r="H304" t="s">
        <v>437</v>
      </c>
      <c r="I304" t="s">
        <v>1022</v>
      </c>
      <c r="J304" t="b">
        <v>1</v>
      </c>
    </row>
    <row r="305" spans="1:10" x14ac:dyDescent="0.25">
      <c r="A305" s="1">
        <v>304</v>
      </c>
      <c r="B305" s="1" t="s">
        <v>1023</v>
      </c>
      <c r="D305" s="2" t="s">
        <v>1024</v>
      </c>
      <c r="E305" s="1" t="s">
        <v>21</v>
      </c>
      <c r="F305" s="1" t="str">
        <f t="shared" si="20"/>
        <v>17-Dec</v>
      </c>
      <c r="G305" s="1">
        <v>7.6</v>
      </c>
      <c r="H305" t="s">
        <v>59</v>
      </c>
      <c r="I305" t="s">
        <v>1025</v>
      </c>
      <c r="J305" t="b">
        <v>1</v>
      </c>
    </row>
    <row r="306" spans="1:10" x14ac:dyDescent="0.25">
      <c r="A306" s="1">
        <v>305</v>
      </c>
      <c r="B306" s="1" t="s">
        <v>1026</v>
      </c>
      <c r="D306" s="2" t="s">
        <v>1027</v>
      </c>
      <c r="E306" s="1" t="s">
        <v>42</v>
      </c>
      <c r="F306" s="1" t="str">
        <f t="shared" si="20"/>
        <v>17-Dec</v>
      </c>
      <c r="G306" s="1">
        <v>6.8</v>
      </c>
      <c r="H306" t="s">
        <v>47</v>
      </c>
      <c r="I306" t="s">
        <v>1028</v>
      </c>
      <c r="J306" t="b">
        <v>1</v>
      </c>
    </row>
    <row r="307" spans="1:10" x14ac:dyDescent="0.25">
      <c r="A307" s="1">
        <v>306</v>
      </c>
      <c r="B307" s="1" t="s">
        <v>1029</v>
      </c>
      <c r="D307" s="2" t="s">
        <v>1030</v>
      </c>
      <c r="E307" s="1" t="s">
        <v>21</v>
      </c>
      <c r="F307" s="1" t="str">
        <f t="shared" si="20"/>
        <v>17-Dec</v>
      </c>
      <c r="G307" s="1">
        <v>7.6</v>
      </c>
      <c r="H307" t="s">
        <v>97</v>
      </c>
      <c r="I307" t="s">
        <v>1031</v>
      </c>
      <c r="J307" t="b">
        <v>1</v>
      </c>
    </row>
    <row r="308" spans="1:10" x14ac:dyDescent="0.25">
      <c r="A308" s="1">
        <v>307</v>
      </c>
      <c r="B308" s="1" t="s">
        <v>1032</v>
      </c>
      <c r="D308" s="2" t="s">
        <v>1033</v>
      </c>
      <c r="E308" s="1" t="s">
        <v>21</v>
      </c>
      <c r="F308" s="1" t="str">
        <f t="shared" si="20"/>
        <v>17-Dec</v>
      </c>
      <c r="G308" s="1">
        <v>7.9</v>
      </c>
      <c r="H308" t="s">
        <v>560</v>
      </c>
      <c r="I308" t="s">
        <v>1034</v>
      </c>
      <c r="J308" t="b">
        <v>1</v>
      </c>
    </row>
    <row r="309" spans="1:10" x14ac:dyDescent="0.25">
      <c r="A309" s="1">
        <v>308</v>
      </c>
      <c r="B309" s="1" t="s">
        <v>1035</v>
      </c>
      <c r="D309" s="2" t="s">
        <v>1036</v>
      </c>
      <c r="E309" s="1" t="s">
        <v>21</v>
      </c>
      <c r="F309" s="1" t="str">
        <f t="shared" si="20"/>
        <v>17-Dec</v>
      </c>
      <c r="G309" s="1">
        <v>7.6</v>
      </c>
      <c r="H309" t="s">
        <v>260</v>
      </c>
      <c r="I309" t="s">
        <v>1037</v>
      </c>
      <c r="J309" t="b">
        <v>1</v>
      </c>
    </row>
    <row r="310" spans="1:10" x14ac:dyDescent="0.25">
      <c r="A310" s="1">
        <v>309</v>
      </c>
      <c r="B310" s="1" t="s">
        <v>1038</v>
      </c>
      <c r="D310" s="2" t="s">
        <v>1039</v>
      </c>
      <c r="E310" s="1" t="s">
        <v>21</v>
      </c>
      <c r="F310" s="1" t="str">
        <f t="shared" si="20"/>
        <v>17-Dec</v>
      </c>
      <c r="G310" s="1">
        <v>4.5999999999999996</v>
      </c>
      <c r="H310" t="s">
        <v>143</v>
      </c>
      <c r="I310" t="s">
        <v>1040</v>
      </c>
      <c r="J310" t="b">
        <v>1</v>
      </c>
    </row>
    <row r="311" spans="1:10" x14ac:dyDescent="0.25">
      <c r="A311" s="1">
        <v>310</v>
      </c>
      <c r="B311" s="1" t="s">
        <v>1041</v>
      </c>
      <c r="D311" s="2" t="s">
        <v>1042</v>
      </c>
      <c r="E311" s="1" t="s">
        <v>11</v>
      </c>
      <c r="F311" s="1" t="str">
        <f t="shared" si="20"/>
        <v>17-Dec</v>
      </c>
      <c r="G311" s="1">
        <v>7.6</v>
      </c>
      <c r="H311" t="s">
        <v>47</v>
      </c>
      <c r="I311" t="s">
        <v>1043</v>
      </c>
      <c r="J311" t="b">
        <v>1</v>
      </c>
    </row>
    <row r="312" spans="1:10" x14ac:dyDescent="0.25">
      <c r="A312" s="1">
        <v>311</v>
      </c>
      <c r="B312" s="1" t="s">
        <v>1044</v>
      </c>
      <c r="D312" s="2" t="s">
        <v>1045</v>
      </c>
      <c r="E312" s="1" t="s">
        <v>21</v>
      </c>
      <c r="F312" s="1" t="str">
        <f t="shared" ref="F312:F329" si="21">"18-Jan"</f>
        <v>18-Jan</v>
      </c>
      <c r="G312" s="1">
        <v>6.3</v>
      </c>
      <c r="H312" t="s">
        <v>129</v>
      </c>
      <c r="I312" t="s">
        <v>1046</v>
      </c>
      <c r="J312" t="b">
        <v>1</v>
      </c>
    </row>
    <row r="313" spans="1:10" x14ac:dyDescent="0.25">
      <c r="A313" s="1">
        <v>312</v>
      </c>
      <c r="B313" s="1" t="s">
        <v>1047</v>
      </c>
      <c r="D313" s="2" t="s">
        <v>1048</v>
      </c>
      <c r="E313" s="1" t="s">
        <v>11</v>
      </c>
      <c r="F313" s="1" t="str">
        <f t="shared" si="21"/>
        <v>18-Jan</v>
      </c>
      <c r="G313" s="1">
        <v>7.3</v>
      </c>
      <c r="H313" t="s">
        <v>713</v>
      </c>
      <c r="I313" t="s">
        <v>1049</v>
      </c>
      <c r="J313" t="b">
        <v>1</v>
      </c>
    </row>
    <row r="314" spans="1:10" x14ac:dyDescent="0.25">
      <c r="A314" s="1">
        <v>313</v>
      </c>
      <c r="B314" s="1" t="s">
        <v>1050</v>
      </c>
      <c r="D314" s="2" t="s">
        <v>1051</v>
      </c>
      <c r="E314" s="1" t="s">
        <v>11</v>
      </c>
      <c r="F314" s="1" t="str">
        <f t="shared" si="21"/>
        <v>18-Jan</v>
      </c>
      <c r="G314" s="1">
        <v>6.3</v>
      </c>
      <c r="H314" t="s">
        <v>198</v>
      </c>
      <c r="I314" t="s">
        <v>1052</v>
      </c>
      <c r="J314" t="b">
        <v>1</v>
      </c>
    </row>
    <row r="315" spans="1:10" x14ac:dyDescent="0.25">
      <c r="A315" s="1">
        <v>314</v>
      </c>
      <c r="B315" s="1" t="s">
        <v>1053</v>
      </c>
      <c r="D315" s="2" t="s">
        <v>1054</v>
      </c>
      <c r="E315" s="1" t="s">
        <v>11</v>
      </c>
      <c r="F315" s="1" t="str">
        <f t="shared" si="21"/>
        <v>18-Jan</v>
      </c>
      <c r="G315" s="1">
        <v>7.3</v>
      </c>
      <c r="H315" t="s">
        <v>377</v>
      </c>
      <c r="I315" t="s">
        <v>1055</v>
      </c>
      <c r="J315" t="b">
        <v>1</v>
      </c>
    </row>
    <row r="316" spans="1:10" x14ac:dyDescent="0.25">
      <c r="A316" s="1">
        <v>315</v>
      </c>
      <c r="B316" s="1" t="s">
        <v>1056</v>
      </c>
      <c r="D316" s="2" t="s">
        <v>1057</v>
      </c>
      <c r="E316" s="1" t="s">
        <v>11</v>
      </c>
      <c r="F316" s="1" t="str">
        <f t="shared" si="21"/>
        <v>18-Jan</v>
      </c>
      <c r="G316" s="1">
        <v>4</v>
      </c>
      <c r="H316" t="s">
        <v>1058</v>
      </c>
      <c r="I316" t="s">
        <v>1059</v>
      </c>
      <c r="J316" t="b">
        <v>1</v>
      </c>
    </row>
    <row r="317" spans="1:10" x14ac:dyDescent="0.25">
      <c r="A317" s="1">
        <v>316</v>
      </c>
      <c r="B317" s="1" t="s">
        <v>1060</v>
      </c>
      <c r="D317" s="2" t="s">
        <v>1061</v>
      </c>
      <c r="E317" s="1" t="s">
        <v>21</v>
      </c>
      <c r="F317" s="1" t="str">
        <f t="shared" si="21"/>
        <v>18-Jan</v>
      </c>
      <c r="G317" s="1">
        <v>6.4</v>
      </c>
      <c r="H317" t="s">
        <v>313</v>
      </c>
      <c r="I317" t="s">
        <v>1062</v>
      </c>
      <c r="J317" t="b">
        <v>1</v>
      </c>
    </row>
    <row r="318" spans="1:10" x14ac:dyDescent="0.25">
      <c r="A318" s="1">
        <v>317</v>
      </c>
      <c r="B318" s="1" t="s">
        <v>1063</v>
      </c>
      <c r="D318" s="2" t="s">
        <v>1064</v>
      </c>
      <c r="E318" s="1" t="s">
        <v>11</v>
      </c>
      <c r="F318" s="1" t="str">
        <f t="shared" si="21"/>
        <v>18-Jan</v>
      </c>
      <c r="G318" s="1">
        <v>7.4</v>
      </c>
      <c r="H318" t="s">
        <v>354</v>
      </c>
      <c r="I318" t="s">
        <v>1065</v>
      </c>
      <c r="J318" t="b">
        <v>1</v>
      </c>
    </row>
    <row r="319" spans="1:10" x14ac:dyDescent="0.25">
      <c r="A319" s="1">
        <v>318</v>
      </c>
      <c r="B319" s="1" t="s">
        <v>1066</v>
      </c>
      <c r="D319" s="2" t="s">
        <v>1067</v>
      </c>
      <c r="E319" s="1" t="s">
        <v>21</v>
      </c>
      <c r="F319" s="1" t="str">
        <f t="shared" si="21"/>
        <v>18-Jan</v>
      </c>
      <c r="G319" s="1">
        <v>6.2</v>
      </c>
      <c r="H319" t="s">
        <v>218</v>
      </c>
      <c r="I319" t="s">
        <v>1068</v>
      </c>
      <c r="J319" t="b">
        <v>1</v>
      </c>
    </row>
    <row r="320" spans="1:10" x14ac:dyDescent="0.25">
      <c r="A320" s="1">
        <v>319</v>
      </c>
      <c r="B320" s="1" t="s">
        <v>1069</v>
      </c>
      <c r="D320" s="2" t="s">
        <v>1070</v>
      </c>
      <c r="E320" s="1" t="s">
        <v>11</v>
      </c>
      <c r="F320" s="1" t="str">
        <f t="shared" si="21"/>
        <v>18-Jan</v>
      </c>
      <c r="G320" s="1">
        <v>7.6</v>
      </c>
      <c r="H320" t="s">
        <v>938</v>
      </c>
      <c r="I320" t="s">
        <v>1071</v>
      </c>
      <c r="J320" t="b">
        <v>1</v>
      </c>
    </row>
    <row r="321" spans="1:10" x14ac:dyDescent="0.25">
      <c r="A321" s="1">
        <v>320</v>
      </c>
      <c r="B321" s="1" t="s">
        <v>1072</v>
      </c>
      <c r="D321" s="2" t="s">
        <v>1073</v>
      </c>
      <c r="E321" s="1" t="s">
        <v>21</v>
      </c>
      <c r="F321" s="1" t="str">
        <f t="shared" si="21"/>
        <v>18-Jan</v>
      </c>
      <c r="G321" s="1">
        <v>7.1</v>
      </c>
      <c r="H321" t="s">
        <v>942</v>
      </c>
      <c r="I321" t="s">
        <v>1074</v>
      </c>
      <c r="J321" t="b">
        <v>1</v>
      </c>
    </row>
    <row r="322" spans="1:10" x14ac:dyDescent="0.25">
      <c r="A322" s="1">
        <v>321</v>
      </c>
      <c r="B322" s="1" t="s">
        <v>1075</v>
      </c>
      <c r="D322" s="2" t="s">
        <v>1076</v>
      </c>
      <c r="E322" s="1" t="s">
        <v>11</v>
      </c>
      <c r="F322" s="1" t="str">
        <f t="shared" si="21"/>
        <v>18-Jan</v>
      </c>
      <c r="G322" s="1">
        <v>7.8</v>
      </c>
      <c r="H322" t="s">
        <v>236</v>
      </c>
      <c r="I322" t="s">
        <v>1077</v>
      </c>
      <c r="J322" t="b">
        <v>1</v>
      </c>
    </row>
    <row r="323" spans="1:10" x14ac:dyDescent="0.25">
      <c r="A323" s="1">
        <v>322</v>
      </c>
      <c r="B323" s="1" t="s">
        <v>1078</v>
      </c>
      <c r="D323" s="2" t="s">
        <v>1079</v>
      </c>
      <c r="E323" s="1" t="s">
        <v>11</v>
      </c>
      <c r="F323" s="1" t="str">
        <f t="shared" si="21"/>
        <v>18-Jan</v>
      </c>
      <c r="G323" s="1">
        <v>5</v>
      </c>
      <c r="H323" t="s">
        <v>473</v>
      </c>
      <c r="I323" t="s">
        <v>1080</v>
      </c>
      <c r="J323" t="b">
        <v>1</v>
      </c>
    </row>
    <row r="324" spans="1:10" x14ac:dyDescent="0.25">
      <c r="A324" s="1">
        <v>323</v>
      </c>
      <c r="B324" s="1" t="s">
        <v>1081</v>
      </c>
      <c r="D324" s="2" t="s">
        <v>1082</v>
      </c>
      <c r="E324" s="1" t="s">
        <v>21</v>
      </c>
      <c r="F324" s="1" t="str">
        <f t="shared" si="21"/>
        <v>18-Jan</v>
      </c>
      <c r="G324" s="1">
        <v>6.1</v>
      </c>
      <c r="H324" t="s">
        <v>1083</v>
      </c>
      <c r="I324" t="s">
        <v>1084</v>
      </c>
      <c r="J324" t="b">
        <v>1</v>
      </c>
    </row>
    <row r="325" spans="1:10" x14ac:dyDescent="0.25">
      <c r="A325" s="1">
        <v>324</v>
      </c>
      <c r="B325" s="1" t="s">
        <v>1085</v>
      </c>
      <c r="D325" s="2" t="s">
        <v>1086</v>
      </c>
      <c r="E325" s="1" t="s">
        <v>21</v>
      </c>
      <c r="F325" s="1" t="str">
        <f t="shared" si="21"/>
        <v>18-Jan</v>
      </c>
      <c r="G325" s="1">
        <v>7.5</v>
      </c>
      <c r="H325" t="s">
        <v>1087</v>
      </c>
      <c r="I325" t="s">
        <v>1088</v>
      </c>
      <c r="J325" t="b">
        <v>1</v>
      </c>
    </row>
    <row r="326" spans="1:10" x14ac:dyDescent="0.25">
      <c r="A326" s="1">
        <v>325</v>
      </c>
      <c r="B326" s="1" t="s">
        <v>1089</v>
      </c>
      <c r="D326" s="2" t="s">
        <v>1090</v>
      </c>
      <c r="E326" s="1" t="s">
        <v>21</v>
      </c>
      <c r="F326" s="1" t="str">
        <f t="shared" si="21"/>
        <v>18-Jan</v>
      </c>
      <c r="G326" s="1">
        <v>4.2</v>
      </c>
      <c r="H326" t="s">
        <v>181</v>
      </c>
      <c r="I326" t="s">
        <v>1091</v>
      </c>
      <c r="J326" t="b">
        <v>1</v>
      </c>
    </row>
    <row r="327" spans="1:10" x14ac:dyDescent="0.25">
      <c r="A327" s="1">
        <v>326</v>
      </c>
      <c r="B327" s="1" t="s">
        <v>1092</v>
      </c>
      <c r="D327" s="2" t="s">
        <v>1093</v>
      </c>
      <c r="E327" s="1" t="s">
        <v>42</v>
      </c>
      <c r="F327" s="1" t="str">
        <f t="shared" si="21"/>
        <v>18-Jan</v>
      </c>
      <c r="G327" s="1">
        <v>5.8</v>
      </c>
      <c r="H327" t="s">
        <v>17</v>
      </c>
      <c r="I327" t="s">
        <v>1094</v>
      </c>
      <c r="J327" t="b">
        <v>1</v>
      </c>
    </row>
    <row r="328" spans="1:10" x14ac:dyDescent="0.25">
      <c r="A328" s="1">
        <v>327</v>
      </c>
      <c r="B328" s="1" t="s">
        <v>1095</v>
      </c>
      <c r="D328" s="2" t="s">
        <v>1096</v>
      </c>
      <c r="E328" s="1" t="s">
        <v>42</v>
      </c>
      <c r="F328" s="1" t="str">
        <f t="shared" si="21"/>
        <v>18-Jan</v>
      </c>
      <c r="G328" s="1">
        <v>7.3</v>
      </c>
      <c r="H328" t="s">
        <v>236</v>
      </c>
      <c r="I328" t="s">
        <v>1097</v>
      </c>
      <c r="J328" t="b">
        <v>1</v>
      </c>
    </row>
    <row r="329" spans="1:10" x14ac:dyDescent="0.25">
      <c r="A329" s="1">
        <v>328</v>
      </c>
      <c r="B329" s="1" t="s">
        <v>1098</v>
      </c>
      <c r="D329" s="2" t="s">
        <v>1099</v>
      </c>
      <c r="E329" s="1" t="s">
        <v>42</v>
      </c>
      <c r="F329" s="1" t="str">
        <f t="shared" si="21"/>
        <v>18-Jan</v>
      </c>
      <c r="G329" s="1">
        <v>5.2</v>
      </c>
      <c r="H329" t="s">
        <v>678</v>
      </c>
      <c r="I329" t="s">
        <v>1100</v>
      </c>
      <c r="J329" t="b">
        <v>1</v>
      </c>
    </row>
    <row r="330" spans="1:10" x14ac:dyDescent="0.25">
      <c r="A330" s="1">
        <v>329</v>
      </c>
      <c r="B330" s="1" t="s">
        <v>1101</v>
      </c>
      <c r="D330" s="2" t="s">
        <v>1102</v>
      </c>
      <c r="E330" s="1" t="s">
        <v>11</v>
      </c>
      <c r="F330" s="1" t="str">
        <f t="shared" ref="F330:F340" si="22">"18-Feb"</f>
        <v>18-Feb</v>
      </c>
      <c r="G330" s="1">
        <v>8</v>
      </c>
      <c r="H330" t="s">
        <v>1103</v>
      </c>
      <c r="I330" t="s">
        <v>1104</v>
      </c>
      <c r="J330" t="b">
        <v>1</v>
      </c>
    </row>
    <row r="331" spans="1:10" x14ac:dyDescent="0.25">
      <c r="A331" s="1">
        <v>330</v>
      </c>
      <c r="B331" s="1" t="s">
        <v>1105</v>
      </c>
      <c r="D331" s="2" t="s">
        <v>1106</v>
      </c>
      <c r="E331" s="1" t="s">
        <v>11</v>
      </c>
      <c r="F331" s="1" t="str">
        <f t="shared" si="22"/>
        <v>18-Feb</v>
      </c>
      <c r="G331" s="1">
        <v>6.1</v>
      </c>
      <c r="H331" t="s">
        <v>282</v>
      </c>
      <c r="I331" t="s">
        <v>1107</v>
      </c>
      <c r="J331" t="b">
        <v>1</v>
      </c>
    </row>
    <row r="332" spans="1:10" x14ac:dyDescent="0.25">
      <c r="A332" s="1">
        <v>331</v>
      </c>
      <c r="B332" s="1" t="s">
        <v>1108</v>
      </c>
      <c r="D332" s="2" t="s">
        <v>1109</v>
      </c>
      <c r="E332" s="1" t="s">
        <v>21</v>
      </c>
      <c r="F332" s="1" t="str">
        <f t="shared" si="22"/>
        <v>18-Feb</v>
      </c>
      <c r="G332" s="1">
        <v>6.3</v>
      </c>
      <c r="H332" t="s">
        <v>155</v>
      </c>
      <c r="I332" t="s">
        <v>1110</v>
      </c>
      <c r="J332" t="b">
        <v>1</v>
      </c>
    </row>
    <row r="333" spans="1:10" x14ac:dyDescent="0.25">
      <c r="A333" s="1">
        <v>332</v>
      </c>
      <c r="B333" s="1" t="s">
        <v>1111</v>
      </c>
      <c r="D333" s="2" t="s">
        <v>1112</v>
      </c>
      <c r="E333" s="1" t="s">
        <v>21</v>
      </c>
      <c r="F333" s="1" t="str">
        <f t="shared" si="22"/>
        <v>18-Feb</v>
      </c>
      <c r="G333" s="1">
        <v>5.0999999999999996</v>
      </c>
      <c r="H333" t="s">
        <v>1113</v>
      </c>
      <c r="I333" t="s">
        <v>1114</v>
      </c>
      <c r="J333" t="b">
        <v>1</v>
      </c>
    </row>
    <row r="334" spans="1:10" x14ac:dyDescent="0.25">
      <c r="A334" s="1">
        <v>333</v>
      </c>
      <c r="B334" s="1" t="s">
        <v>1115</v>
      </c>
      <c r="D334" s="2" t="s">
        <v>1116</v>
      </c>
      <c r="E334" s="1" t="s">
        <v>21</v>
      </c>
      <c r="F334" s="1" t="str">
        <f t="shared" si="22"/>
        <v>18-Feb</v>
      </c>
      <c r="G334" s="1">
        <v>6.9</v>
      </c>
      <c r="H334" t="s">
        <v>377</v>
      </c>
      <c r="I334" t="s">
        <v>1117</v>
      </c>
      <c r="J334" t="b">
        <v>1</v>
      </c>
    </row>
    <row r="335" spans="1:10" x14ac:dyDescent="0.25">
      <c r="A335" s="1">
        <v>334</v>
      </c>
      <c r="B335" s="1" t="s">
        <v>1118</v>
      </c>
      <c r="D335" s="2" t="s">
        <v>1119</v>
      </c>
      <c r="E335" s="1" t="s">
        <v>21</v>
      </c>
      <c r="F335" s="1" t="str">
        <f t="shared" si="22"/>
        <v>18-Feb</v>
      </c>
      <c r="G335" s="1">
        <v>6.2</v>
      </c>
      <c r="H335" t="s">
        <v>278</v>
      </c>
      <c r="I335" t="s">
        <v>1120</v>
      </c>
      <c r="J335" t="b">
        <v>1</v>
      </c>
    </row>
    <row r="336" spans="1:10" x14ac:dyDescent="0.25">
      <c r="A336" s="1">
        <v>335</v>
      </c>
      <c r="B336" s="1" t="s">
        <v>1121</v>
      </c>
      <c r="D336" s="2" t="s">
        <v>1122</v>
      </c>
      <c r="E336" s="1" t="s">
        <v>11</v>
      </c>
      <c r="F336" s="1" t="str">
        <f t="shared" si="22"/>
        <v>18-Feb</v>
      </c>
      <c r="G336" s="1">
        <v>6.1</v>
      </c>
      <c r="H336" t="s">
        <v>282</v>
      </c>
      <c r="I336" t="s">
        <v>1123</v>
      </c>
      <c r="J336" t="b">
        <v>1</v>
      </c>
    </row>
    <row r="337" spans="1:10" x14ac:dyDescent="0.25">
      <c r="A337" s="1">
        <v>336</v>
      </c>
      <c r="B337" s="1" t="s">
        <v>1124</v>
      </c>
      <c r="D337" s="2" t="s">
        <v>1125</v>
      </c>
      <c r="E337" s="1" t="s">
        <v>42</v>
      </c>
      <c r="F337" s="1" t="str">
        <f t="shared" si="22"/>
        <v>18-Feb</v>
      </c>
      <c r="G337" s="1">
        <v>7.8</v>
      </c>
      <c r="H337" t="s">
        <v>74</v>
      </c>
      <c r="I337" t="s">
        <v>1126</v>
      </c>
      <c r="J337" t="b">
        <v>1</v>
      </c>
    </row>
    <row r="338" spans="1:10" x14ac:dyDescent="0.25">
      <c r="A338" s="1">
        <v>337</v>
      </c>
      <c r="B338" s="1" t="s">
        <v>1127</v>
      </c>
      <c r="D338" s="2" t="s">
        <v>1128</v>
      </c>
      <c r="E338" s="1" t="s">
        <v>21</v>
      </c>
      <c r="F338" s="1" t="str">
        <f t="shared" si="22"/>
        <v>18-Feb</v>
      </c>
      <c r="G338" s="1">
        <v>6.1</v>
      </c>
      <c r="H338" t="s">
        <v>97</v>
      </c>
      <c r="I338" t="s">
        <v>1129</v>
      </c>
      <c r="J338" t="b">
        <v>1</v>
      </c>
    </row>
    <row r="339" spans="1:10" x14ac:dyDescent="0.25">
      <c r="A339" s="1">
        <v>338</v>
      </c>
      <c r="B339" s="1" t="s">
        <v>1130</v>
      </c>
      <c r="D339" s="2" t="s">
        <v>1131</v>
      </c>
      <c r="E339" s="1" t="s">
        <v>21</v>
      </c>
      <c r="F339" s="1" t="str">
        <f t="shared" si="22"/>
        <v>18-Feb</v>
      </c>
      <c r="G339" s="1">
        <v>5.6</v>
      </c>
      <c r="H339" t="s">
        <v>757</v>
      </c>
      <c r="I339" t="s">
        <v>1132</v>
      </c>
      <c r="J339" t="b">
        <v>1</v>
      </c>
    </row>
    <row r="340" spans="1:10" x14ac:dyDescent="0.25">
      <c r="A340" s="1">
        <v>339</v>
      </c>
      <c r="B340" s="1" t="s">
        <v>1133</v>
      </c>
      <c r="D340" s="2" t="s">
        <v>1134</v>
      </c>
      <c r="E340" s="1" t="s">
        <v>21</v>
      </c>
      <c r="F340" s="1" t="str">
        <f t="shared" si="22"/>
        <v>18-Feb</v>
      </c>
      <c r="G340" s="1">
        <v>6.2</v>
      </c>
      <c r="H340" t="s">
        <v>1135</v>
      </c>
      <c r="I340" t="s">
        <v>1136</v>
      </c>
      <c r="J340" t="b">
        <v>1</v>
      </c>
    </row>
    <row r="341" spans="1:10" x14ac:dyDescent="0.25">
      <c r="A341" s="1">
        <v>340</v>
      </c>
      <c r="B341" s="1" t="s">
        <v>1137</v>
      </c>
      <c r="D341" s="2" t="s">
        <v>1138</v>
      </c>
      <c r="E341" s="1" t="s">
        <v>21</v>
      </c>
      <c r="F341" s="1" t="str">
        <f t="shared" ref="F341:F352" si="23">"18-Mar"</f>
        <v>18-Mar</v>
      </c>
      <c r="G341" s="1">
        <v>6.2</v>
      </c>
      <c r="H341" t="s">
        <v>218</v>
      </c>
      <c r="I341" t="s">
        <v>1139</v>
      </c>
      <c r="J341" t="b">
        <v>1</v>
      </c>
    </row>
    <row r="342" spans="1:10" x14ac:dyDescent="0.25">
      <c r="A342" s="1">
        <v>341</v>
      </c>
      <c r="B342" s="1" t="s">
        <v>1140</v>
      </c>
      <c r="D342" s="2" t="s">
        <v>1141</v>
      </c>
      <c r="E342" s="1" t="s">
        <v>11</v>
      </c>
      <c r="F342" s="1" t="str">
        <f t="shared" si="23"/>
        <v>18-Mar</v>
      </c>
      <c r="G342" s="1">
        <v>6.3</v>
      </c>
      <c r="H342" t="s">
        <v>1142</v>
      </c>
      <c r="I342" t="s">
        <v>1143</v>
      </c>
      <c r="J342" t="b">
        <v>1</v>
      </c>
    </row>
    <row r="343" spans="1:10" x14ac:dyDescent="0.25">
      <c r="A343" s="1">
        <v>342</v>
      </c>
      <c r="B343" s="1" t="s">
        <v>1144</v>
      </c>
      <c r="D343" s="2" t="s">
        <v>1145</v>
      </c>
      <c r="E343" s="1" t="s">
        <v>42</v>
      </c>
      <c r="F343" s="1" t="str">
        <f t="shared" si="23"/>
        <v>18-Mar</v>
      </c>
      <c r="G343" s="1">
        <v>8.1999999999999993</v>
      </c>
      <c r="H343" t="s">
        <v>713</v>
      </c>
      <c r="I343" t="s">
        <v>1146</v>
      </c>
      <c r="J343" t="b">
        <v>1</v>
      </c>
    </row>
    <row r="344" spans="1:10" x14ac:dyDescent="0.25">
      <c r="A344" s="1">
        <v>343</v>
      </c>
      <c r="B344" s="1" t="s">
        <v>1147</v>
      </c>
      <c r="D344" s="2" t="s">
        <v>1148</v>
      </c>
      <c r="E344" s="1" t="s">
        <v>21</v>
      </c>
      <c r="F344" s="1" t="str">
        <f t="shared" si="23"/>
        <v>18-Mar</v>
      </c>
      <c r="G344" s="1">
        <v>6.6</v>
      </c>
      <c r="H344" t="s">
        <v>384</v>
      </c>
      <c r="I344" t="s">
        <v>1149</v>
      </c>
      <c r="J344" t="b">
        <v>1</v>
      </c>
    </row>
    <row r="345" spans="1:10" x14ac:dyDescent="0.25">
      <c r="A345" s="1">
        <v>344</v>
      </c>
      <c r="B345" s="1" t="s">
        <v>1150</v>
      </c>
      <c r="D345" s="2" t="s">
        <v>1151</v>
      </c>
      <c r="E345" s="1" t="s">
        <v>42</v>
      </c>
      <c r="F345" s="1" t="str">
        <f t="shared" si="23"/>
        <v>18-Mar</v>
      </c>
      <c r="G345" s="1">
        <v>6.5</v>
      </c>
      <c r="H345" t="s">
        <v>837</v>
      </c>
      <c r="I345" t="s">
        <v>1152</v>
      </c>
      <c r="J345" t="b">
        <v>1</v>
      </c>
    </row>
    <row r="346" spans="1:10" x14ac:dyDescent="0.25">
      <c r="A346" s="1">
        <v>345</v>
      </c>
      <c r="B346" s="1" t="s">
        <v>1153</v>
      </c>
      <c r="D346" s="2" t="s">
        <v>1154</v>
      </c>
      <c r="E346" s="1" t="s">
        <v>21</v>
      </c>
      <c r="F346" s="1" t="str">
        <f t="shared" si="23"/>
        <v>18-Mar</v>
      </c>
      <c r="G346" s="1">
        <v>6.5</v>
      </c>
      <c r="H346" t="s">
        <v>26</v>
      </c>
      <c r="I346" t="s">
        <v>1155</v>
      </c>
      <c r="J346" t="b">
        <v>1</v>
      </c>
    </row>
    <row r="347" spans="1:10" x14ac:dyDescent="0.25">
      <c r="A347" s="1">
        <v>346</v>
      </c>
      <c r="B347" s="1" t="s">
        <v>1156</v>
      </c>
      <c r="D347" s="2" t="s">
        <v>1157</v>
      </c>
      <c r="E347" s="1" t="s">
        <v>21</v>
      </c>
      <c r="F347" s="1" t="str">
        <f t="shared" si="23"/>
        <v>18-Mar</v>
      </c>
      <c r="G347" s="1">
        <v>7</v>
      </c>
      <c r="H347" t="s">
        <v>913</v>
      </c>
      <c r="I347" t="s">
        <v>1158</v>
      </c>
      <c r="J347" t="b">
        <v>1</v>
      </c>
    </row>
    <row r="348" spans="1:10" x14ac:dyDescent="0.25">
      <c r="A348" s="1">
        <v>347</v>
      </c>
      <c r="B348" s="1" t="s">
        <v>1159</v>
      </c>
      <c r="D348" s="2" t="s">
        <v>1160</v>
      </c>
      <c r="E348" s="1" t="s">
        <v>11</v>
      </c>
      <c r="F348" s="1" t="str">
        <f t="shared" si="23"/>
        <v>18-Mar</v>
      </c>
      <c r="G348" s="1">
        <v>7.6</v>
      </c>
      <c r="H348" t="s">
        <v>198</v>
      </c>
      <c r="I348" t="s">
        <v>1161</v>
      </c>
      <c r="J348" t="b">
        <v>1</v>
      </c>
    </row>
    <row r="349" spans="1:10" x14ac:dyDescent="0.25">
      <c r="A349" s="1">
        <v>348</v>
      </c>
      <c r="B349" s="1" t="s">
        <v>1162</v>
      </c>
      <c r="D349" s="2" t="s">
        <v>1163</v>
      </c>
      <c r="E349" s="1" t="s">
        <v>21</v>
      </c>
      <c r="F349" s="1" t="str">
        <f t="shared" si="23"/>
        <v>18-Mar</v>
      </c>
      <c r="G349" s="1">
        <v>5.6</v>
      </c>
      <c r="H349" t="s">
        <v>129</v>
      </c>
      <c r="I349" t="s">
        <v>1164</v>
      </c>
      <c r="J349" t="b">
        <v>1</v>
      </c>
    </row>
    <row r="350" spans="1:10" x14ac:dyDescent="0.25">
      <c r="A350" s="1">
        <v>349</v>
      </c>
      <c r="B350" s="1" t="s">
        <v>1165</v>
      </c>
      <c r="D350" s="2" t="s">
        <v>1166</v>
      </c>
      <c r="E350" s="1" t="s">
        <v>21</v>
      </c>
      <c r="F350" s="1" t="str">
        <f t="shared" si="23"/>
        <v>18-Mar</v>
      </c>
      <c r="G350" s="1">
        <v>6.9</v>
      </c>
      <c r="H350" t="s">
        <v>125</v>
      </c>
      <c r="I350" t="s">
        <v>1167</v>
      </c>
      <c r="J350" t="b">
        <v>1</v>
      </c>
    </row>
    <row r="351" spans="1:10" x14ac:dyDescent="0.25">
      <c r="A351" s="1">
        <v>350</v>
      </c>
      <c r="B351" s="1" t="s">
        <v>1168</v>
      </c>
      <c r="D351" s="2" t="s">
        <v>1169</v>
      </c>
      <c r="E351" s="1" t="s">
        <v>21</v>
      </c>
      <c r="F351" s="1" t="str">
        <f t="shared" si="23"/>
        <v>18-Mar</v>
      </c>
      <c r="G351" s="1">
        <v>5.5</v>
      </c>
      <c r="H351" t="s">
        <v>1170</v>
      </c>
      <c r="I351" t="s">
        <v>1171</v>
      </c>
      <c r="J351" t="b">
        <v>1</v>
      </c>
    </row>
    <row r="352" spans="1:10" x14ac:dyDescent="0.25">
      <c r="A352" s="1">
        <v>351</v>
      </c>
      <c r="B352" s="1" t="s">
        <v>1172</v>
      </c>
      <c r="D352" s="2" t="s">
        <v>1173</v>
      </c>
      <c r="E352" s="1" t="s">
        <v>21</v>
      </c>
      <c r="F352" s="1" t="str">
        <f t="shared" si="23"/>
        <v>18-Mar</v>
      </c>
      <c r="G352" s="1">
        <v>5.0999999999999996</v>
      </c>
      <c r="H352" t="s">
        <v>143</v>
      </c>
      <c r="I352" t="s">
        <v>1174</v>
      </c>
      <c r="J352" t="b">
        <v>1</v>
      </c>
    </row>
    <row r="353" spans="1:10" x14ac:dyDescent="0.25">
      <c r="A353" s="1">
        <v>352</v>
      </c>
      <c r="B353" s="1" t="s">
        <v>1175</v>
      </c>
      <c r="D353" s="2" t="s">
        <v>1176</v>
      </c>
      <c r="E353" s="1" t="s">
        <v>11</v>
      </c>
      <c r="F353" s="1" t="str">
        <f t="shared" ref="F353:F368" si="24">"18-Apr"</f>
        <v>18-Apr</v>
      </c>
      <c r="G353" s="1">
        <v>4.7</v>
      </c>
      <c r="H353" t="s">
        <v>270</v>
      </c>
      <c r="I353" t="s">
        <v>1177</v>
      </c>
      <c r="J353" t="b">
        <v>1</v>
      </c>
    </row>
    <row r="354" spans="1:10" x14ac:dyDescent="0.25">
      <c r="A354" s="1">
        <v>353</v>
      </c>
      <c r="B354" s="1" t="s">
        <v>1178</v>
      </c>
      <c r="D354" s="2" t="s">
        <v>1179</v>
      </c>
      <c r="E354" s="1" t="s">
        <v>21</v>
      </c>
      <c r="F354" s="1" t="str">
        <f t="shared" si="24"/>
        <v>18-Apr</v>
      </c>
      <c r="G354" s="1">
        <v>6.4</v>
      </c>
      <c r="H354" t="s">
        <v>1180</v>
      </c>
      <c r="I354" t="s">
        <v>1181</v>
      </c>
      <c r="J354" t="b">
        <v>1</v>
      </c>
    </row>
    <row r="355" spans="1:10" x14ac:dyDescent="0.25">
      <c r="A355" s="1">
        <v>354</v>
      </c>
      <c r="B355" s="1" t="s">
        <v>1182</v>
      </c>
      <c r="D355" s="2" t="s">
        <v>1183</v>
      </c>
      <c r="E355" s="1" t="s">
        <v>21</v>
      </c>
      <c r="F355" s="1" t="str">
        <f t="shared" si="24"/>
        <v>18-Apr</v>
      </c>
      <c r="G355" s="1">
        <v>6.8</v>
      </c>
      <c r="H355" t="s">
        <v>324</v>
      </c>
      <c r="I355" t="s">
        <v>1184</v>
      </c>
      <c r="J355" t="b">
        <v>1</v>
      </c>
    </row>
    <row r="356" spans="1:10" x14ac:dyDescent="0.25">
      <c r="A356" s="1">
        <v>355</v>
      </c>
      <c r="B356" s="1" t="s">
        <v>1185</v>
      </c>
      <c r="D356" s="2" t="s">
        <v>1186</v>
      </c>
      <c r="E356" s="1" t="s">
        <v>11</v>
      </c>
      <c r="F356" s="1" t="str">
        <f t="shared" si="24"/>
        <v>18-Apr</v>
      </c>
      <c r="G356" s="1">
        <v>6.8</v>
      </c>
      <c r="H356" t="s">
        <v>1187</v>
      </c>
      <c r="I356" t="s">
        <v>1188</v>
      </c>
      <c r="J356" t="b">
        <v>1</v>
      </c>
    </row>
    <row r="357" spans="1:10" x14ac:dyDescent="0.25">
      <c r="A357" s="1">
        <v>356</v>
      </c>
      <c r="B357" s="1" t="s">
        <v>1189</v>
      </c>
      <c r="D357" s="2" t="s">
        <v>1190</v>
      </c>
      <c r="E357" s="1" t="s">
        <v>42</v>
      </c>
      <c r="F357" s="1" t="str">
        <f t="shared" si="24"/>
        <v>18-Apr</v>
      </c>
      <c r="G357" s="1">
        <v>5.8</v>
      </c>
      <c r="H357" t="s">
        <v>377</v>
      </c>
      <c r="I357" t="s">
        <v>1191</v>
      </c>
      <c r="J357" t="b">
        <v>1</v>
      </c>
    </row>
    <row r="358" spans="1:10" x14ac:dyDescent="0.25">
      <c r="A358" s="1">
        <v>357</v>
      </c>
      <c r="B358" s="1" t="s">
        <v>1192</v>
      </c>
      <c r="D358" s="2" t="s">
        <v>1193</v>
      </c>
      <c r="E358" s="1" t="s">
        <v>42</v>
      </c>
      <c r="F358" s="1" t="str">
        <f t="shared" si="24"/>
        <v>18-Apr</v>
      </c>
      <c r="G358" s="1">
        <v>6.9</v>
      </c>
      <c r="H358" t="s">
        <v>17</v>
      </c>
      <c r="I358" t="s">
        <v>1194</v>
      </c>
      <c r="J358" t="b">
        <v>1</v>
      </c>
    </row>
    <row r="359" spans="1:10" x14ac:dyDescent="0.25">
      <c r="A359" s="1">
        <v>358</v>
      </c>
      <c r="B359" s="1" t="s">
        <v>1195</v>
      </c>
      <c r="D359" s="2" t="s">
        <v>1196</v>
      </c>
      <c r="E359" s="1" t="s">
        <v>21</v>
      </c>
      <c r="F359" s="1" t="str">
        <f t="shared" si="24"/>
        <v>18-Apr</v>
      </c>
      <c r="G359" s="1">
        <v>5.8</v>
      </c>
      <c r="H359" t="s">
        <v>129</v>
      </c>
      <c r="I359" t="s">
        <v>1197</v>
      </c>
      <c r="J359" t="b">
        <v>1</v>
      </c>
    </row>
    <row r="360" spans="1:10" x14ac:dyDescent="0.25">
      <c r="A360" s="1">
        <v>359</v>
      </c>
      <c r="B360" s="1" t="s">
        <v>1198</v>
      </c>
      <c r="D360" s="2" t="s">
        <v>1199</v>
      </c>
      <c r="E360" s="1" t="s">
        <v>11</v>
      </c>
      <c r="F360" s="1" t="str">
        <f t="shared" si="24"/>
        <v>18-Apr</v>
      </c>
      <c r="G360" s="1">
        <v>6.5</v>
      </c>
      <c r="H360" t="s">
        <v>85</v>
      </c>
      <c r="I360" t="s">
        <v>1200</v>
      </c>
      <c r="J360" t="b">
        <v>1</v>
      </c>
    </row>
    <row r="361" spans="1:10" x14ac:dyDescent="0.25">
      <c r="A361" s="1">
        <v>360</v>
      </c>
      <c r="B361" s="1" t="s">
        <v>1201</v>
      </c>
      <c r="D361" s="2" t="s">
        <v>1202</v>
      </c>
      <c r="E361" s="1" t="s">
        <v>42</v>
      </c>
      <c r="F361" s="1" t="str">
        <f t="shared" si="24"/>
        <v>18-Apr</v>
      </c>
      <c r="G361" s="1">
        <v>8.4</v>
      </c>
      <c r="H361" t="s">
        <v>143</v>
      </c>
      <c r="I361" t="s">
        <v>1203</v>
      </c>
      <c r="J361" t="b">
        <v>1</v>
      </c>
    </row>
    <row r="362" spans="1:10" x14ac:dyDescent="0.25">
      <c r="A362" s="1">
        <v>361</v>
      </c>
      <c r="B362" s="1" t="s">
        <v>1204</v>
      </c>
      <c r="D362" s="2" t="s">
        <v>1205</v>
      </c>
      <c r="E362" s="1" t="s">
        <v>16</v>
      </c>
      <c r="F362" s="1" t="str">
        <f t="shared" si="24"/>
        <v>18-Apr</v>
      </c>
      <c r="G362" s="1">
        <v>6.4</v>
      </c>
      <c r="H362" t="s">
        <v>17</v>
      </c>
      <c r="I362" t="s">
        <v>1206</v>
      </c>
      <c r="J362" t="b">
        <v>1</v>
      </c>
    </row>
    <row r="363" spans="1:10" x14ac:dyDescent="0.25">
      <c r="A363" s="1">
        <v>362</v>
      </c>
      <c r="B363" s="1" t="s">
        <v>1118</v>
      </c>
      <c r="D363" s="2" t="s">
        <v>1119</v>
      </c>
      <c r="E363" s="1" t="s">
        <v>21</v>
      </c>
      <c r="F363" s="1" t="str">
        <f t="shared" si="24"/>
        <v>18-Apr</v>
      </c>
      <c r="G363" s="1">
        <v>6.2</v>
      </c>
      <c r="H363" t="s">
        <v>278</v>
      </c>
      <c r="I363" t="s">
        <v>1120</v>
      </c>
      <c r="J363" t="b">
        <v>1</v>
      </c>
    </row>
    <row r="364" spans="1:10" x14ac:dyDescent="0.25">
      <c r="A364" s="1">
        <v>363</v>
      </c>
      <c r="B364" s="1" t="s">
        <v>1207</v>
      </c>
      <c r="D364" s="2" t="s">
        <v>1208</v>
      </c>
      <c r="E364" s="1" t="s">
        <v>11</v>
      </c>
      <c r="F364" s="1" t="str">
        <f t="shared" si="24"/>
        <v>18-Apr</v>
      </c>
      <c r="G364" s="1">
        <v>5.7</v>
      </c>
      <c r="H364" t="s">
        <v>460</v>
      </c>
      <c r="I364" t="s">
        <v>1209</v>
      </c>
      <c r="J364" t="b">
        <v>1</v>
      </c>
    </row>
    <row r="365" spans="1:10" x14ac:dyDescent="0.25">
      <c r="A365" s="1">
        <v>364</v>
      </c>
      <c r="B365" s="1" t="s">
        <v>1210</v>
      </c>
      <c r="D365" s="2" t="s">
        <v>1211</v>
      </c>
      <c r="E365" s="1" t="s">
        <v>11</v>
      </c>
      <c r="F365" s="1" t="str">
        <f t="shared" si="24"/>
        <v>18-Apr</v>
      </c>
      <c r="G365" s="1">
        <v>5.7</v>
      </c>
      <c r="H365" t="s">
        <v>26</v>
      </c>
      <c r="I365" t="s">
        <v>1212</v>
      </c>
      <c r="J365" t="b">
        <v>1</v>
      </c>
    </row>
    <row r="366" spans="1:10" x14ac:dyDescent="0.25">
      <c r="A366" s="1">
        <v>365</v>
      </c>
      <c r="B366" s="1" t="s">
        <v>1213</v>
      </c>
      <c r="D366" s="2" t="s">
        <v>1214</v>
      </c>
      <c r="E366" s="1" t="s">
        <v>11</v>
      </c>
      <c r="F366" s="1" t="str">
        <f t="shared" si="24"/>
        <v>18-Apr</v>
      </c>
      <c r="G366" s="1">
        <v>8.1</v>
      </c>
      <c r="H366" t="s">
        <v>236</v>
      </c>
      <c r="I366" t="s">
        <v>1215</v>
      </c>
      <c r="J366" t="b">
        <v>1</v>
      </c>
    </row>
    <row r="367" spans="1:10" x14ac:dyDescent="0.25">
      <c r="A367" s="1">
        <v>366</v>
      </c>
      <c r="B367" s="1" t="s">
        <v>1216</v>
      </c>
      <c r="D367" s="2" t="s">
        <v>1217</v>
      </c>
      <c r="E367" s="1" t="s">
        <v>21</v>
      </c>
      <c r="F367" s="1" t="str">
        <f t="shared" si="24"/>
        <v>18-Apr</v>
      </c>
      <c r="G367" s="1">
        <v>6.3</v>
      </c>
      <c r="H367" t="s">
        <v>1218</v>
      </c>
      <c r="I367" t="s">
        <v>1219</v>
      </c>
      <c r="J367" t="b">
        <v>1</v>
      </c>
    </row>
    <row r="368" spans="1:10" x14ac:dyDescent="0.25">
      <c r="A368" s="1">
        <v>367</v>
      </c>
      <c r="B368" s="1" t="s">
        <v>1220</v>
      </c>
      <c r="D368" s="2" t="s">
        <v>1221</v>
      </c>
      <c r="E368" s="1" t="s">
        <v>21</v>
      </c>
      <c r="F368" s="1" t="str">
        <f t="shared" si="24"/>
        <v>18-Apr</v>
      </c>
      <c r="G368" s="1">
        <v>6.8</v>
      </c>
      <c r="H368" t="s">
        <v>38</v>
      </c>
      <c r="I368" t="s">
        <v>1222</v>
      </c>
      <c r="J368" t="b">
        <v>1</v>
      </c>
    </row>
    <row r="369" spans="1:10" x14ac:dyDescent="0.25">
      <c r="A369" s="1">
        <v>368</v>
      </c>
      <c r="B369" s="1" t="s">
        <v>1223</v>
      </c>
      <c r="D369" s="2" t="s">
        <v>1224</v>
      </c>
      <c r="E369" s="1" t="s">
        <v>21</v>
      </c>
      <c r="F369" s="1" t="str">
        <f t="shared" ref="F369:F380" si="25">"18-May"</f>
        <v>18-May</v>
      </c>
      <c r="G369" s="1">
        <v>5.7</v>
      </c>
      <c r="H369" t="s">
        <v>26</v>
      </c>
      <c r="I369" t="s">
        <v>1225</v>
      </c>
      <c r="J369" t="b">
        <v>1</v>
      </c>
    </row>
    <row r="370" spans="1:10" x14ac:dyDescent="0.25">
      <c r="A370" s="1">
        <v>369</v>
      </c>
      <c r="B370" s="1" t="s">
        <v>1226</v>
      </c>
      <c r="D370" s="2" t="s">
        <v>1227</v>
      </c>
      <c r="E370" s="1" t="s">
        <v>11</v>
      </c>
      <c r="F370" s="1" t="str">
        <f t="shared" si="25"/>
        <v>18-May</v>
      </c>
      <c r="G370" s="1">
        <v>7.2</v>
      </c>
      <c r="H370" t="s">
        <v>1228</v>
      </c>
      <c r="I370" t="s">
        <v>1229</v>
      </c>
      <c r="J370" t="b">
        <v>1</v>
      </c>
    </row>
    <row r="371" spans="1:10" x14ac:dyDescent="0.25">
      <c r="A371" s="1">
        <v>370</v>
      </c>
      <c r="B371" s="1" t="s">
        <v>1230</v>
      </c>
      <c r="D371" s="2" t="s">
        <v>1231</v>
      </c>
      <c r="E371" s="1" t="s">
        <v>21</v>
      </c>
      <c r="F371" s="1" t="str">
        <f t="shared" si="25"/>
        <v>18-May</v>
      </c>
      <c r="G371" s="1">
        <v>5.7</v>
      </c>
      <c r="H371" t="s">
        <v>198</v>
      </c>
      <c r="I371" t="s">
        <v>1232</v>
      </c>
      <c r="J371" t="b">
        <v>1</v>
      </c>
    </row>
    <row r="372" spans="1:10" x14ac:dyDescent="0.25">
      <c r="A372" s="1">
        <v>371</v>
      </c>
      <c r="B372" s="1" t="s">
        <v>1233</v>
      </c>
      <c r="D372" s="2" t="s">
        <v>1234</v>
      </c>
      <c r="E372" s="1" t="s">
        <v>21</v>
      </c>
      <c r="F372" s="1" t="str">
        <f t="shared" si="25"/>
        <v>18-May</v>
      </c>
      <c r="G372" s="1">
        <v>6.5</v>
      </c>
      <c r="H372" t="s">
        <v>93</v>
      </c>
      <c r="I372" t="s">
        <v>1235</v>
      </c>
      <c r="J372" t="b">
        <v>1</v>
      </c>
    </row>
    <row r="373" spans="1:10" x14ac:dyDescent="0.25">
      <c r="A373" s="1">
        <v>372</v>
      </c>
      <c r="B373" s="1" t="s">
        <v>1236</v>
      </c>
      <c r="D373" s="2" t="s">
        <v>1237</v>
      </c>
      <c r="E373" s="1" t="s">
        <v>42</v>
      </c>
      <c r="F373" s="1" t="str">
        <f t="shared" si="25"/>
        <v>18-May</v>
      </c>
      <c r="G373" s="1">
        <v>7.1</v>
      </c>
      <c r="H373" t="s">
        <v>309</v>
      </c>
      <c r="I373" t="s">
        <v>1238</v>
      </c>
      <c r="J373" t="b">
        <v>1</v>
      </c>
    </row>
    <row r="374" spans="1:10" x14ac:dyDescent="0.25">
      <c r="A374" s="1">
        <v>373</v>
      </c>
      <c r="B374" s="1" t="s">
        <v>1239</v>
      </c>
      <c r="D374" s="2" t="s">
        <v>1240</v>
      </c>
      <c r="E374" s="1" t="s">
        <v>173</v>
      </c>
      <c r="F374" s="1" t="str">
        <f t="shared" si="25"/>
        <v>18-May</v>
      </c>
      <c r="G374" s="1">
        <v>8.1999999999999993</v>
      </c>
      <c r="H374" t="s">
        <v>195</v>
      </c>
      <c r="I374" t="s">
        <v>1241</v>
      </c>
      <c r="J374" t="b">
        <v>1</v>
      </c>
    </row>
    <row r="375" spans="1:10" x14ac:dyDescent="0.25">
      <c r="A375" s="1">
        <v>374</v>
      </c>
      <c r="B375" s="1" t="s">
        <v>1242</v>
      </c>
      <c r="D375" s="2" t="s">
        <v>1243</v>
      </c>
      <c r="E375" s="1" t="s">
        <v>11</v>
      </c>
      <c r="F375" s="1" t="str">
        <f t="shared" si="25"/>
        <v>18-May</v>
      </c>
      <c r="G375" s="1">
        <v>6.4</v>
      </c>
      <c r="H375" t="s">
        <v>198</v>
      </c>
      <c r="I375" t="s">
        <v>1244</v>
      </c>
      <c r="J375" t="b">
        <v>1</v>
      </c>
    </row>
    <row r="376" spans="1:10" x14ac:dyDescent="0.25">
      <c r="A376" s="1">
        <v>375</v>
      </c>
      <c r="B376" s="1" t="s">
        <v>1245</v>
      </c>
      <c r="D376" s="2" t="s">
        <v>1246</v>
      </c>
      <c r="E376" s="1" t="s">
        <v>21</v>
      </c>
      <c r="F376" s="1" t="str">
        <f t="shared" si="25"/>
        <v>18-May</v>
      </c>
      <c r="G376" s="1">
        <v>6.8</v>
      </c>
      <c r="H376" t="s">
        <v>181</v>
      </c>
      <c r="I376" t="s">
        <v>1247</v>
      </c>
      <c r="J376" t="b">
        <v>1</v>
      </c>
    </row>
    <row r="377" spans="1:10" x14ac:dyDescent="0.25">
      <c r="A377" s="1">
        <v>376</v>
      </c>
      <c r="B377" s="1" t="s">
        <v>1248</v>
      </c>
      <c r="D377" s="2" t="s">
        <v>1249</v>
      </c>
      <c r="E377" s="1" t="s">
        <v>21</v>
      </c>
      <c r="F377" s="1" t="str">
        <f t="shared" si="25"/>
        <v>18-May</v>
      </c>
      <c r="G377" s="1">
        <v>6</v>
      </c>
      <c r="H377" t="s">
        <v>282</v>
      </c>
      <c r="I377" t="s">
        <v>1250</v>
      </c>
      <c r="J377" t="b">
        <v>1</v>
      </c>
    </row>
    <row r="378" spans="1:10" x14ac:dyDescent="0.25">
      <c r="A378" s="1">
        <v>377</v>
      </c>
      <c r="B378" s="1" t="s">
        <v>1251</v>
      </c>
      <c r="D378" s="2" t="s">
        <v>1252</v>
      </c>
      <c r="E378" s="1" t="s">
        <v>16</v>
      </c>
      <c r="F378" s="1" t="str">
        <f t="shared" si="25"/>
        <v>18-May</v>
      </c>
      <c r="G378" s="1">
        <v>6.6</v>
      </c>
      <c r="H378" t="s">
        <v>1253</v>
      </c>
      <c r="I378" t="s">
        <v>1254</v>
      </c>
      <c r="J378" t="b">
        <v>1</v>
      </c>
    </row>
    <row r="379" spans="1:10" x14ac:dyDescent="0.25">
      <c r="A379" s="1">
        <v>378</v>
      </c>
      <c r="B379" s="1" t="s">
        <v>1255</v>
      </c>
      <c r="D379" s="2" t="s">
        <v>1256</v>
      </c>
      <c r="E379" s="1" t="s">
        <v>21</v>
      </c>
      <c r="F379" s="1" t="str">
        <f t="shared" si="25"/>
        <v>18-May</v>
      </c>
      <c r="G379" s="1">
        <v>5.0999999999999996</v>
      </c>
      <c r="H379" t="s">
        <v>85</v>
      </c>
      <c r="I379" t="s">
        <v>1257</v>
      </c>
      <c r="J379" t="b">
        <v>1</v>
      </c>
    </row>
    <row r="380" spans="1:10" x14ac:dyDescent="0.25">
      <c r="A380" s="1">
        <v>379</v>
      </c>
      <c r="B380" s="1" t="s">
        <v>1258</v>
      </c>
      <c r="D380" s="2" t="s">
        <v>1259</v>
      </c>
      <c r="E380" s="1" t="s">
        <v>21</v>
      </c>
      <c r="F380" s="1" t="str">
        <f t="shared" si="25"/>
        <v>18-May</v>
      </c>
      <c r="G380" s="1">
        <v>6</v>
      </c>
      <c r="H380" t="s">
        <v>93</v>
      </c>
      <c r="I380" t="s">
        <v>1260</v>
      </c>
      <c r="J380" t="b">
        <v>1</v>
      </c>
    </row>
    <row r="381" spans="1:10" x14ac:dyDescent="0.25">
      <c r="A381" s="1">
        <v>380</v>
      </c>
      <c r="B381" s="1" t="s">
        <v>1261</v>
      </c>
      <c r="D381" s="2" t="s">
        <v>1262</v>
      </c>
      <c r="E381" s="1" t="s">
        <v>11</v>
      </c>
      <c r="F381" s="1" t="str">
        <f t="shared" ref="F381:F403" si="26">"18-Jun"</f>
        <v>18-Jun</v>
      </c>
      <c r="G381" s="1">
        <v>7.1</v>
      </c>
      <c r="H381" t="s">
        <v>125</v>
      </c>
      <c r="I381" t="s">
        <v>1263</v>
      </c>
      <c r="J381" t="b">
        <v>1</v>
      </c>
    </row>
    <row r="382" spans="1:10" x14ac:dyDescent="0.25">
      <c r="A382" s="1">
        <v>381</v>
      </c>
      <c r="B382" s="1" t="s">
        <v>1264</v>
      </c>
      <c r="D382" s="2" t="s">
        <v>1265</v>
      </c>
      <c r="E382" s="1" t="s">
        <v>11</v>
      </c>
      <c r="F382" s="1" t="str">
        <f t="shared" si="26"/>
        <v>18-Jun</v>
      </c>
      <c r="G382" s="1">
        <v>6.1</v>
      </c>
      <c r="H382" t="s">
        <v>1266</v>
      </c>
      <c r="I382" t="s">
        <v>1267</v>
      </c>
      <c r="J382" t="b">
        <v>1</v>
      </c>
    </row>
    <row r="383" spans="1:10" x14ac:dyDescent="0.25">
      <c r="A383" s="1">
        <v>382</v>
      </c>
      <c r="B383" s="1" t="s">
        <v>1268</v>
      </c>
      <c r="D383" s="2" t="s">
        <v>1269</v>
      </c>
      <c r="E383" s="1" t="s">
        <v>21</v>
      </c>
      <c r="F383" s="1" t="str">
        <f t="shared" si="26"/>
        <v>18-Jun</v>
      </c>
      <c r="G383" s="1">
        <v>6.5</v>
      </c>
      <c r="H383" t="s">
        <v>282</v>
      </c>
      <c r="I383" t="s">
        <v>1270</v>
      </c>
      <c r="J383" t="b">
        <v>1</v>
      </c>
    </row>
    <row r="384" spans="1:10" x14ac:dyDescent="0.25">
      <c r="A384" s="1">
        <v>383</v>
      </c>
      <c r="B384" s="1" t="s">
        <v>1271</v>
      </c>
      <c r="D384" s="2" t="s">
        <v>1272</v>
      </c>
      <c r="E384" s="1" t="s">
        <v>11</v>
      </c>
      <c r="F384" s="1" t="str">
        <f t="shared" si="26"/>
        <v>18-Jun</v>
      </c>
      <c r="G384" s="1">
        <v>8.4</v>
      </c>
      <c r="H384" t="s">
        <v>942</v>
      </c>
      <c r="I384" t="s">
        <v>1273</v>
      </c>
      <c r="J384" t="b">
        <v>1</v>
      </c>
    </row>
    <row r="385" spans="1:10" x14ac:dyDescent="0.25">
      <c r="A385" s="1">
        <v>384</v>
      </c>
      <c r="B385" s="1" t="s">
        <v>1274</v>
      </c>
      <c r="D385" s="2" t="s">
        <v>1275</v>
      </c>
      <c r="E385" s="1" t="s">
        <v>21</v>
      </c>
      <c r="F385" s="1" t="str">
        <f t="shared" si="26"/>
        <v>18-Jun</v>
      </c>
      <c r="G385" s="1">
        <v>7.9</v>
      </c>
      <c r="H385" t="s">
        <v>93</v>
      </c>
      <c r="I385" t="s">
        <v>1276</v>
      </c>
      <c r="J385" t="b">
        <v>1</v>
      </c>
    </row>
    <row r="386" spans="1:10" x14ac:dyDescent="0.25">
      <c r="A386" s="1">
        <v>385</v>
      </c>
      <c r="B386" s="1" t="s">
        <v>1277</v>
      </c>
      <c r="D386" s="2" t="s">
        <v>1278</v>
      </c>
      <c r="E386" s="1" t="s">
        <v>11</v>
      </c>
      <c r="F386" s="1" t="str">
        <f t="shared" si="26"/>
        <v>18-Jun</v>
      </c>
      <c r="G386" s="1">
        <v>7.3</v>
      </c>
      <c r="H386" t="s">
        <v>165</v>
      </c>
      <c r="I386" t="s">
        <v>1279</v>
      </c>
      <c r="J386" t="b">
        <v>1</v>
      </c>
    </row>
    <row r="387" spans="1:10" x14ac:dyDescent="0.25">
      <c r="A387" s="1">
        <v>386</v>
      </c>
      <c r="B387" s="1" t="s">
        <v>1280</v>
      </c>
      <c r="D387" s="2" t="s">
        <v>1281</v>
      </c>
      <c r="E387" s="1" t="s">
        <v>11</v>
      </c>
      <c r="F387" s="1" t="str">
        <f t="shared" si="26"/>
        <v>18-Jun</v>
      </c>
      <c r="G387" s="1">
        <v>8.5</v>
      </c>
      <c r="H387" t="s">
        <v>1282</v>
      </c>
      <c r="I387" t="s">
        <v>1283</v>
      </c>
      <c r="J387" t="b">
        <v>1</v>
      </c>
    </row>
    <row r="388" spans="1:10" x14ac:dyDescent="0.25">
      <c r="A388" s="1">
        <v>387</v>
      </c>
      <c r="B388" s="1" t="s">
        <v>1284</v>
      </c>
      <c r="D388" s="2" t="s">
        <v>1285</v>
      </c>
      <c r="E388" s="1" t="s">
        <v>42</v>
      </c>
      <c r="F388" s="1" t="str">
        <f t="shared" si="26"/>
        <v>18-Jun</v>
      </c>
      <c r="G388" s="1">
        <v>5</v>
      </c>
      <c r="H388" t="s">
        <v>377</v>
      </c>
      <c r="I388" t="s">
        <v>1286</v>
      </c>
      <c r="J388" t="b">
        <v>1</v>
      </c>
    </row>
    <row r="389" spans="1:10" x14ac:dyDescent="0.25">
      <c r="A389" s="1">
        <v>388</v>
      </c>
      <c r="B389" s="1" t="s">
        <v>1287</v>
      </c>
      <c r="D389" s="2" t="s">
        <v>1288</v>
      </c>
      <c r="E389" s="1" t="s">
        <v>11</v>
      </c>
      <c r="F389" s="1" t="str">
        <f t="shared" si="26"/>
        <v>18-Jun</v>
      </c>
      <c r="G389" s="1">
        <v>8.1999999999999993</v>
      </c>
      <c r="H389" t="s">
        <v>26</v>
      </c>
      <c r="I389" t="s">
        <v>1289</v>
      </c>
      <c r="J389" t="b">
        <v>1</v>
      </c>
    </row>
    <row r="390" spans="1:10" x14ac:dyDescent="0.25">
      <c r="A390" s="1">
        <v>389</v>
      </c>
      <c r="B390" s="1" t="s">
        <v>1290</v>
      </c>
      <c r="D390" s="2" t="s">
        <v>1291</v>
      </c>
      <c r="E390" s="1" t="s">
        <v>42</v>
      </c>
      <c r="F390" s="1" t="str">
        <f t="shared" si="26"/>
        <v>18-Jun</v>
      </c>
      <c r="G390" s="1">
        <v>7.9</v>
      </c>
      <c r="H390" t="s">
        <v>74</v>
      </c>
      <c r="I390" t="s">
        <v>1292</v>
      </c>
      <c r="J390" t="b">
        <v>1</v>
      </c>
    </row>
    <row r="391" spans="1:10" x14ac:dyDescent="0.25">
      <c r="A391" s="1">
        <v>390</v>
      </c>
      <c r="B391" s="1" t="s">
        <v>1293</v>
      </c>
      <c r="D391" s="2" t="s">
        <v>1294</v>
      </c>
      <c r="E391" s="1" t="s">
        <v>11</v>
      </c>
      <c r="F391" s="1" t="str">
        <f t="shared" si="26"/>
        <v>18-Jun</v>
      </c>
      <c r="G391" s="1">
        <v>6.9</v>
      </c>
      <c r="H391" t="s">
        <v>1295</v>
      </c>
      <c r="I391" t="s">
        <v>1296</v>
      </c>
      <c r="J391" t="b">
        <v>1</v>
      </c>
    </row>
    <row r="392" spans="1:10" x14ac:dyDescent="0.25">
      <c r="A392" s="1">
        <v>391</v>
      </c>
      <c r="B392" s="1" t="s">
        <v>1297</v>
      </c>
      <c r="D392" s="2" t="s">
        <v>1298</v>
      </c>
      <c r="E392" s="1" t="s">
        <v>21</v>
      </c>
      <c r="F392" s="1" t="str">
        <f t="shared" si="26"/>
        <v>18-Jun</v>
      </c>
      <c r="G392" s="1">
        <v>7.7</v>
      </c>
      <c r="H392" t="s">
        <v>105</v>
      </c>
      <c r="I392" t="s">
        <v>1299</v>
      </c>
      <c r="J392" t="b">
        <v>1</v>
      </c>
    </row>
    <row r="393" spans="1:10" x14ac:dyDescent="0.25">
      <c r="A393" s="1">
        <v>392</v>
      </c>
      <c r="B393" s="1" t="s">
        <v>1300</v>
      </c>
      <c r="D393" s="2" t="s">
        <v>1301</v>
      </c>
      <c r="E393" s="1" t="s">
        <v>42</v>
      </c>
      <c r="F393" s="1" t="str">
        <f t="shared" si="26"/>
        <v>18-Jun</v>
      </c>
      <c r="G393" s="1">
        <v>7</v>
      </c>
      <c r="H393" t="s">
        <v>1302</v>
      </c>
      <c r="I393" t="s">
        <v>1303</v>
      </c>
      <c r="J393" t="b">
        <v>1</v>
      </c>
    </row>
    <row r="394" spans="1:10" x14ac:dyDescent="0.25">
      <c r="A394" s="1">
        <v>393</v>
      </c>
      <c r="B394" s="1" t="s">
        <v>1304</v>
      </c>
      <c r="D394" s="2" t="s">
        <v>1305</v>
      </c>
      <c r="E394" s="1" t="s">
        <v>11</v>
      </c>
      <c r="F394" s="1" t="str">
        <f t="shared" si="26"/>
        <v>18-Jun</v>
      </c>
      <c r="G394" s="1">
        <v>6.5</v>
      </c>
      <c r="H394" t="s">
        <v>441</v>
      </c>
      <c r="I394" t="s">
        <v>1306</v>
      </c>
      <c r="J394" t="b">
        <v>1</v>
      </c>
    </row>
    <row r="395" spans="1:10" x14ac:dyDescent="0.25">
      <c r="A395" s="1">
        <v>394</v>
      </c>
      <c r="B395" s="1" t="s">
        <v>1307</v>
      </c>
      <c r="D395" s="2" t="s">
        <v>1308</v>
      </c>
      <c r="E395" s="1" t="s">
        <v>11</v>
      </c>
      <c r="F395" s="1" t="str">
        <f t="shared" si="26"/>
        <v>18-Jun</v>
      </c>
      <c r="G395" s="1">
        <v>7.8</v>
      </c>
      <c r="H395" t="s">
        <v>205</v>
      </c>
      <c r="I395" t="s">
        <v>1309</v>
      </c>
      <c r="J395" t="b">
        <v>1</v>
      </c>
    </row>
    <row r="396" spans="1:10" x14ac:dyDescent="0.25">
      <c r="A396" s="1">
        <v>395</v>
      </c>
      <c r="B396" s="1" t="s">
        <v>1310</v>
      </c>
      <c r="D396" s="2" t="s">
        <v>1311</v>
      </c>
      <c r="E396" s="1" t="s">
        <v>21</v>
      </c>
      <c r="F396" s="1" t="str">
        <f t="shared" si="26"/>
        <v>18-Jun</v>
      </c>
      <c r="G396" s="1">
        <v>6</v>
      </c>
      <c r="H396" t="s">
        <v>121</v>
      </c>
      <c r="I396" t="s">
        <v>1312</v>
      </c>
      <c r="J396" t="b">
        <v>1</v>
      </c>
    </row>
    <row r="397" spans="1:10" x14ac:dyDescent="0.25">
      <c r="A397" s="1">
        <v>396</v>
      </c>
      <c r="B397" s="1" t="s">
        <v>1313</v>
      </c>
      <c r="D397" s="2" t="s">
        <v>1314</v>
      </c>
      <c r="E397" s="1" t="s">
        <v>21</v>
      </c>
      <c r="F397" s="1" t="str">
        <f t="shared" si="26"/>
        <v>18-Jun</v>
      </c>
      <c r="G397" s="1">
        <v>7.9</v>
      </c>
      <c r="H397" t="s">
        <v>155</v>
      </c>
      <c r="I397" t="s">
        <v>1315</v>
      </c>
      <c r="J397" t="b">
        <v>1</v>
      </c>
    </row>
    <row r="398" spans="1:10" x14ac:dyDescent="0.25">
      <c r="A398" s="1">
        <v>397</v>
      </c>
      <c r="B398" s="1" t="s">
        <v>1316</v>
      </c>
      <c r="D398" s="2" t="s">
        <v>1317</v>
      </c>
      <c r="E398" s="1" t="s">
        <v>21</v>
      </c>
      <c r="F398" s="1" t="str">
        <f t="shared" si="26"/>
        <v>18-Jun</v>
      </c>
      <c r="G398" s="1">
        <v>7.8</v>
      </c>
      <c r="H398" t="s">
        <v>70</v>
      </c>
      <c r="I398" t="s">
        <v>1318</v>
      </c>
      <c r="J398" t="b">
        <v>1</v>
      </c>
    </row>
    <row r="399" spans="1:10" x14ac:dyDescent="0.25">
      <c r="A399" s="1">
        <v>398</v>
      </c>
      <c r="B399" s="1" t="s">
        <v>1319</v>
      </c>
      <c r="D399" s="2" t="s">
        <v>1320</v>
      </c>
      <c r="E399" s="1" t="s">
        <v>11</v>
      </c>
      <c r="F399" s="1" t="str">
        <f t="shared" si="26"/>
        <v>18-Jun</v>
      </c>
      <c r="G399" s="1">
        <v>8.5</v>
      </c>
      <c r="H399" t="s">
        <v>1321</v>
      </c>
      <c r="I399" t="s">
        <v>1322</v>
      </c>
      <c r="J399" t="b">
        <v>1</v>
      </c>
    </row>
    <row r="400" spans="1:10" x14ac:dyDescent="0.25">
      <c r="A400" s="1">
        <v>399</v>
      </c>
      <c r="B400" s="1" t="s">
        <v>1323</v>
      </c>
      <c r="D400" s="2" t="s">
        <v>1324</v>
      </c>
      <c r="E400" s="1" t="s">
        <v>11</v>
      </c>
      <c r="F400" s="1" t="str">
        <f t="shared" si="26"/>
        <v>18-Jun</v>
      </c>
      <c r="G400" s="1">
        <v>8.6999999999999993</v>
      </c>
      <c r="H400" t="s">
        <v>460</v>
      </c>
      <c r="I400" t="s">
        <v>1325</v>
      </c>
      <c r="J400" t="b">
        <v>1</v>
      </c>
    </row>
    <row r="401" spans="1:10" x14ac:dyDescent="0.25">
      <c r="A401" s="1">
        <v>400</v>
      </c>
      <c r="B401" s="1" t="s">
        <v>1326</v>
      </c>
      <c r="D401" s="2" t="s">
        <v>1327</v>
      </c>
      <c r="E401" s="1" t="s">
        <v>21</v>
      </c>
      <c r="F401" s="1" t="str">
        <f t="shared" si="26"/>
        <v>18-Jun</v>
      </c>
      <c r="G401" s="1">
        <v>7.7</v>
      </c>
      <c r="H401" t="s">
        <v>155</v>
      </c>
      <c r="I401" t="s">
        <v>1328</v>
      </c>
      <c r="J401" t="b">
        <v>1</v>
      </c>
    </row>
    <row r="402" spans="1:10" x14ac:dyDescent="0.25">
      <c r="A402" s="1">
        <v>401</v>
      </c>
      <c r="B402" s="1" t="s">
        <v>1329</v>
      </c>
      <c r="D402" s="2" t="s">
        <v>1330</v>
      </c>
      <c r="E402" s="1" t="s">
        <v>11</v>
      </c>
      <c r="F402" s="1" t="str">
        <f t="shared" si="26"/>
        <v>18-Jun</v>
      </c>
      <c r="G402" s="1">
        <v>7.1</v>
      </c>
      <c r="H402" t="s">
        <v>143</v>
      </c>
      <c r="I402" t="s">
        <v>1331</v>
      </c>
      <c r="J402" t="b">
        <v>1</v>
      </c>
    </row>
    <row r="403" spans="1:10" x14ac:dyDescent="0.25">
      <c r="A403" s="1">
        <v>402</v>
      </c>
      <c r="B403" s="1" t="s">
        <v>1332</v>
      </c>
      <c r="D403" s="2" t="s">
        <v>1333</v>
      </c>
      <c r="E403" s="1" t="s">
        <v>21</v>
      </c>
      <c r="F403" s="1" t="str">
        <f t="shared" si="26"/>
        <v>18-Jun</v>
      </c>
      <c r="G403" s="1">
        <v>8</v>
      </c>
      <c r="H403" t="s">
        <v>93</v>
      </c>
      <c r="I403" t="s">
        <v>1334</v>
      </c>
      <c r="J403" t="b">
        <v>1</v>
      </c>
    </row>
    <row r="404" spans="1:10" x14ac:dyDescent="0.25">
      <c r="A404" s="1">
        <v>403</v>
      </c>
      <c r="B404" s="1" t="s">
        <v>1335</v>
      </c>
      <c r="D404" s="2" t="s">
        <v>1336</v>
      </c>
      <c r="E404" s="1" t="s">
        <v>11</v>
      </c>
      <c r="F404" s="1" t="str">
        <f t="shared" ref="F404:F427" si="27">"18-Jul"</f>
        <v>18-Jul</v>
      </c>
      <c r="G404" s="1">
        <v>7.8</v>
      </c>
      <c r="H404" t="s">
        <v>713</v>
      </c>
      <c r="I404" t="s">
        <v>1337</v>
      </c>
      <c r="J404" t="b">
        <v>1</v>
      </c>
    </row>
    <row r="405" spans="1:10" x14ac:dyDescent="0.25">
      <c r="A405" s="1">
        <v>404</v>
      </c>
      <c r="B405" s="1" t="s">
        <v>1338</v>
      </c>
      <c r="D405" s="2" t="s">
        <v>1339</v>
      </c>
      <c r="E405" s="1" t="s">
        <v>11</v>
      </c>
      <c r="F405" s="1" t="str">
        <f t="shared" si="27"/>
        <v>18-Jul</v>
      </c>
      <c r="G405" s="1">
        <v>7.8</v>
      </c>
      <c r="H405" t="s">
        <v>198</v>
      </c>
      <c r="I405" t="s">
        <v>1340</v>
      </c>
      <c r="J405" t="b">
        <v>1</v>
      </c>
    </row>
    <row r="406" spans="1:10" x14ac:dyDescent="0.25">
      <c r="A406" s="1">
        <v>405</v>
      </c>
      <c r="B406" s="1" t="s">
        <v>1341</v>
      </c>
      <c r="D406" s="2" t="s">
        <v>1342</v>
      </c>
      <c r="E406" s="1" t="s">
        <v>11</v>
      </c>
      <c r="F406" s="1" t="str">
        <f t="shared" si="27"/>
        <v>18-Jul</v>
      </c>
      <c r="G406" s="1">
        <v>7.6</v>
      </c>
      <c r="H406" t="s">
        <v>713</v>
      </c>
      <c r="I406" t="s">
        <v>1343</v>
      </c>
      <c r="J406" t="b">
        <v>1</v>
      </c>
    </row>
    <row r="407" spans="1:10" x14ac:dyDescent="0.25">
      <c r="A407" s="1">
        <v>406</v>
      </c>
      <c r="B407" s="1" t="s">
        <v>1344</v>
      </c>
      <c r="D407" s="2" t="s">
        <v>1345</v>
      </c>
      <c r="E407" s="1" t="s">
        <v>11</v>
      </c>
      <c r="F407" s="1" t="str">
        <f t="shared" si="27"/>
        <v>18-Jul</v>
      </c>
      <c r="G407" s="1">
        <v>6.2</v>
      </c>
      <c r="H407" t="s">
        <v>177</v>
      </c>
      <c r="I407" t="s">
        <v>1346</v>
      </c>
      <c r="J407" t="b">
        <v>1</v>
      </c>
    </row>
    <row r="408" spans="1:10" x14ac:dyDescent="0.25">
      <c r="A408" s="1">
        <v>407</v>
      </c>
      <c r="B408" s="1" t="s">
        <v>1347</v>
      </c>
      <c r="D408" s="2" t="s">
        <v>1348</v>
      </c>
      <c r="E408" s="1" t="s">
        <v>42</v>
      </c>
      <c r="F408" s="1" t="str">
        <f t="shared" si="27"/>
        <v>18-Jul</v>
      </c>
      <c r="G408" s="1">
        <v>5.8</v>
      </c>
      <c r="H408" t="s">
        <v>1349</v>
      </c>
      <c r="I408" t="s">
        <v>1350</v>
      </c>
      <c r="J408" t="b">
        <v>1</v>
      </c>
    </row>
    <row r="409" spans="1:10" x14ac:dyDescent="0.25">
      <c r="A409" s="1">
        <v>408</v>
      </c>
      <c r="B409" s="1" t="s">
        <v>1351</v>
      </c>
      <c r="D409" s="2" t="s">
        <v>1352</v>
      </c>
      <c r="E409" s="1" t="s">
        <v>11</v>
      </c>
      <c r="F409" s="1" t="str">
        <f t="shared" si="27"/>
        <v>18-Jul</v>
      </c>
      <c r="G409" s="1">
        <v>7.1</v>
      </c>
      <c r="H409" t="s">
        <v>47</v>
      </c>
      <c r="I409" t="s">
        <v>1353</v>
      </c>
      <c r="J409" t="b">
        <v>1</v>
      </c>
    </row>
    <row r="410" spans="1:10" x14ac:dyDescent="0.25">
      <c r="A410" s="1">
        <v>409</v>
      </c>
      <c r="B410" s="1" t="s">
        <v>1354</v>
      </c>
      <c r="D410" s="2" t="s">
        <v>1355</v>
      </c>
      <c r="E410" s="1" t="s">
        <v>11</v>
      </c>
      <c r="F410" s="1" t="str">
        <f t="shared" si="27"/>
        <v>18-Jul</v>
      </c>
      <c r="G410" s="1">
        <v>8.3000000000000007</v>
      </c>
      <c r="H410" t="s">
        <v>377</v>
      </c>
      <c r="I410" t="s">
        <v>1356</v>
      </c>
      <c r="J410" t="b">
        <v>1</v>
      </c>
    </row>
    <row r="411" spans="1:10" x14ac:dyDescent="0.25">
      <c r="A411" s="1">
        <v>410</v>
      </c>
      <c r="B411" s="1" t="s">
        <v>1357</v>
      </c>
      <c r="D411" s="2" t="s">
        <v>1358</v>
      </c>
      <c r="E411" s="1" t="s">
        <v>42</v>
      </c>
      <c r="F411" s="1" t="str">
        <f t="shared" si="27"/>
        <v>18-Jul</v>
      </c>
      <c r="G411" s="1">
        <v>8.1</v>
      </c>
      <c r="H411" t="s">
        <v>1359</v>
      </c>
      <c r="I411" t="s">
        <v>1360</v>
      </c>
      <c r="J411" t="b">
        <v>1</v>
      </c>
    </row>
    <row r="412" spans="1:10" x14ac:dyDescent="0.25">
      <c r="A412" s="1">
        <v>411</v>
      </c>
      <c r="B412" s="1" t="s">
        <v>1361</v>
      </c>
      <c r="D412" s="2" t="s">
        <v>1362</v>
      </c>
      <c r="E412" s="1" t="s">
        <v>11</v>
      </c>
      <c r="F412" s="1" t="str">
        <f t="shared" si="27"/>
        <v>18-Jul</v>
      </c>
      <c r="G412" s="1">
        <v>7.5</v>
      </c>
      <c r="H412" t="s">
        <v>437</v>
      </c>
      <c r="I412" t="s">
        <v>1363</v>
      </c>
      <c r="J412" t="b">
        <v>1</v>
      </c>
    </row>
    <row r="413" spans="1:10" x14ac:dyDescent="0.25">
      <c r="A413" s="1">
        <v>412</v>
      </c>
      <c r="B413" s="1" t="s">
        <v>1364</v>
      </c>
      <c r="D413" s="2" t="s">
        <v>1365</v>
      </c>
      <c r="E413" s="1" t="s">
        <v>21</v>
      </c>
      <c r="F413" s="1" t="str">
        <f t="shared" si="27"/>
        <v>18-Jul</v>
      </c>
      <c r="G413" s="1">
        <v>7.7</v>
      </c>
      <c r="H413" t="s">
        <v>377</v>
      </c>
      <c r="I413" t="s">
        <v>1366</v>
      </c>
      <c r="J413" t="b">
        <v>1</v>
      </c>
    </row>
    <row r="414" spans="1:10" x14ac:dyDescent="0.25">
      <c r="A414" s="1">
        <v>413</v>
      </c>
      <c r="B414" s="1" t="s">
        <v>1367</v>
      </c>
      <c r="D414" s="2" t="s">
        <v>1368</v>
      </c>
      <c r="E414" s="1" t="s">
        <v>42</v>
      </c>
      <c r="F414" s="1" t="str">
        <f t="shared" si="27"/>
        <v>18-Jul</v>
      </c>
      <c r="G414" s="1">
        <v>5.9</v>
      </c>
      <c r="H414" t="s">
        <v>17</v>
      </c>
      <c r="I414" t="s">
        <v>1369</v>
      </c>
      <c r="J414" t="b">
        <v>1</v>
      </c>
    </row>
    <row r="415" spans="1:10" x14ac:dyDescent="0.25">
      <c r="A415" s="1">
        <v>414</v>
      </c>
      <c r="B415" s="1" t="s">
        <v>1370</v>
      </c>
      <c r="D415" s="2" t="s">
        <v>1371</v>
      </c>
      <c r="E415" s="1" t="s">
        <v>21</v>
      </c>
      <c r="F415" s="1" t="str">
        <f t="shared" si="27"/>
        <v>18-Jul</v>
      </c>
      <c r="G415" s="1">
        <v>7.5</v>
      </c>
      <c r="H415" t="s">
        <v>1372</v>
      </c>
      <c r="I415" t="s">
        <v>1373</v>
      </c>
      <c r="J415" t="b">
        <v>1</v>
      </c>
    </row>
    <row r="416" spans="1:10" x14ac:dyDescent="0.25">
      <c r="A416" s="1">
        <v>415</v>
      </c>
      <c r="B416" s="1" t="s">
        <v>1374</v>
      </c>
      <c r="D416" s="2" t="s">
        <v>1375</v>
      </c>
      <c r="E416" s="1" t="s">
        <v>11</v>
      </c>
      <c r="F416" s="1" t="str">
        <f t="shared" si="27"/>
        <v>18-Jul</v>
      </c>
      <c r="G416" s="1">
        <v>8.4</v>
      </c>
      <c r="H416" t="s">
        <v>571</v>
      </c>
      <c r="I416" t="s">
        <v>1376</v>
      </c>
      <c r="J416" t="b">
        <v>1</v>
      </c>
    </row>
    <row r="417" spans="1:10" x14ac:dyDescent="0.25">
      <c r="A417" s="1">
        <v>416</v>
      </c>
      <c r="B417" s="1" t="s">
        <v>1377</v>
      </c>
      <c r="D417" s="2" t="s">
        <v>1378</v>
      </c>
      <c r="E417" s="1" t="s">
        <v>11</v>
      </c>
      <c r="F417" s="1" t="str">
        <f t="shared" si="27"/>
        <v>18-Jul</v>
      </c>
      <c r="G417" s="1">
        <v>5.0999999999999996</v>
      </c>
      <c r="H417" t="s">
        <v>198</v>
      </c>
      <c r="I417" t="s">
        <v>1379</v>
      </c>
      <c r="J417" t="b">
        <v>1</v>
      </c>
    </row>
    <row r="418" spans="1:10" x14ac:dyDescent="0.25">
      <c r="A418" s="1">
        <v>417</v>
      </c>
      <c r="B418" s="1" t="s">
        <v>1380</v>
      </c>
      <c r="D418" s="2" t="s">
        <v>1381</v>
      </c>
      <c r="E418" s="1" t="s">
        <v>11</v>
      </c>
      <c r="F418" s="1" t="str">
        <f t="shared" si="27"/>
        <v>18-Jul</v>
      </c>
      <c r="G418" s="1">
        <v>7.2</v>
      </c>
      <c r="H418" t="s">
        <v>121</v>
      </c>
      <c r="I418" t="s">
        <v>1382</v>
      </c>
      <c r="J418" t="b">
        <v>1</v>
      </c>
    </row>
    <row r="419" spans="1:10" x14ac:dyDescent="0.25">
      <c r="A419" s="1">
        <v>418</v>
      </c>
      <c r="B419" s="1" t="s">
        <v>1383</v>
      </c>
      <c r="D419" s="2" t="s">
        <v>1384</v>
      </c>
      <c r="E419" s="1" t="s">
        <v>11</v>
      </c>
      <c r="F419" s="1" t="str">
        <f t="shared" si="27"/>
        <v>18-Jul</v>
      </c>
      <c r="G419" s="1">
        <v>4.9000000000000004</v>
      </c>
      <c r="H419" t="s">
        <v>198</v>
      </c>
      <c r="I419" t="s">
        <v>1385</v>
      </c>
      <c r="J419" t="b">
        <v>1</v>
      </c>
    </row>
    <row r="420" spans="1:10" x14ac:dyDescent="0.25">
      <c r="A420" s="1">
        <v>419</v>
      </c>
      <c r="B420" s="1" t="s">
        <v>1386</v>
      </c>
      <c r="D420" s="2" t="s">
        <v>1387</v>
      </c>
      <c r="E420" s="1" t="s">
        <v>21</v>
      </c>
      <c r="F420" s="1" t="str">
        <f t="shared" si="27"/>
        <v>18-Jul</v>
      </c>
      <c r="G420" s="1">
        <v>7.1</v>
      </c>
      <c r="H420" t="s">
        <v>198</v>
      </c>
      <c r="I420" t="s">
        <v>1388</v>
      </c>
      <c r="J420" t="b">
        <v>1</v>
      </c>
    </row>
    <row r="421" spans="1:10" x14ac:dyDescent="0.25">
      <c r="A421" s="1">
        <v>420</v>
      </c>
      <c r="B421" s="1" t="s">
        <v>1389</v>
      </c>
      <c r="D421" s="2" t="s">
        <v>1390</v>
      </c>
      <c r="E421" s="1" t="s">
        <v>11</v>
      </c>
      <c r="F421" s="1" t="str">
        <f t="shared" si="27"/>
        <v>18-Jul</v>
      </c>
      <c r="G421" s="1">
        <v>7.2</v>
      </c>
      <c r="H421" t="s">
        <v>1391</v>
      </c>
      <c r="I421" t="s">
        <v>1392</v>
      </c>
      <c r="J421" t="b">
        <v>1</v>
      </c>
    </row>
    <row r="422" spans="1:10" x14ac:dyDescent="0.25">
      <c r="A422" s="1">
        <v>421</v>
      </c>
      <c r="B422" s="1" t="s">
        <v>1393</v>
      </c>
      <c r="D422" s="2" t="s">
        <v>1394</v>
      </c>
      <c r="E422" s="1" t="s">
        <v>11</v>
      </c>
      <c r="F422" s="1" t="str">
        <f t="shared" si="27"/>
        <v>18-Jul</v>
      </c>
      <c r="G422" s="1">
        <v>7.3</v>
      </c>
      <c r="H422" t="s">
        <v>59</v>
      </c>
      <c r="I422" t="s">
        <v>1395</v>
      </c>
      <c r="J422" t="b">
        <v>1</v>
      </c>
    </row>
    <row r="423" spans="1:10" x14ac:dyDescent="0.25">
      <c r="A423" s="1">
        <v>422</v>
      </c>
      <c r="B423" s="1" t="s">
        <v>1396</v>
      </c>
      <c r="D423" s="2" t="s">
        <v>1397</v>
      </c>
      <c r="E423" s="1" t="s">
        <v>11</v>
      </c>
      <c r="F423" s="1" t="str">
        <f t="shared" si="27"/>
        <v>18-Jul</v>
      </c>
      <c r="G423" s="1">
        <v>6.5</v>
      </c>
      <c r="H423" t="s">
        <v>205</v>
      </c>
      <c r="I423" t="s">
        <v>1398</v>
      </c>
      <c r="J423" t="b">
        <v>1</v>
      </c>
    </row>
    <row r="424" spans="1:10" x14ac:dyDescent="0.25">
      <c r="A424" s="1">
        <v>423</v>
      </c>
      <c r="B424" s="1" t="s">
        <v>1399</v>
      </c>
      <c r="D424" s="2" t="s">
        <v>1400</v>
      </c>
      <c r="E424" s="1" t="s">
        <v>21</v>
      </c>
      <c r="F424" s="1" t="str">
        <f t="shared" si="27"/>
        <v>18-Jul</v>
      </c>
      <c r="G424" s="1">
        <v>8.1</v>
      </c>
      <c r="H424" t="s">
        <v>165</v>
      </c>
      <c r="I424" t="s">
        <v>1401</v>
      </c>
      <c r="J424" t="b">
        <v>1</v>
      </c>
    </row>
    <row r="425" spans="1:10" x14ac:dyDescent="0.25">
      <c r="A425" s="1">
        <v>424</v>
      </c>
      <c r="B425" s="1" t="s">
        <v>1402</v>
      </c>
      <c r="D425" s="2" t="s">
        <v>1403</v>
      </c>
      <c r="E425" s="1" t="s">
        <v>173</v>
      </c>
      <c r="F425" s="1" t="str">
        <f t="shared" si="27"/>
        <v>18-Jul</v>
      </c>
      <c r="G425" s="1">
        <v>6.6</v>
      </c>
      <c r="H425" t="s">
        <v>377</v>
      </c>
      <c r="I425" t="s">
        <v>1404</v>
      </c>
      <c r="J425" t="b">
        <v>1</v>
      </c>
    </row>
    <row r="426" spans="1:10" x14ac:dyDescent="0.25">
      <c r="A426" s="1">
        <v>425</v>
      </c>
      <c r="B426" s="1" t="s">
        <v>1405</v>
      </c>
      <c r="D426" s="2" t="s">
        <v>1406</v>
      </c>
      <c r="E426" s="1" t="s">
        <v>21</v>
      </c>
      <c r="F426" s="1" t="str">
        <f t="shared" si="27"/>
        <v>18-Jul</v>
      </c>
      <c r="G426" s="1">
        <v>5.7</v>
      </c>
      <c r="H426" t="s">
        <v>282</v>
      </c>
      <c r="I426" t="s">
        <v>1407</v>
      </c>
      <c r="J426" t="b">
        <v>1</v>
      </c>
    </row>
    <row r="427" spans="1:10" x14ac:dyDescent="0.25">
      <c r="A427" s="1">
        <v>426</v>
      </c>
      <c r="B427" s="1" t="s">
        <v>1408</v>
      </c>
      <c r="D427" s="2" t="s">
        <v>1409</v>
      </c>
      <c r="E427" s="1" t="s">
        <v>21</v>
      </c>
      <c r="F427" s="1" t="str">
        <f t="shared" si="27"/>
        <v>18-Jul</v>
      </c>
      <c r="G427" s="1">
        <v>5.8</v>
      </c>
      <c r="H427" t="s">
        <v>93</v>
      </c>
      <c r="I427" t="s">
        <v>1410</v>
      </c>
      <c r="J427" t="b">
        <v>1</v>
      </c>
    </row>
    <row r="428" spans="1:10" x14ac:dyDescent="0.25">
      <c r="A428" s="1">
        <v>427</v>
      </c>
      <c r="B428" s="1" t="s">
        <v>1411</v>
      </c>
      <c r="D428" s="2" t="s">
        <v>1412</v>
      </c>
      <c r="E428" s="1" t="s">
        <v>11</v>
      </c>
      <c r="F428" s="1" t="str">
        <f t="shared" ref="F428:F446" si="28">"18-Aug"</f>
        <v>18-Aug</v>
      </c>
      <c r="G428" s="1">
        <v>7.1</v>
      </c>
      <c r="H428" t="s">
        <v>400</v>
      </c>
      <c r="I428" t="s">
        <v>1413</v>
      </c>
      <c r="J428" t="b">
        <v>1</v>
      </c>
    </row>
    <row r="429" spans="1:10" x14ac:dyDescent="0.25">
      <c r="A429" s="1">
        <v>428</v>
      </c>
      <c r="B429" s="1" t="s">
        <v>1414</v>
      </c>
      <c r="D429" s="2" t="s">
        <v>1415</v>
      </c>
      <c r="E429" s="1" t="s">
        <v>21</v>
      </c>
      <c r="F429" s="1" t="str">
        <f t="shared" si="28"/>
        <v>18-Aug</v>
      </c>
      <c r="G429" s="1">
        <v>7.6</v>
      </c>
      <c r="H429" t="s">
        <v>129</v>
      </c>
      <c r="I429" t="s">
        <v>1416</v>
      </c>
      <c r="J429" t="b">
        <v>1</v>
      </c>
    </row>
    <row r="430" spans="1:10" x14ac:dyDescent="0.25">
      <c r="A430" s="1">
        <v>429</v>
      </c>
      <c r="B430" s="1" t="s">
        <v>1417</v>
      </c>
      <c r="D430" s="2" t="s">
        <v>1418</v>
      </c>
      <c r="E430" s="1" t="s">
        <v>42</v>
      </c>
      <c r="F430" s="1" t="str">
        <f t="shared" si="28"/>
        <v>18-Aug</v>
      </c>
      <c r="G430" s="1">
        <v>5.5</v>
      </c>
      <c r="H430" t="s">
        <v>302</v>
      </c>
      <c r="I430" t="s">
        <v>1419</v>
      </c>
      <c r="J430" t="b">
        <v>1</v>
      </c>
    </row>
    <row r="431" spans="1:10" x14ac:dyDescent="0.25">
      <c r="A431" s="1">
        <v>430</v>
      </c>
      <c r="B431" s="1" t="s">
        <v>1420</v>
      </c>
      <c r="D431" s="2" t="s">
        <v>1421</v>
      </c>
      <c r="E431" s="1" t="s">
        <v>21</v>
      </c>
      <c r="F431" s="1" t="str">
        <f t="shared" si="28"/>
        <v>18-Aug</v>
      </c>
      <c r="G431" s="1">
        <v>6.9</v>
      </c>
      <c r="H431" t="s">
        <v>1295</v>
      </c>
      <c r="I431" t="s">
        <v>1422</v>
      </c>
      <c r="J431" t="b">
        <v>1</v>
      </c>
    </row>
    <row r="432" spans="1:10" x14ac:dyDescent="0.25">
      <c r="A432" s="1">
        <v>431</v>
      </c>
      <c r="B432" s="1" t="s">
        <v>1423</v>
      </c>
      <c r="D432" s="2" t="s">
        <v>1424</v>
      </c>
      <c r="E432" s="1" t="s">
        <v>21</v>
      </c>
      <c r="F432" s="1" t="str">
        <f t="shared" si="28"/>
        <v>18-Aug</v>
      </c>
      <c r="G432" s="1">
        <v>8.1</v>
      </c>
      <c r="H432" t="s">
        <v>93</v>
      </c>
      <c r="I432" t="s">
        <v>1425</v>
      </c>
      <c r="J432" t="b">
        <v>1</v>
      </c>
    </row>
    <row r="433" spans="1:10" x14ac:dyDescent="0.25">
      <c r="A433" s="1">
        <v>432</v>
      </c>
      <c r="B433" s="1" t="s">
        <v>1426</v>
      </c>
      <c r="D433" s="2" t="s">
        <v>1427</v>
      </c>
      <c r="E433" s="1" t="s">
        <v>16</v>
      </c>
      <c r="F433" s="1" t="str">
        <f t="shared" si="28"/>
        <v>18-Aug</v>
      </c>
      <c r="G433" s="1">
        <v>7.2</v>
      </c>
      <c r="H433" t="s">
        <v>17</v>
      </c>
      <c r="I433" t="s">
        <v>1428</v>
      </c>
      <c r="J433" t="b">
        <v>1</v>
      </c>
    </row>
    <row r="434" spans="1:10" x14ac:dyDescent="0.25">
      <c r="A434" s="1">
        <v>433</v>
      </c>
      <c r="B434" s="1" t="s">
        <v>1429</v>
      </c>
      <c r="D434" s="2" t="s">
        <v>1430</v>
      </c>
      <c r="E434" s="1" t="s">
        <v>21</v>
      </c>
      <c r="F434" s="1" t="str">
        <f t="shared" si="28"/>
        <v>18-Aug</v>
      </c>
      <c r="G434" s="1">
        <v>5.8</v>
      </c>
      <c r="H434" t="s">
        <v>117</v>
      </c>
      <c r="I434" t="s">
        <v>1431</v>
      </c>
      <c r="J434" t="b">
        <v>1</v>
      </c>
    </row>
    <row r="435" spans="1:10" x14ac:dyDescent="0.25">
      <c r="A435" s="1">
        <v>434</v>
      </c>
      <c r="B435" s="1" t="s">
        <v>1432</v>
      </c>
      <c r="D435" s="2" t="s">
        <v>1433</v>
      </c>
      <c r="E435" s="1" t="s">
        <v>11</v>
      </c>
      <c r="F435" s="1" t="str">
        <f t="shared" si="28"/>
        <v>18-Aug</v>
      </c>
      <c r="G435" s="1">
        <v>6.5</v>
      </c>
      <c r="H435" t="s">
        <v>198</v>
      </c>
      <c r="I435" t="s">
        <v>1434</v>
      </c>
      <c r="J435" t="b">
        <v>1</v>
      </c>
    </row>
    <row r="436" spans="1:10" x14ac:dyDescent="0.25">
      <c r="A436" s="1">
        <v>435</v>
      </c>
      <c r="B436" s="1" t="s">
        <v>1435</v>
      </c>
      <c r="D436" s="2" t="s">
        <v>1436</v>
      </c>
      <c r="E436" s="1" t="s">
        <v>11</v>
      </c>
      <c r="F436" s="1" t="str">
        <f t="shared" si="28"/>
        <v>18-Aug</v>
      </c>
      <c r="G436" s="1">
        <v>6.4</v>
      </c>
      <c r="H436" t="s">
        <v>278</v>
      </c>
      <c r="I436" t="s">
        <v>1437</v>
      </c>
      <c r="J436" t="b">
        <v>1</v>
      </c>
    </row>
    <row r="437" spans="1:10" x14ac:dyDescent="0.25">
      <c r="A437" s="1">
        <v>436</v>
      </c>
      <c r="B437" s="1" t="s">
        <v>1438</v>
      </c>
      <c r="D437" s="2" t="s">
        <v>1439</v>
      </c>
      <c r="E437" s="1" t="s">
        <v>11</v>
      </c>
      <c r="F437" s="1" t="str">
        <f t="shared" si="28"/>
        <v>18-Aug</v>
      </c>
      <c r="G437" s="1">
        <v>7.2</v>
      </c>
      <c r="H437" t="s">
        <v>1058</v>
      </c>
      <c r="I437" t="s">
        <v>1440</v>
      </c>
      <c r="J437" t="b">
        <v>1</v>
      </c>
    </row>
    <row r="438" spans="1:10" x14ac:dyDescent="0.25">
      <c r="A438" s="1">
        <v>437</v>
      </c>
      <c r="B438" s="1" t="s">
        <v>1441</v>
      </c>
      <c r="D438" s="2" t="s">
        <v>1442</v>
      </c>
      <c r="E438" s="1" t="s">
        <v>11</v>
      </c>
      <c r="F438" s="1" t="str">
        <f t="shared" si="28"/>
        <v>18-Aug</v>
      </c>
      <c r="G438" s="1">
        <v>8.6</v>
      </c>
      <c r="H438" t="s">
        <v>437</v>
      </c>
      <c r="I438" t="s">
        <v>1443</v>
      </c>
      <c r="J438" t="b">
        <v>1</v>
      </c>
    </row>
    <row r="439" spans="1:10" x14ac:dyDescent="0.25">
      <c r="A439" s="1">
        <v>438</v>
      </c>
      <c r="B439" s="1" t="s">
        <v>1444</v>
      </c>
      <c r="D439" s="2" t="s">
        <v>1445</v>
      </c>
      <c r="E439" s="1" t="s">
        <v>21</v>
      </c>
      <c r="F439" s="1" t="str">
        <f t="shared" si="28"/>
        <v>18-Aug</v>
      </c>
      <c r="G439" s="1">
        <v>5.9</v>
      </c>
      <c r="H439" t="s">
        <v>441</v>
      </c>
      <c r="I439" t="s">
        <v>1446</v>
      </c>
      <c r="J439" t="b">
        <v>1</v>
      </c>
    </row>
    <row r="440" spans="1:10" x14ac:dyDescent="0.25">
      <c r="A440" s="1">
        <v>439</v>
      </c>
      <c r="B440" s="1" t="s">
        <v>1447</v>
      </c>
      <c r="D440" s="2" t="s">
        <v>1448</v>
      </c>
      <c r="E440" s="1" t="s">
        <v>21</v>
      </c>
      <c r="F440" s="1" t="str">
        <f t="shared" si="28"/>
        <v>18-Aug</v>
      </c>
      <c r="G440" s="1">
        <v>5.9</v>
      </c>
      <c r="H440" t="s">
        <v>228</v>
      </c>
      <c r="I440" t="s">
        <v>1449</v>
      </c>
      <c r="J440" t="b">
        <v>1</v>
      </c>
    </row>
    <row r="441" spans="1:10" x14ac:dyDescent="0.25">
      <c r="A441" s="1">
        <v>440</v>
      </c>
      <c r="B441" s="1" t="s">
        <v>1450</v>
      </c>
      <c r="D441" s="2" t="s">
        <v>1451</v>
      </c>
      <c r="E441" s="1" t="s">
        <v>11</v>
      </c>
      <c r="F441" s="1" t="str">
        <f t="shared" si="28"/>
        <v>18-Aug</v>
      </c>
      <c r="G441" s="1">
        <v>8</v>
      </c>
      <c r="H441" t="s">
        <v>85</v>
      </c>
      <c r="I441" t="s">
        <v>1452</v>
      </c>
      <c r="J441" t="b">
        <v>1</v>
      </c>
    </row>
    <row r="442" spans="1:10" x14ac:dyDescent="0.25">
      <c r="A442" s="1">
        <v>441</v>
      </c>
      <c r="B442" s="1" t="s">
        <v>1453</v>
      </c>
      <c r="D442" s="2" t="s">
        <v>1454</v>
      </c>
      <c r="E442" s="1" t="s">
        <v>21</v>
      </c>
      <c r="F442" s="1" t="str">
        <f t="shared" si="28"/>
        <v>18-Aug</v>
      </c>
      <c r="G442" s="1">
        <v>6.1</v>
      </c>
      <c r="H442" t="s">
        <v>55</v>
      </c>
      <c r="I442" t="s">
        <v>1455</v>
      </c>
      <c r="J442" t="b">
        <v>1</v>
      </c>
    </row>
    <row r="443" spans="1:10" x14ac:dyDescent="0.25">
      <c r="A443" s="1">
        <v>442</v>
      </c>
      <c r="B443" s="1" t="s">
        <v>1456</v>
      </c>
      <c r="D443" s="2" t="s">
        <v>1457</v>
      </c>
      <c r="E443" s="1" t="s">
        <v>21</v>
      </c>
      <c r="F443" s="1" t="str">
        <f t="shared" si="28"/>
        <v>18-Aug</v>
      </c>
      <c r="G443" s="1">
        <v>6.5</v>
      </c>
      <c r="H443" t="s">
        <v>1103</v>
      </c>
      <c r="I443" t="s">
        <v>1458</v>
      </c>
      <c r="J443" t="b">
        <v>1</v>
      </c>
    </row>
    <row r="444" spans="1:10" x14ac:dyDescent="0.25">
      <c r="A444" s="1">
        <v>443</v>
      </c>
      <c r="B444" s="1" t="s">
        <v>1459</v>
      </c>
      <c r="D444" s="2" t="s">
        <v>1460</v>
      </c>
      <c r="E444" s="1" t="s">
        <v>42</v>
      </c>
      <c r="F444" s="1" t="str">
        <f t="shared" si="28"/>
        <v>18-Aug</v>
      </c>
      <c r="G444" s="1">
        <v>7.3</v>
      </c>
      <c r="H444" t="s">
        <v>143</v>
      </c>
      <c r="I444" t="s">
        <v>1461</v>
      </c>
      <c r="J444" t="b">
        <v>1</v>
      </c>
    </row>
    <row r="445" spans="1:10" x14ac:dyDescent="0.25">
      <c r="A445" s="1">
        <v>444</v>
      </c>
      <c r="B445" s="1" t="s">
        <v>1462</v>
      </c>
      <c r="D445" s="2" t="s">
        <v>1463</v>
      </c>
      <c r="E445" s="1" t="s">
        <v>16</v>
      </c>
      <c r="F445" s="1" t="str">
        <f t="shared" si="28"/>
        <v>18-Aug</v>
      </c>
      <c r="G445" s="1">
        <v>5.6</v>
      </c>
      <c r="H445" t="s">
        <v>1464</v>
      </c>
      <c r="I445" t="s">
        <v>1465</v>
      </c>
      <c r="J445" t="b">
        <v>1</v>
      </c>
    </row>
    <row r="446" spans="1:10" x14ac:dyDescent="0.25">
      <c r="A446" s="1">
        <v>445</v>
      </c>
      <c r="B446" s="1" t="s">
        <v>1466</v>
      </c>
      <c r="D446" s="2" t="s">
        <v>1467</v>
      </c>
      <c r="E446" s="1" t="s">
        <v>11</v>
      </c>
      <c r="F446" s="1" t="str">
        <f t="shared" si="28"/>
        <v>18-Aug</v>
      </c>
      <c r="G446" s="1">
        <v>8.4</v>
      </c>
      <c r="H446" t="s">
        <v>1468</v>
      </c>
      <c r="I446" t="s">
        <v>1469</v>
      </c>
      <c r="J446" t="b">
        <v>1</v>
      </c>
    </row>
    <row r="447" spans="1:10" x14ac:dyDescent="0.25">
      <c r="A447" s="1">
        <v>446</v>
      </c>
      <c r="B447" s="1" t="s">
        <v>1470</v>
      </c>
      <c r="D447" s="2" t="s">
        <v>1471</v>
      </c>
      <c r="E447" s="1" t="s">
        <v>11</v>
      </c>
      <c r="F447" s="1" t="str">
        <f t="shared" ref="F447:F478" si="29">"18-Sep"</f>
        <v>18-Sep</v>
      </c>
      <c r="G447" s="1">
        <v>6.5</v>
      </c>
      <c r="H447" t="s">
        <v>38</v>
      </c>
      <c r="I447" t="s">
        <v>1472</v>
      </c>
      <c r="J447" t="b">
        <v>1</v>
      </c>
    </row>
    <row r="448" spans="1:10" x14ac:dyDescent="0.25">
      <c r="A448" s="1">
        <v>447</v>
      </c>
      <c r="B448" s="1" t="s">
        <v>1473</v>
      </c>
      <c r="D448" s="2" t="s">
        <v>1474</v>
      </c>
      <c r="E448" s="1" t="s">
        <v>11</v>
      </c>
      <c r="F448" s="1" t="str">
        <f t="shared" si="29"/>
        <v>18-Sep</v>
      </c>
      <c r="G448" s="1">
        <v>6.9</v>
      </c>
      <c r="H448" t="s">
        <v>506</v>
      </c>
      <c r="I448" t="s">
        <v>1475</v>
      </c>
      <c r="J448" t="b">
        <v>1</v>
      </c>
    </row>
    <row r="449" spans="1:10" x14ac:dyDescent="0.25">
      <c r="A449" s="1">
        <v>448</v>
      </c>
      <c r="B449" s="1" t="s">
        <v>1476</v>
      </c>
      <c r="D449" s="2" t="s">
        <v>1477</v>
      </c>
      <c r="E449" s="1" t="s">
        <v>11</v>
      </c>
      <c r="F449" s="1" t="str">
        <f t="shared" si="29"/>
        <v>18-Sep</v>
      </c>
      <c r="G449" s="1">
        <v>6.5</v>
      </c>
      <c r="H449" t="s">
        <v>571</v>
      </c>
      <c r="I449" t="s">
        <v>1478</v>
      </c>
      <c r="J449" t="b">
        <v>1</v>
      </c>
    </row>
    <row r="450" spans="1:10" x14ac:dyDescent="0.25">
      <c r="A450" s="1">
        <v>449</v>
      </c>
      <c r="B450" s="1" t="s">
        <v>1479</v>
      </c>
      <c r="D450" s="2" t="s">
        <v>1480</v>
      </c>
      <c r="E450" s="1" t="s">
        <v>42</v>
      </c>
      <c r="F450" s="1" t="str">
        <f t="shared" si="29"/>
        <v>18-Sep</v>
      </c>
      <c r="G450" s="1">
        <v>7.6</v>
      </c>
      <c r="H450" t="s">
        <v>74</v>
      </c>
      <c r="I450" t="s">
        <v>1481</v>
      </c>
      <c r="J450" t="b">
        <v>1</v>
      </c>
    </row>
    <row r="451" spans="1:10" x14ac:dyDescent="0.25">
      <c r="A451" s="1">
        <v>450</v>
      </c>
      <c r="B451" s="1" t="s">
        <v>1482</v>
      </c>
      <c r="D451" s="2" t="s">
        <v>1483</v>
      </c>
      <c r="E451" s="1" t="s">
        <v>11</v>
      </c>
      <c r="F451" s="1" t="str">
        <f t="shared" si="29"/>
        <v>18-Sep</v>
      </c>
      <c r="G451" s="1">
        <v>5.8</v>
      </c>
      <c r="H451" t="s">
        <v>526</v>
      </c>
      <c r="I451" t="s">
        <v>1484</v>
      </c>
      <c r="J451" t="b">
        <v>1</v>
      </c>
    </row>
    <row r="452" spans="1:10" x14ac:dyDescent="0.25">
      <c r="A452" s="1">
        <v>451</v>
      </c>
      <c r="B452" s="1" t="s">
        <v>1485</v>
      </c>
      <c r="D452" s="2" t="s">
        <v>1486</v>
      </c>
      <c r="E452" s="1" t="s">
        <v>42</v>
      </c>
      <c r="F452" s="1" t="str">
        <f t="shared" si="29"/>
        <v>18-Sep</v>
      </c>
      <c r="G452" s="1">
        <v>7.2</v>
      </c>
      <c r="H452" t="s">
        <v>17</v>
      </c>
      <c r="I452" t="s">
        <v>1487</v>
      </c>
      <c r="J452" t="b">
        <v>1</v>
      </c>
    </row>
    <row r="453" spans="1:10" x14ac:dyDescent="0.25">
      <c r="A453" s="1">
        <v>452</v>
      </c>
      <c r="B453" s="1" t="s">
        <v>1488</v>
      </c>
      <c r="D453" s="2" t="s">
        <v>1489</v>
      </c>
      <c r="E453" s="1" t="s">
        <v>1490</v>
      </c>
      <c r="F453" s="1" t="str">
        <f t="shared" si="29"/>
        <v>18-Sep</v>
      </c>
      <c r="G453" s="1" t="s">
        <v>173</v>
      </c>
      <c r="H453" t="s">
        <v>1491</v>
      </c>
      <c r="I453" t="s">
        <v>173</v>
      </c>
      <c r="J453" t="b">
        <v>1</v>
      </c>
    </row>
    <row r="454" spans="1:10" x14ac:dyDescent="0.25">
      <c r="A454" s="1">
        <v>453</v>
      </c>
      <c r="B454" s="1" t="s">
        <v>1492</v>
      </c>
      <c r="D454" s="2" t="s">
        <v>1493</v>
      </c>
      <c r="E454" s="1" t="s">
        <v>21</v>
      </c>
      <c r="F454" s="1" t="str">
        <f t="shared" si="29"/>
        <v>18-Sep</v>
      </c>
      <c r="G454" s="1">
        <v>7.8</v>
      </c>
      <c r="H454" t="s">
        <v>571</v>
      </c>
      <c r="I454" t="s">
        <v>1494</v>
      </c>
      <c r="J454" t="b">
        <v>1</v>
      </c>
    </row>
    <row r="455" spans="1:10" x14ac:dyDescent="0.25">
      <c r="A455" s="1">
        <v>454</v>
      </c>
      <c r="B455" s="1" t="s">
        <v>1495</v>
      </c>
      <c r="D455" s="2" t="s">
        <v>1496</v>
      </c>
      <c r="E455" s="1" t="s">
        <v>21</v>
      </c>
      <c r="F455" s="1" t="str">
        <f t="shared" si="29"/>
        <v>18-Sep</v>
      </c>
      <c r="G455" s="1">
        <v>6.9</v>
      </c>
      <c r="H455" t="s">
        <v>571</v>
      </c>
      <c r="I455" t="s">
        <v>1497</v>
      </c>
      <c r="J455" t="b">
        <v>1</v>
      </c>
    </row>
    <row r="456" spans="1:10" x14ac:dyDescent="0.25">
      <c r="A456" s="1">
        <v>455</v>
      </c>
      <c r="B456" s="1" t="s">
        <v>1498</v>
      </c>
      <c r="D456" s="2" t="s">
        <v>1499</v>
      </c>
      <c r="E456" s="1" t="s">
        <v>21</v>
      </c>
      <c r="F456" s="1" t="str">
        <f t="shared" si="29"/>
        <v>18-Sep</v>
      </c>
      <c r="G456" s="1">
        <v>6.4</v>
      </c>
      <c r="H456" t="s">
        <v>571</v>
      </c>
      <c r="I456" t="s">
        <v>1500</v>
      </c>
      <c r="J456" t="b">
        <v>1</v>
      </c>
    </row>
    <row r="457" spans="1:10" x14ac:dyDescent="0.25">
      <c r="A457" s="1">
        <v>456</v>
      </c>
      <c r="B457" s="1" t="s">
        <v>1501</v>
      </c>
      <c r="D457" s="2" t="s">
        <v>1502</v>
      </c>
      <c r="E457" s="1" t="s">
        <v>11</v>
      </c>
      <c r="F457" s="1" t="str">
        <f t="shared" si="29"/>
        <v>18-Sep</v>
      </c>
      <c r="G457" s="1">
        <v>6.6</v>
      </c>
      <c r="H457" t="s">
        <v>218</v>
      </c>
      <c r="I457" t="s">
        <v>1503</v>
      </c>
      <c r="J457" t="b">
        <v>1</v>
      </c>
    </row>
    <row r="458" spans="1:10" x14ac:dyDescent="0.25">
      <c r="A458" s="1">
        <v>457</v>
      </c>
      <c r="B458" s="1" t="s">
        <v>1504</v>
      </c>
      <c r="D458" s="2" t="s">
        <v>1505</v>
      </c>
      <c r="E458" s="1" t="s">
        <v>11</v>
      </c>
      <c r="F458" s="1" t="str">
        <f t="shared" si="29"/>
        <v>18-Sep</v>
      </c>
      <c r="G458" s="1">
        <v>6.9</v>
      </c>
      <c r="H458" t="s">
        <v>1506</v>
      </c>
      <c r="I458" t="s">
        <v>1507</v>
      </c>
      <c r="J458" t="b">
        <v>1</v>
      </c>
    </row>
    <row r="459" spans="1:10" x14ac:dyDescent="0.25">
      <c r="A459" s="1">
        <v>458</v>
      </c>
      <c r="B459" s="1" t="s">
        <v>1508</v>
      </c>
      <c r="D459" s="2" t="s">
        <v>1509</v>
      </c>
      <c r="E459" s="1" t="s">
        <v>11</v>
      </c>
      <c r="F459" s="1" t="str">
        <f t="shared" si="29"/>
        <v>18-Sep</v>
      </c>
      <c r="G459" s="1">
        <v>6.8</v>
      </c>
      <c r="H459" t="s">
        <v>526</v>
      </c>
      <c r="I459" t="s">
        <v>1510</v>
      </c>
      <c r="J459" t="b">
        <v>1</v>
      </c>
    </row>
    <row r="460" spans="1:10" x14ac:dyDescent="0.25">
      <c r="A460" s="1">
        <v>459</v>
      </c>
      <c r="B460" s="1" t="s">
        <v>1511</v>
      </c>
      <c r="D460" s="2" t="s">
        <v>1512</v>
      </c>
      <c r="E460" s="1" t="s">
        <v>21</v>
      </c>
      <c r="F460" s="1" t="str">
        <f t="shared" si="29"/>
        <v>18-Sep</v>
      </c>
      <c r="G460" s="1">
        <v>6.4</v>
      </c>
      <c r="H460" t="s">
        <v>1513</v>
      </c>
      <c r="I460" t="s">
        <v>1514</v>
      </c>
      <c r="J460" t="b">
        <v>1</v>
      </c>
    </row>
    <row r="461" spans="1:10" x14ac:dyDescent="0.25">
      <c r="A461" s="1">
        <v>460</v>
      </c>
      <c r="B461" s="1" t="s">
        <v>1515</v>
      </c>
      <c r="D461" s="2" t="s">
        <v>1516</v>
      </c>
      <c r="E461" s="1" t="s">
        <v>42</v>
      </c>
      <c r="F461" s="1" t="str">
        <f t="shared" si="29"/>
        <v>18-Sep</v>
      </c>
      <c r="G461" s="1">
        <v>7.9</v>
      </c>
      <c r="H461" t="s">
        <v>17</v>
      </c>
      <c r="I461" t="s">
        <v>1517</v>
      </c>
      <c r="J461" t="b">
        <v>1</v>
      </c>
    </row>
    <row r="462" spans="1:10" x14ac:dyDescent="0.25">
      <c r="A462" s="1">
        <v>461</v>
      </c>
      <c r="B462" s="1" t="s">
        <v>1518</v>
      </c>
      <c r="D462" s="2" t="s">
        <v>1519</v>
      </c>
      <c r="E462" s="1" t="s">
        <v>11</v>
      </c>
      <c r="F462" s="1" t="str">
        <f t="shared" si="29"/>
        <v>18-Sep</v>
      </c>
      <c r="G462" s="1">
        <v>7.2</v>
      </c>
      <c r="H462" t="s">
        <v>460</v>
      </c>
      <c r="I462" t="s">
        <v>1520</v>
      </c>
      <c r="J462" t="b">
        <v>1</v>
      </c>
    </row>
    <row r="463" spans="1:10" x14ac:dyDescent="0.25">
      <c r="A463" s="1">
        <v>462</v>
      </c>
      <c r="B463" s="1" t="s">
        <v>1521</v>
      </c>
      <c r="D463" s="2" t="s">
        <v>1522</v>
      </c>
      <c r="E463" s="1" t="s">
        <v>11</v>
      </c>
      <c r="F463" s="1" t="str">
        <f t="shared" si="29"/>
        <v>18-Sep</v>
      </c>
      <c r="G463" s="1">
        <v>6.7</v>
      </c>
      <c r="H463" t="s">
        <v>460</v>
      </c>
      <c r="I463" t="s">
        <v>1523</v>
      </c>
      <c r="J463" t="b">
        <v>1</v>
      </c>
    </row>
    <row r="464" spans="1:10" x14ac:dyDescent="0.25">
      <c r="A464" s="1">
        <v>463</v>
      </c>
      <c r="B464" s="1" t="s">
        <v>1524</v>
      </c>
      <c r="D464" s="2" t="s">
        <v>1525</v>
      </c>
      <c r="E464" s="1" t="s">
        <v>21</v>
      </c>
      <c r="F464" s="1" t="str">
        <f t="shared" si="29"/>
        <v>18-Sep</v>
      </c>
      <c r="G464" s="1">
        <v>6.7</v>
      </c>
      <c r="H464" t="s">
        <v>942</v>
      </c>
      <c r="I464" t="s">
        <v>1526</v>
      </c>
      <c r="J464" t="b">
        <v>1</v>
      </c>
    </row>
    <row r="465" spans="1:10" x14ac:dyDescent="0.25">
      <c r="A465" s="1">
        <v>464</v>
      </c>
      <c r="B465" s="1" t="s">
        <v>1527</v>
      </c>
      <c r="D465" s="2" t="s">
        <v>1528</v>
      </c>
      <c r="E465" s="1" t="s">
        <v>11</v>
      </c>
      <c r="F465" s="1" t="str">
        <f t="shared" si="29"/>
        <v>18-Sep</v>
      </c>
      <c r="G465" s="1">
        <v>7.1</v>
      </c>
      <c r="H465" t="s">
        <v>47</v>
      </c>
      <c r="I465" t="s">
        <v>1529</v>
      </c>
      <c r="J465" t="b">
        <v>1</v>
      </c>
    </row>
    <row r="466" spans="1:10" x14ac:dyDescent="0.25">
      <c r="A466" s="1">
        <v>465</v>
      </c>
      <c r="B466" s="1" t="s">
        <v>1530</v>
      </c>
      <c r="D466" s="2" t="s">
        <v>1531</v>
      </c>
      <c r="E466" s="1" t="s">
        <v>11</v>
      </c>
      <c r="F466" s="1" t="str">
        <f t="shared" si="29"/>
        <v>18-Sep</v>
      </c>
      <c r="G466" s="1">
        <v>8</v>
      </c>
      <c r="H466" t="s">
        <v>437</v>
      </c>
      <c r="I466" t="s">
        <v>1532</v>
      </c>
      <c r="J466" t="b">
        <v>1</v>
      </c>
    </row>
    <row r="467" spans="1:10" x14ac:dyDescent="0.25">
      <c r="A467" s="1">
        <v>466</v>
      </c>
      <c r="B467" s="1" t="s">
        <v>1533</v>
      </c>
      <c r="D467" s="2" t="s">
        <v>1534</v>
      </c>
      <c r="E467" s="1" t="s">
        <v>11</v>
      </c>
      <c r="F467" s="1" t="str">
        <f t="shared" si="29"/>
        <v>18-Sep</v>
      </c>
      <c r="G467" s="1">
        <v>6.6</v>
      </c>
      <c r="H467" t="s">
        <v>143</v>
      </c>
      <c r="I467" t="s">
        <v>1535</v>
      </c>
      <c r="J467" t="b">
        <v>1</v>
      </c>
    </row>
    <row r="468" spans="1:10" x14ac:dyDescent="0.25">
      <c r="A468" s="1">
        <v>467</v>
      </c>
      <c r="B468" s="1" t="s">
        <v>1536</v>
      </c>
      <c r="D468" s="2" t="s">
        <v>1537</v>
      </c>
      <c r="E468" s="1" t="s">
        <v>173</v>
      </c>
      <c r="F468" s="1" t="str">
        <f t="shared" si="29"/>
        <v>18-Sep</v>
      </c>
      <c r="G468" s="1">
        <v>9.1999999999999993</v>
      </c>
      <c r="H468" t="s">
        <v>1538</v>
      </c>
      <c r="I468" t="s">
        <v>1539</v>
      </c>
      <c r="J468" t="b">
        <v>1</v>
      </c>
    </row>
    <row r="469" spans="1:10" x14ac:dyDescent="0.25">
      <c r="A469" s="1">
        <v>468</v>
      </c>
      <c r="B469" s="1" t="s">
        <v>1540</v>
      </c>
      <c r="D469" s="2" t="s">
        <v>1541</v>
      </c>
      <c r="E469" s="1" t="s">
        <v>21</v>
      </c>
      <c r="F469" s="1" t="str">
        <f t="shared" si="29"/>
        <v>18-Sep</v>
      </c>
      <c r="G469" s="1">
        <v>6.8</v>
      </c>
      <c r="H469" t="s">
        <v>282</v>
      </c>
      <c r="I469" t="s">
        <v>1542</v>
      </c>
      <c r="J469" t="b">
        <v>1</v>
      </c>
    </row>
    <row r="470" spans="1:10" x14ac:dyDescent="0.25">
      <c r="A470" s="1">
        <v>469</v>
      </c>
      <c r="B470" s="1" t="s">
        <v>1543</v>
      </c>
      <c r="D470" s="2" t="s">
        <v>1544</v>
      </c>
      <c r="E470" s="1" t="s">
        <v>11</v>
      </c>
      <c r="F470" s="1" t="str">
        <f t="shared" si="29"/>
        <v>18-Sep</v>
      </c>
      <c r="G470" s="1">
        <v>7.7</v>
      </c>
      <c r="H470" t="s">
        <v>1545</v>
      </c>
      <c r="I470" t="s">
        <v>1546</v>
      </c>
      <c r="J470" t="b">
        <v>1</v>
      </c>
    </row>
    <row r="471" spans="1:10" x14ac:dyDescent="0.25">
      <c r="A471" s="1">
        <v>470</v>
      </c>
      <c r="B471" s="1" t="s">
        <v>1547</v>
      </c>
      <c r="D471" s="2" t="s">
        <v>1548</v>
      </c>
      <c r="E471" s="1" t="s">
        <v>11</v>
      </c>
      <c r="F471" s="1" t="str">
        <f t="shared" si="29"/>
        <v>18-Sep</v>
      </c>
      <c r="G471" s="1">
        <v>7.6</v>
      </c>
      <c r="H471" t="s">
        <v>506</v>
      </c>
      <c r="I471" t="s">
        <v>1549</v>
      </c>
      <c r="J471" t="b">
        <v>1</v>
      </c>
    </row>
    <row r="472" spans="1:10" x14ac:dyDescent="0.25">
      <c r="A472" s="1">
        <v>471</v>
      </c>
      <c r="B472" s="1" t="s">
        <v>1550</v>
      </c>
      <c r="D472" s="2" t="s">
        <v>1551</v>
      </c>
      <c r="E472" s="1" t="s">
        <v>11</v>
      </c>
      <c r="F472" s="1" t="str">
        <f t="shared" si="29"/>
        <v>18-Sep</v>
      </c>
      <c r="G472" s="1">
        <v>7.5</v>
      </c>
      <c r="H472" t="s">
        <v>85</v>
      </c>
      <c r="I472" t="s">
        <v>1552</v>
      </c>
      <c r="J472" t="b">
        <v>1</v>
      </c>
    </row>
    <row r="473" spans="1:10" x14ac:dyDescent="0.25">
      <c r="A473" s="1">
        <v>472</v>
      </c>
      <c r="B473" s="1" t="s">
        <v>1553</v>
      </c>
      <c r="D473" s="2" t="s">
        <v>1554</v>
      </c>
      <c r="E473" s="1" t="s">
        <v>11</v>
      </c>
      <c r="F473" s="1" t="str">
        <f t="shared" si="29"/>
        <v>18-Sep</v>
      </c>
      <c r="G473" s="1">
        <v>7.8</v>
      </c>
      <c r="H473" t="s">
        <v>1555</v>
      </c>
      <c r="I473" t="s">
        <v>1556</v>
      </c>
      <c r="J473" t="b">
        <v>1</v>
      </c>
    </row>
    <row r="474" spans="1:10" x14ac:dyDescent="0.25">
      <c r="A474" s="1">
        <v>473</v>
      </c>
      <c r="B474" s="1" t="s">
        <v>1557</v>
      </c>
      <c r="D474" s="2" t="s">
        <v>1558</v>
      </c>
      <c r="E474" s="1" t="s">
        <v>42</v>
      </c>
      <c r="F474" s="1" t="str">
        <f t="shared" si="29"/>
        <v>18-Sep</v>
      </c>
      <c r="G474" s="1">
        <v>6.6</v>
      </c>
      <c r="H474" t="s">
        <v>17</v>
      </c>
      <c r="I474" t="s">
        <v>1559</v>
      </c>
      <c r="J474" t="b">
        <v>1</v>
      </c>
    </row>
    <row r="475" spans="1:10" x14ac:dyDescent="0.25">
      <c r="A475" s="1">
        <v>474</v>
      </c>
      <c r="B475" s="1" t="s">
        <v>1560</v>
      </c>
      <c r="D475" s="2" t="s">
        <v>1561</v>
      </c>
      <c r="E475" s="1" t="s">
        <v>11</v>
      </c>
      <c r="F475" s="1" t="str">
        <f t="shared" si="29"/>
        <v>18-Sep</v>
      </c>
      <c r="G475" s="1">
        <v>6.1</v>
      </c>
      <c r="H475" t="s">
        <v>177</v>
      </c>
      <c r="I475" t="s">
        <v>1562</v>
      </c>
      <c r="J475" t="b">
        <v>1</v>
      </c>
    </row>
    <row r="476" spans="1:10" x14ac:dyDescent="0.25">
      <c r="A476" s="1">
        <v>475</v>
      </c>
      <c r="B476" s="1" t="s">
        <v>1563</v>
      </c>
      <c r="D476" s="2" t="s">
        <v>1564</v>
      </c>
      <c r="E476" s="1" t="s">
        <v>21</v>
      </c>
      <c r="F476" s="1" t="str">
        <f t="shared" si="29"/>
        <v>18-Sep</v>
      </c>
      <c r="G476" s="1">
        <v>7.9</v>
      </c>
      <c r="H476" t="s">
        <v>181</v>
      </c>
      <c r="I476" t="s">
        <v>1565</v>
      </c>
      <c r="J476" t="b">
        <v>1</v>
      </c>
    </row>
    <row r="477" spans="1:10" x14ac:dyDescent="0.25">
      <c r="A477" s="1">
        <v>476</v>
      </c>
      <c r="B477" s="1" t="s">
        <v>1566</v>
      </c>
      <c r="D477" s="2" t="s">
        <v>1567</v>
      </c>
      <c r="E477" s="1" t="s">
        <v>11</v>
      </c>
      <c r="F477" s="1" t="str">
        <f t="shared" si="29"/>
        <v>18-Sep</v>
      </c>
      <c r="G477" s="1">
        <v>6.7</v>
      </c>
      <c r="H477" t="s">
        <v>26</v>
      </c>
      <c r="I477" t="s">
        <v>1568</v>
      </c>
      <c r="J477" t="b">
        <v>1</v>
      </c>
    </row>
    <row r="478" spans="1:10" x14ac:dyDescent="0.25">
      <c r="A478" s="1">
        <v>477</v>
      </c>
      <c r="B478" s="1" t="s">
        <v>1569</v>
      </c>
      <c r="D478" s="2" t="s">
        <v>1570</v>
      </c>
      <c r="E478" s="1" t="s">
        <v>11</v>
      </c>
      <c r="F478" s="1" t="str">
        <f t="shared" si="29"/>
        <v>18-Sep</v>
      </c>
      <c r="G478" s="1">
        <v>6.6</v>
      </c>
      <c r="H478" t="s">
        <v>121</v>
      </c>
      <c r="I478" t="s">
        <v>1571</v>
      </c>
      <c r="J478" t="b">
        <v>1</v>
      </c>
    </row>
    <row r="479" spans="1:10" x14ac:dyDescent="0.25">
      <c r="A479" s="1">
        <v>478</v>
      </c>
      <c r="B479" s="1" t="s">
        <v>1572</v>
      </c>
      <c r="D479" s="2" t="s">
        <v>1573</v>
      </c>
      <c r="E479" s="1" t="s">
        <v>16</v>
      </c>
      <c r="F479" s="1" t="str">
        <f t="shared" ref="F479:F515" si="30">"18-Sep"</f>
        <v>18-Sep</v>
      </c>
      <c r="G479" s="1">
        <v>6.4</v>
      </c>
      <c r="H479" t="s">
        <v>302</v>
      </c>
      <c r="I479" t="s">
        <v>1574</v>
      </c>
      <c r="J479" t="b">
        <v>1</v>
      </c>
    </row>
    <row r="480" spans="1:10" x14ac:dyDescent="0.25">
      <c r="A480" s="1">
        <v>479</v>
      </c>
      <c r="B480" s="1" t="s">
        <v>1575</v>
      </c>
      <c r="D480" s="2" t="s">
        <v>1576</v>
      </c>
      <c r="E480" s="1" t="s">
        <v>11</v>
      </c>
      <c r="F480" s="1" t="str">
        <f t="shared" si="30"/>
        <v>18-Sep</v>
      </c>
      <c r="G480" s="1">
        <v>7.3</v>
      </c>
      <c r="H480" t="s">
        <v>143</v>
      </c>
      <c r="I480" t="s">
        <v>1577</v>
      </c>
      <c r="J480" t="b">
        <v>1</v>
      </c>
    </row>
    <row r="481" spans="1:10" x14ac:dyDescent="0.25">
      <c r="A481" s="1">
        <v>480</v>
      </c>
      <c r="B481" s="1" t="s">
        <v>1578</v>
      </c>
      <c r="D481" s="2" t="s">
        <v>1579</v>
      </c>
      <c r="E481" s="1" t="s">
        <v>16</v>
      </c>
      <c r="F481" s="1" t="str">
        <f t="shared" si="30"/>
        <v>18-Sep</v>
      </c>
      <c r="G481" s="1">
        <v>7</v>
      </c>
      <c r="H481" t="s">
        <v>1580</v>
      </c>
      <c r="I481" t="s">
        <v>1581</v>
      </c>
      <c r="J481" t="b">
        <v>1</v>
      </c>
    </row>
    <row r="482" spans="1:10" x14ac:dyDescent="0.25">
      <c r="A482" s="1">
        <v>481</v>
      </c>
      <c r="B482" s="1" t="s">
        <v>1582</v>
      </c>
      <c r="D482" s="2" t="s">
        <v>1583</v>
      </c>
      <c r="E482" s="1" t="s">
        <v>11</v>
      </c>
      <c r="F482" s="1" t="str">
        <f t="shared" si="30"/>
        <v>18-Sep</v>
      </c>
      <c r="G482" s="1">
        <v>8</v>
      </c>
      <c r="H482" t="s">
        <v>460</v>
      </c>
      <c r="I482" t="s">
        <v>1584</v>
      </c>
      <c r="J482" t="b">
        <v>1</v>
      </c>
    </row>
    <row r="483" spans="1:10" x14ac:dyDescent="0.25">
      <c r="A483" s="1">
        <v>482</v>
      </c>
      <c r="B483" s="1" t="s">
        <v>1585</v>
      </c>
      <c r="D483" s="2" t="s">
        <v>1586</v>
      </c>
      <c r="E483" s="1" t="s">
        <v>42</v>
      </c>
      <c r="F483" s="1" t="str">
        <f t="shared" si="30"/>
        <v>18-Sep</v>
      </c>
      <c r="G483" s="1">
        <v>6.4</v>
      </c>
      <c r="H483" t="s">
        <v>1587</v>
      </c>
      <c r="I483" t="s">
        <v>1588</v>
      </c>
      <c r="J483" t="b">
        <v>1</v>
      </c>
    </row>
    <row r="484" spans="1:10" x14ac:dyDescent="0.25">
      <c r="A484" s="1">
        <v>483</v>
      </c>
      <c r="B484" s="1" t="s">
        <v>1589</v>
      </c>
      <c r="D484" s="2" t="s">
        <v>1590</v>
      </c>
      <c r="E484" s="1" t="s">
        <v>11</v>
      </c>
      <c r="F484" s="1" t="str">
        <f t="shared" si="30"/>
        <v>18-Sep</v>
      </c>
      <c r="G484" s="1">
        <v>6.4</v>
      </c>
      <c r="H484" t="s">
        <v>292</v>
      </c>
      <c r="I484" t="s">
        <v>1591</v>
      </c>
      <c r="J484" t="b">
        <v>1</v>
      </c>
    </row>
    <row r="485" spans="1:10" x14ac:dyDescent="0.25">
      <c r="A485" s="1">
        <v>484</v>
      </c>
      <c r="B485" s="1" t="s">
        <v>1592</v>
      </c>
      <c r="D485" s="2" t="s">
        <v>1593</v>
      </c>
      <c r="E485" s="1" t="s">
        <v>11</v>
      </c>
      <c r="F485" s="1" t="str">
        <f t="shared" si="30"/>
        <v>18-Sep</v>
      </c>
      <c r="G485" s="1">
        <v>7</v>
      </c>
      <c r="H485" t="s">
        <v>26</v>
      </c>
      <c r="I485" t="s">
        <v>1594</v>
      </c>
      <c r="J485" t="b">
        <v>1</v>
      </c>
    </row>
    <row r="486" spans="1:10" x14ac:dyDescent="0.25">
      <c r="A486" s="1">
        <v>485</v>
      </c>
      <c r="B486" s="1" t="s">
        <v>1595</v>
      </c>
      <c r="D486" s="2" t="s">
        <v>1596</v>
      </c>
      <c r="E486" s="1" t="s">
        <v>21</v>
      </c>
      <c r="F486" s="1" t="str">
        <f t="shared" si="30"/>
        <v>18-Sep</v>
      </c>
      <c r="G486" s="1">
        <v>5.6</v>
      </c>
      <c r="H486" t="s">
        <v>47</v>
      </c>
      <c r="I486" t="s">
        <v>1597</v>
      </c>
      <c r="J486" t="b">
        <v>1</v>
      </c>
    </row>
    <row r="487" spans="1:10" x14ac:dyDescent="0.25">
      <c r="A487" s="1">
        <v>486</v>
      </c>
      <c r="B487" s="1" t="s">
        <v>1598</v>
      </c>
      <c r="D487" s="2" t="s">
        <v>1599</v>
      </c>
      <c r="E487" s="1" t="s">
        <v>42</v>
      </c>
      <c r="F487" s="1" t="str">
        <f t="shared" si="30"/>
        <v>18-Sep</v>
      </c>
      <c r="G487" s="1">
        <v>8.1</v>
      </c>
      <c r="H487" t="s">
        <v>942</v>
      </c>
      <c r="I487" t="s">
        <v>1600</v>
      </c>
      <c r="J487" t="b">
        <v>1</v>
      </c>
    </row>
    <row r="488" spans="1:10" x14ac:dyDescent="0.25">
      <c r="A488" s="1">
        <v>487</v>
      </c>
      <c r="B488" s="1" t="s">
        <v>1601</v>
      </c>
      <c r="D488" s="2" t="s">
        <v>1602</v>
      </c>
      <c r="E488" s="1" t="s">
        <v>42</v>
      </c>
      <c r="F488" s="1" t="str">
        <f t="shared" si="30"/>
        <v>18-Sep</v>
      </c>
      <c r="G488" s="1">
        <v>7.4</v>
      </c>
      <c r="H488" t="s">
        <v>564</v>
      </c>
      <c r="I488" t="s">
        <v>1603</v>
      </c>
      <c r="J488" t="b">
        <v>1</v>
      </c>
    </row>
    <row r="489" spans="1:10" x14ac:dyDescent="0.25">
      <c r="A489" s="1">
        <v>488</v>
      </c>
      <c r="B489" s="1" t="s">
        <v>1604</v>
      </c>
      <c r="D489" s="2" t="s">
        <v>1605</v>
      </c>
      <c r="E489" s="1" t="s">
        <v>21</v>
      </c>
      <c r="F489" s="1" t="str">
        <f t="shared" si="30"/>
        <v>18-Sep</v>
      </c>
      <c r="G489" s="1">
        <v>7.5</v>
      </c>
      <c r="H489" t="s">
        <v>564</v>
      </c>
      <c r="I489" t="s">
        <v>1606</v>
      </c>
      <c r="J489" t="b">
        <v>1</v>
      </c>
    </row>
    <row r="490" spans="1:10" x14ac:dyDescent="0.25">
      <c r="A490" s="1">
        <v>489</v>
      </c>
      <c r="B490" s="1" t="s">
        <v>1607</v>
      </c>
      <c r="D490" s="2" t="s">
        <v>1608</v>
      </c>
      <c r="E490" s="1" t="s">
        <v>42</v>
      </c>
      <c r="F490" s="1" t="str">
        <f t="shared" si="30"/>
        <v>18-Sep</v>
      </c>
      <c r="G490" s="1">
        <v>7.8</v>
      </c>
      <c r="H490" t="s">
        <v>564</v>
      </c>
      <c r="I490" t="s">
        <v>1609</v>
      </c>
      <c r="J490" t="b">
        <v>1</v>
      </c>
    </row>
    <row r="491" spans="1:10" x14ac:dyDescent="0.25">
      <c r="A491" s="1">
        <v>490</v>
      </c>
      <c r="B491" s="1" t="s">
        <v>1610</v>
      </c>
      <c r="D491" s="2" t="s">
        <v>1611</v>
      </c>
      <c r="E491" s="1" t="s">
        <v>42</v>
      </c>
      <c r="F491" s="1" t="str">
        <f t="shared" si="30"/>
        <v>18-Sep</v>
      </c>
      <c r="G491" s="1">
        <v>7.5</v>
      </c>
      <c r="H491" t="s">
        <v>564</v>
      </c>
      <c r="I491" t="s">
        <v>1612</v>
      </c>
      <c r="J491" t="b">
        <v>1</v>
      </c>
    </row>
    <row r="492" spans="1:10" x14ac:dyDescent="0.25">
      <c r="A492" s="1">
        <v>491</v>
      </c>
      <c r="B492" s="1" t="s">
        <v>1613</v>
      </c>
      <c r="D492" s="2" t="s">
        <v>1614</v>
      </c>
      <c r="E492" s="1" t="s">
        <v>42</v>
      </c>
      <c r="F492" s="1" t="str">
        <f t="shared" si="30"/>
        <v>18-Sep</v>
      </c>
      <c r="G492" s="1">
        <v>7.5</v>
      </c>
      <c r="H492" t="s">
        <v>564</v>
      </c>
      <c r="I492" t="s">
        <v>1615</v>
      </c>
      <c r="J492" t="b">
        <v>1</v>
      </c>
    </row>
    <row r="493" spans="1:10" x14ac:dyDescent="0.25">
      <c r="A493" s="1">
        <v>492</v>
      </c>
      <c r="B493" s="1" t="s">
        <v>1616</v>
      </c>
      <c r="D493" s="2" t="s">
        <v>1617</v>
      </c>
      <c r="E493" s="1" t="s">
        <v>21</v>
      </c>
      <c r="F493" s="1" t="str">
        <f t="shared" si="30"/>
        <v>18-Sep</v>
      </c>
      <c r="G493" s="1">
        <v>7.2</v>
      </c>
      <c r="H493" t="s">
        <v>109</v>
      </c>
      <c r="I493" t="s">
        <v>1618</v>
      </c>
      <c r="J493" t="b">
        <v>1</v>
      </c>
    </row>
    <row r="494" spans="1:10" x14ac:dyDescent="0.25">
      <c r="A494" s="1">
        <v>493</v>
      </c>
      <c r="B494" s="1" t="s">
        <v>1619</v>
      </c>
      <c r="D494" s="2" t="s">
        <v>1620</v>
      </c>
      <c r="E494" s="1" t="s">
        <v>21</v>
      </c>
      <c r="F494" s="1" t="str">
        <f t="shared" si="30"/>
        <v>18-Sep</v>
      </c>
      <c r="G494" s="1">
        <v>6.8</v>
      </c>
      <c r="H494" t="s">
        <v>1621</v>
      </c>
      <c r="I494" t="s">
        <v>1622</v>
      </c>
      <c r="J494" t="b">
        <v>1</v>
      </c>
    </row>
    <row r="495" spans="1:10" x14ac:dyDescent="0.25">
      <c r="A495" s="1">
        <v>494</v>
      </c>
      <c r="B495" s="1" t="s">
        <v>1623</v>
      </c>
      <c r="D495" s="2" t="s">
        <v>1624</v>
      </c>
      <c r="E495" s="1" t="s">
        <v>21</v>
      </c>
      <c r="F495" s="1" t="str">
        <f t="shared" si="30"/>
        <v>18-Sep</v>
      </c>
      <c r="G495" s="1">
        <v>6.5</v>
      </c>
      <c r="H495" t="s">
        <v>218</v>
      </c>
      <c r="I495" t="s">
        <v>1625</v>
      </c>
      <c r="J495" t="b">
        <v>1</v>
      </c>
    </row>
    <row r="496" spans="1:10" x14ac:dyDescent="0.25">
      <c r="A496" s="1">
        <v>495</v>
      </c>
      <c r="B496" s="1" t="s">
        <v>1626</v>
      </c>
      <c r="D496" s="2" t="s">
        <v>1627</v>
      </c>
      <c r="E496" s="1" t="s">
        <v>21</v>
      </c>
      <c r="F496" s="1" t="str">
        <f t="shared" si="30"/>
        <v>18-Sep</v>
      </c>
      <c r="G496" s="1">
        <v>8.1</v>
      </c>
      <c r="H496" t="s">
        <v>1187</v>
      </c>
      <c r="I496" t="s">
        <v>1628</v>
      </c>
      <c r="J496" t="b">
        <v>1</v>
      </c>
    </row>
    <row r="497" spans="1:10" x14ac:dyDescent="0.25">
      <c r="A497" s="1">
        <v>496</v>
      </c>
      <c r="B497" s="1" t="s">
        <v>1629</v>
      </c>
      <c r="D497" s="2" t="s">
        <v>1630</v>
      </c>
      <c r="E497" s="1" t="s">
        <v>11</v>
      </c>
      <c r="F497" s="1" t="str">
        <f t="shared" si="30"/>
        <v>18-Sep</v>
      </c>
      <c r="G497" s="1">
        <v>8.1</v>
      </c>
      <c r="H497" t="s">
        <v>437</v>
      </c>
      <c r="I497" t="s">
        <v>1631</v>
      </c>
      <c r="J497" t="b">
        <v>1</v>
      </c>
    </row>
    <row r="498" spans="1:10" x14ac:dyDescent="0.25">
      <c r="A498" s="1">
        <v>497</v>
      </c>
      <c r="B498" s="1" t="s">
        <v>1632</v>
      </c>
      <c r="D498" s="2" t="s">
        <v>1633</v>
      </c>
      <c r="E498" s="1" t="s">
        <v>21</v>
      </c>
      <c r="F498" s="1" t="str">
        <f t="shared" si="30"/>
        <v>18-Sep</v>
      </c>
      <c r="G498" s="1">
        <v>5.6</v>
      </c>
      <c r="H498" t="s">
        <v>571</v>
      </c>
      <c r="I498" t="s">
        <v>1634</v>
      </c>
      <c r="J498" t="b">
        <v>1</v>
      </c>
    </row>
    <row r="499" spans="1:10" x14ac:dyDescent="0.25">
      <c r="A499" s="1">
        <v>498</v>
      </c>
      <c r="B499" s="1" t="s">
        <v>1635</v>
      </c>
      <c r="D499" s="2" t="s">
        <v>1636</v>
      </c>
      <c r="E499" s="1" t="s">
        <v>42</v>
      </c>
      <c r="F499" s="1" t="str">
        <f t="shared" si="30"/>
        <v>18-Sep</v>
      </c>
      <c r="G499" s="1">
        <v>6.2</v>
      </c>
      <c r="H499" t="s">
        <v>17</v>
      </c>
      <c r="I499" t="s">
        <v>1637</v>
      </c>
      <c r="J499" t="b">
        <v>1</v>
      </c>
    </row>
    <row r="500" spans="1:10" x14ac:dyDescent="0.25">
      <c r="A500" s="1">
        <v>499</v>
      </c>
      <c r="B500" s="1" t="s">
        <v>1638</v>
      </c>
      <c r="D500" s="2" t="s">
        <v>1639</v>
      </c>
      <c r="E500" s="1" t="s">
        <v>42</v>
      </c>
      <c r="F500" s="1" t="str">
        <f t="shared" si="30"/>
        <v>18-Sep</v>
      </c>
      <c r="G500" s="1">
        <v>5.6</v>
      </c>
      <c r="H500" t="s">
        <v>17</v>
      </c>
      <c r="I500" t="s">
        <v>1640</v>
      </c>
      <c r="J500" t="b">
        <v>1</v>
      </c>
    </row>
    <row r="501" spans="1:10" x14ac:dyDescent="0.25">
      <c r="A501" s="1">
        <v>500</v>
      </c>
      <c r="B501" s="1" t="s">
        <v>1641</v>
      </c>
      <c r="D501" s="2" t="s">
        <v>1642</v>
      </c>
      <c r="E501" s="1" t="s">
        <v>21</v>
      </c>
      <c r="F501" s="1" t="str">
        <f t="shared" si="30"/>
        <v>18-Sep</v>
      </c>
      <c r="G501" s="1">
        <v>6</v>
      </c>
      <c r="H501" t="s">
        <v>89</v>
      </c>
      <c r="I501" t="s">
        <v>1643</v>
      </c>
      <c r="J501" t="b">
        <v>1</v>
      </c>
    </row>
    <row r="502" spans="1:10" x14ac:dyDescent="0.25">
      <c r="A502" s="1">
        <v>501</v>
      </c>
      <c r="B502" s="1" t="s">
        <v>1644</v>
      </c>
      <c r="D502" s="2" t="s">
        <v>1645</v>
      </c>
      <c r="E502" s="1" t="s">
        <v>11</v>
      </c>
      <c r="F502" s="1" t="str">
        <f t="shared" si="30"/>
        <v>18-Sep</v>
      </c>
      <c r="G502" s="1">
        <v>8.1</v>
      </c>
      <c r="H502" t="s">
        <v>571</v>
      </c>
      <c r="I502" t="s">
        <v>1646</v>
      </c>
      <c r="J502" t="b">
        <v>1</v>
      </c>
    </row>
    <row r="503" spans="1:10" x14ac:dyDescent="0.25">
      <c r="A503" s="1">
        <v>502</v>
      </c>
      <c r="B503" s="1" t="s">
        <v>1647</v>
      </c>
      <c r="D503" s="2" t="s">
        <v>1648</v>
      </c>
      <c r="E503" s="1" t="s">
        <v>42</v>
      </c>
      <c r="F503" s="1" t="str">
        <f t="shared" si="30"/>
        <v>18-Sep</v>
      </c>
      <c r="G503" s="1">
        <v>4.9000000000000004</v>
      </c>
      <c r="H503" t="s">
        <v>341</v>
      </c>
      <c r="I503" t="s">
        <v>1649</v>
      </c>
      <c r="J503" t="b">
        <v>1</v>
      </c>
    </row>
    <row r="504" spans="1:10" x14ac:dyDescent="0.25">
      <c r="A504" s="1">
        <v>503</v>
      </c>
      <c r="B504" s="1" t="s">
        <v>1650</v>
      </c>
      <c r="D504" s="2" t="s">
        <v>1651</v>
      </c>
      <c r="E504" s="1" t="s">
        <v>21</v>
      </c>
      <c r="F504" s="1" t="str">
        <f t="shared" si="30"/>
        <v>18-Sep</v>
      </c>
      <c r="G504" s="1">
        <v>8</v>
      </c>
      <c r="H504" t="s">
        <v>93</v>
      </c>
      <c r="I504" t="s">
        <v>1652</v>
      </c>
      <c r="J504" t="b">
        <v>1</v>
      </c>
    </row>
    <row r="505" spans="1:10" x14ac:dyDescent="0.25">
      <c r="A505" s="1">
        <v>504</v>
      </c>
      <c r="B505" s="1" t="s">
        <v>1653</v>
      </c>
      <c r="D505" s="2" t="s">
        <v>1654</v>
      </c>
      <c r="E505" s="1" t="s">
        <v>42</v>
      </c>
      <c r="F505" s="1" t="str">
        <f t="shared" si="30"/>
        <v>18-Sep</v>
      </c>
      <c r="G505" s="1">
        <v>6.8</v>
      </c>
      <c r="H505" t="s">
        <v>151</v>
      </c>
      <c r="I505" t="s">
        <v>1655</v>
      </c>
      <c r="J505" t="b">
        <v>1</v>
      </c>
    </row>
    <row r="506" spans="1:10" x14ac:dyDescent="0.25">
      <c r="A506" s="1">
        <v>505</v>
      </c>
      <c r="B506" s="1" t="s">
        <v>1656</v>
      </c>
      <c r="D506" s="2" t="s">
        <v>1657</v>
      </c>
      <c r="E506" s="1" t="s">
        <v>21</v>
      </c>
      <c r="F506" s="1" t="str">
        <f t="shared" si="30"/>
        <v>18-Sep</v>
      </c>
      <c r="G506" s="1">
        <v>7.4</v>
      </c>
      <c r="H506" t="s">
        <v>236</v>
      </c>
      <c r="I506" t="s">
        <v>1658</v>
      </c>
      <c r="J506" t="b">
        <v>1</v>
      </c>
    </row>
    <row r="507" spans="1:10" x14ac:dyDescent="0.25">
      <c r="A507" s="1">
        <v>506</v>
      </c>
      <c r="B507" s="1" t="s">
        <v>1659</v>
      </c>
      <c r="D507" s="2" t="s">
        <v>1660</v>
      </c>
      <c r="E507" s="1" t="s">
        <v>11</v>
      </c>
      <c r="F507" s="1" t="str">
        <f t="shared" si="30"/>
        <v>18-Sep</v>
      </c>
      <c r="G507" s="1">
        <v>7.1</v>
      </c>
      <c r="H507" t="s">
        <v>713</v>
      </c>
      <c r="I507" t="s">
        <v>1661</v>
      </c>
      <c r="J507" t="b">
        <v>1</v>
      </c>
    </row>
    <row r="508" spans="1:10" x14ac:dyDescent="0.25">
      <c r="A508" s="1">
        <v>507</v>
      </c>
      <c r="B508" s="1" t="s">
        <v>1662</v>
      </c>
      <c r="D508" s="2" t="s">
        <v>1663</v>
      </c>
      <c r="E508" s="1" t="s">
        <v>42</v>
      </c>
      <c r="F508" s="1" t="str">
        <f t="shared" si="30"/>
        <v>18-Sep</v>
      </c>
      <c r="G508" s="1">
        <v>5</v>
      </c>
      <c r="H508" t="s">
        <v>354</v>
      </c>
      <c r="I508" t="s">
        <v>1664</v>
      </c>
      <c r="J508" t="b">
        <v>1</v>
      </c>
    </row>
    <row r="509" spans="1:10" x14ac:dyDescent="0.25">
      <c r="A509" s="1">
        <v>508</v>
      </c>
      <c r="B509" s="1" t="s">
        <v>1665</v>
      </c>
      <c r="D509" s="2" t="s">
        <v>1666</v>
      </c>
      <c r="E509" s="1" t="s">
        <v>42</v>
      </c>
      <c r="F509" s="1" t="str">
        <f t="shared" si="30"/>
        <v>18-Sep</v>
      </c>
      <c r="G509" s="1">
        <v>6.4</v>
      </c>
      <c r="H509" t="s">
        <v>101</v>
      </c>
      <c r="I509" t="s">
        <v>1667</v>
      </c>
      <c r="J509" t="b">
        <v>1</v>
      </c>
    </row>
    <row r="510" spans="1:10" x14ac:dyDescent="0.25">
      <c r="A510" s="1">
        <v>509</v>
      </c>
      <c r="B510" s="1" t="s">
        <v>1668</v>
      </c>
      <c r="D510" s="2" t="s">
        <v>1669</v>
      </c>
      <c r="E510" s="1" t="s">
        <v>11</v>
      </c>
      <c r="F510" s="1" t="str">
        <f t="shared" si="30"/>
        <v>18-Sep</v>
      </c>
      <c r="G510" s="1">
        <v>6.3</v>
      </c>
      <c r="H510" t="s">
        <v>121</v>
      </c>
      <c r="I510" t="s">
        <v>1670</v>
      </c>
      <c r="J510" t="b">
        <v>1</v>
      </c>
    </row>
    <row r="511" spans="1:10" x14ac:dyDescent="0.25">
      <c r="A511" s="1">
        <v>510</v>
      </c>
      <c r="B511" s="1" t="s">
        <v>1671</v>
      </c>
      <c r="D511" s="2" t="s">
        <v>1672</v>
      </c>
      <c r="E511" s="1" t="s">
        <v>11</v>
      </c>
      <c r="F511" s="1" t="str">
        <f t="shared" si="30"/>
        <v>18-Sep</v>
      </c>
      <c r="G511" s="1">
        <v>8.6</v>
      </c>
      <c r="H511" t="s">
        <v>437</v>
      </c>
      <c r="I511" t="s">
        <v>1673</v>
      </c>
      <c r="J511" t="b">
        <v>1</v>
      </c>
    </row>
    <row r="512" spans="1:10" x14ac:dyDescent="0.25">
      <c r="A512" s="1">
        <v>511</v>
      </c>
      <c r="B512" s="1" t="s">
        <v>1674</v>
      </c>
      <c r="D512" s="2" t="s">
        <v>1675</v>
      </c>
      <c r="E512" s="1" t="s">
        <v>407</v>
      </c>
      <c r="F512" s="1" t="str">
        <f t="shared" si="30"/>
        <v>18-Sep</v>
      </c>
      <c r="G512" s="1">
        <v>8.1</v>
      </c>
      <c r="H512" t="s">
        <v>564</v>
      </c>
      <c r="I512" t="s">
        <v>1676</v>
      </c>
      <c r="J512" t="b">
        <v>1</v>
      </c>
    </row>
    <row r="513" spans="1:10" x14ac:dyDescent="0.25">
      <c r="A513" s="1">
        <v>512</v>
      </c>
      <c r="B513" s="1" t="s">
        <v>1677</v>
      </c>
      <c r="D513" s="2" t="s">
        <v>1678</v>
      </c>
      <c r="E513" s="1" t="s">
        <v>42</v>
      </c>
      <c r="F513" s="1" t="str">
        <f t="shared" si="30"/>
        <v>18-Sep</v>
      </c>
      <c r="G513" s="1">
        <v>8.3000000000000007</v>
      </c>
      <c r="H513" t="s">
        <v>17</v>
      </c>
      <c r="I513" t="s">
        <v>1679</v>
      </c>
      <c r="J513" t="b">
        <v>1</v>
      </c>
    </row>
    <row r="514" spans="1:10" x14ac:dyDescent="0.25">
      <c r="A514" s="1">
        <v>513</v>
      </c>
      <c r="B514" s="1" t="s">
        <v>1680</v>
      </c>
      <c r="D514" s="2" t="s">
        <v>1681</v>
      </c>
      <c r="E514" s="1" t="s">
        <v>42</v>
      </c>
      <c r="F514" s="1" t="str">
        <f t="shared" si="30"/>
        <v>18-Sep</v>
      </c>
      <c r="G514" s="1">
        <v>6.6</v>
      </c>
      <c r="H514" t="s">
        <v>1187</v>
      </c>
      <c r="I514" t="s">
        <v>1682</v>
      </c>
      <c r="J514" t="b">
        <v>1</v>
      </c>
    </row>
    <row r="515" spans="1:10" x14ac:dyDescent="0.25">
      <c r="A515" s="1">
        <v>514</v>
      </c>
      <c r="B515" s="1" t="s">
        <v>1683</v>
      </c>
      <c r="D515" s="2" t="s">
        <v>1684</v>
      </c>
      <c r="E515" s="1" t="s">
        <v>11</v>
      </c>
      <c r="F515" s="1" t="str">
        <f t="shared" si="30"/>
        <v>18-Sep</v>
      </c>
      <c r="G515" s="1">
        <v>6.2</v>
      </c>
      <c r="H515" t="s">
        <v>1295</v>
      </c>
      <c r="I515" t="s">
        <v>1685</v>
      </c>
      <c r="J515" t="b">
        <v>1</v>
      </c>
    </row>
    <row r="516" spans="1:10" x14ac:dyDescent="0.25">
      <c r="A516" s="1">
        <v>515</v>
      </c>
      <c r="B516" s="1" t="s">
        <v>1686</v>
      </c>
      <c r="D516" s="2" t="s">
        <v>1687</v>
      </c>
      <c r="E516" s="1" t="s">
        <v>42</v>
      </c>
      <c r="F516" s="1" t="str">
        <f t="shared" ref="F516:F527" si="31">"18-Oct"</f>
        <v>18-Oct</v>
      </c>
      <c r="G516" s="1">
        <v>6.2</v>
      </c>
      <c r="H516" t="s">
        <v>418</v>
      </c>
      <c r="I516" t="s">
        <v>1688</v>
      </c>
      <c r="J516" t="b">
        <v>1</v>
      </c>
    </row>
    <row r="517" spans="1:10" x14ac:dyDescent="0.25">
      <c r="A517" s="1">
        <v>516</v>
      </c>
      <c r="B517" s="1" t="s">
        <v>1689</v>
      </c>
      <c r="D517" s="2" t="s">
        <v>1690</v>
      </c>
      <c r="E517" s="1" t="s">
        <v>11</v>
      </c>
      <c r="F517" s="1" t="str">
        <f t="shared" si="31"/>
        <v>18-Oct</v>
      </c>
      <c r="G517" s="1">
        <v>5.4</v>
      </c>
      <c r="H517" t="s">
        <v>1058</v>
      </c>
      <c r="I517" t="s">
        <v>1691</v>
      </c>
      <c r="J517" t="b">
        <v>1</v>
      </c>
    </row>
    <row r="518" spans="1:10" x14ac:dyDescent="0.25">
      <c r="A518" s="1">
        <v>517</v>
      </c>
      <c r="B518" s="1" t="s">
        <v>1692</v>
      </c>
      <c r="D518" s="2" t="s">
        <v>1693</v>
      </c>
      <c r="E518" s="1" t="s">
        <v>21</v>
      </c>
      <c r="F518" s="1" t="str">
        <f t="shared" si="31"/>
        <v>18-Oct</v>
      </c>
      <c r="G518" s="1">
        <v>6.3</v>
      </c>
      <c r="H518" t="s">
        <v>1142</v>
      </c>
      <c r="I518" t="s">
        <v>1694</v>
      </c>
      <c r="J518" t="b">
        <v>1</v>
      </c>
    </row>
    <row r="519" spans="1:10" x14ac:dyDescent="0.25">
      <c r="A519" s="1">
        <v>518</v>
      </c>
      <c r="B519" s="1" t="s">
        <v>1695</v>
      </c>
      <c r="D519" s="2" t="s">
        <v>1696</v>
      </c>
      <c r="E519" s="1" t="s">
        <v>11</v>
      </c>
      <c r="F519" s="1" t="str">
        <f t="shared" si="31"/>
        <v>18-Oct</v>
      </c>
      <c r="G519" s="1">
        <v>7.6</v>
      </c>
      <c r="H519" t="s">
        <v>717</v>
      </c>
      <c r="I519" t="s">
        <v>1697</v>
      </c>
      <c r="J519" t="b">
        <v>1</v>
      </c>
    </row>
    <row r="520" spans="1:10" x14ac:dyDescent="0.25">
      <c r="A520" s="1">
        <v>519</v>
      </c>
      <c r="B520" s="1" t="s">
        <v>1698</v>
      </c>
      <c r="D520" s="2" t="s">
        <v>1699</v>
      </c>
      <c r="E520" s="1" t="s">
        <v>11</v>
      </c>
      <c r="F520" s="1" t="str">
        <f t="shared" si="31"/>
        <v>18-Oct</v>
      </c>
      <c r="G520" s="1">
        <v>8.1999999999999993</v>
      </c>
      <c r="H520" t="s">
        <v>38</v>
      </c>
      <c r="I520" t="s">
        <v>1700</v>
      </c>
      <c r="J520" t="b">
        <v>1</v>
      </c>
    </row>
    <row r="521" spans="1:10" x14ac:dyDescent="0.25">
      <c r="A521" s="1">
        <v>520</v>
      </c>
      <c r="B521" s="1" t="s">
        <v>1701</v>
      </c>
      <c r="D521" s="2" t="s">
        <v>1702</v>
      </c>
      <c r="E521" s="1" t="s">
        <v>42</v>
      </c>
      <c r="F521" s="1" t="str">
        <f t="shared" si="31"/>
        <v>18-Oct</v>
      </c>
      <c r="G521" s="1">
        <v>7.3</v>
      </c>
      <c r="H521" t="s">
        <v>17</v>
      </c>
      <c r="I521" t="s">
        <v>1703</v>
      </c>
      <c r="J521" t="b">
        <v>1</v>
      </c>
    </row>
    <row r="522" spans="1:10" x14ac:dyDescent="0.25">
      <c r="A522" s="1">
        <v>521</v>
      </c>
      <c r="B522" s="1" t="s">
        <v>1704</v>
      </c>
      <c r="D522" s="2" t="s">
        <v>1705</v>
      </c>
      <c r="E522" s="1" t="s">
        <v>42</v>
      </c>
      <c r="F522" s="1" t="str">
        <f t="shared" si="31"/>
        <v>18-Oct</v>
      </c>
      <c r="G522" s="1">
        <v>6.8</v>
      </c>
      <c r="H522" t="s">
        <v>17</v>
      </c>
      <c r="I522" t="s">
        <v>1706</v>
      </c>
      <c r="J522" t="b">
        <v>1</v>
      </c>
    </row>
    <row r="523" spans="1:10" x14ac:dyDescent="0.25">
      <c r="A523" s="1">
        <v>522</v>
      </c>
      <c r="B523" s="1" t="s">
        <v>1707</v>
      </c>
      <c r="D523" s="2" t="s">
        <v>1708</v>
      </c>
      <c r="E523" s="1" t="s">
        <v>11</v>
      </c>
      <c r="F523" s="1" t="str">
        <f t="shared" si="31"/>
        <v>18-Oct</v>
      </c>
      <c r="G523" s="1">
        <v>7.2</v>
      </c>
      <c r="H523" t="s">
        <v>121</v>
      </c>
      <c r="I523" t="s">
        <v>1709</v>
      </c>
      <c r="J523" t="b">
        <v>1</v>
      </c>
    </row>
    <row r="524" spans="1:10" x14ac:dyDescent="0.25">
      <c r="A524" s="1">
        <v>523</v>
      </c>
      <c r="B524" s="1" t="s">
        <v>1710</v>
      </c>
      <c r="D524" s="2" t="s">
        <v>1711</v>
      </c>
      <c r="E524" s="1" t="s">
        <v>21</v>
      </c>
      <c r="F524" s="1" t="str">
        <f t="shared" si="31"/>
        <v>18-Oct</v>
      </c>
      <c r="G524" s="1">
        <v>7.4</v>
      </c>
      <c r="H524" t="s">
        <v>377</v>
      </c>
      <c r="I524" t="s">
        <v>1712</v>
      </c>
      <c r="J524" t="b">
        <v>1</v>
      </c>
    </row>
    <row r="525" spans="1:10" x14ac:dyDescent="0.25">
      <c r="A525" s="1">
        <v>524</v>
      </c>
      <c r="B525" s="1" t="s">
        <v>1713</v>
      </c>
      <c r="D525" s="2" t="s">
        <v>1714</v>
      </c>
      <c r="E525" s="1" t="s">
        <v>11</v>
      </c>
      <c r="F525" s="1" t="str">
        <f t="shared" si="31"/>
        <v>18-Oct</v>
      </c>
      <c r="G525" s="1">
        <v>6.7</v>
      </c>
      <c r="H525" t="s">
        <v>1506</v>
      </c>
      <c r="I525" t="s">
        <v>1715</v>
      </c>
      <c r="J525" t="b">
        <v>1</v>
      </c>
    </row>
    <row r="526" spans="1:10" x14ac:dyDescent="0.25">
      <c r="A526" s="1">
        <v>525</v>
      </c>
      <c r="B526" s="1" t="s">
        <v>1716</v>
      </c>
      <c r="D526" s="2" t="s">
        <v>1717</v>
      </c>
      <c r="E526" s="1" t="s">
        <v>11</v>
      </c>
      <c r="F526" s="1" t="str">
        <f t="shared" si="31"/>
        <v>18-Oct</v>
      </c>
      <c r="G526" s="1">
        <v>7.4</v>
      </c>
      <c r="H526" t="s">
        <v>713</v>
      </c>
      <c r="I526" t="s">
        <v>1718</v>
      </c>
      <c r="J526" t="b">
        <v>1</v>
      </c>
    </row>
    <row r="527" spans="1:10" x14ac:dyDescent="0.25">
      <c r="A527" s="1">
        <v>526</v>
      </c>
      <c r="B527" s="1" t="s">
        <v>1719</v>
      </c>
      <c r="D527" s="2" t="s">
        <v>1720</v>
      </c>
      <c r="E527" s="1" t="s">
        <v>21</v>
      </c>
      <c r="F527" s="1" t="str">
        <f t="shared" si="31"/>
        <v>18-Oct</v>
      </c>
      <c r="G527" s="1">
        <v>6.8</v>
      </c>
      <c r="H527" t="s">
        <v>1721</v>
      </c>
      <c r="I527" t="s">
        <v>1722</v>
      </c>
      <c r="J527" t="b">
        <v>1</v>
      </c>
    </row>
    <row r="528" spans="1:10" x14ac:dyDescent="0.25">
      <c r="A528" s="1">
        <v>527</v>
      </c>
      <c r="B528" s="1" t="s">
        <v>1723</v>
      </c>
      <c r="D528" s="2" t="s">
        <v>1724</v>
      </c>
      <c r="E528" s="1" t="s">
        <v>21</v>
      </c>
      <c r="F528" s="1" t="str">
        <f t="shared" ref="F528:F536" si="32">"18-Nov"</f>
        <v>18-Nov</v>
      </c>
      <c r="G528" s="1">
        <v>6.9</v>
      </c>
      <c r="H528" t="s">
        <v>354</v>
      </c>
      <c r="I528" t="s">
        <v>1725</v>
      </c>
      <c r="J528" t="b">
        <v>1</v>
      </c>
    </row>
    <row r="529" spans="1:10" x14ac:dyDescent="0.25">
      <c r="A529" s="1">
        <v>528</v>
      </c>
      <c r="B529" s="1" t="s">
        <v>1726</v>
      </c>
      <c r="D529" s="2" t="s">
        <v>1727</v>
      </c>
      <c r="E529" s="1" t="s">
        <v>42</v>
      </c>
      <c r="F529" s="1" t="str">
        <f t="shared" si="32"/>
        <v>18-Nov</v>
      </c>
      <c r="G529" s="1">
        <v>7.9</v>
      </c>
      <c r="H529" t="s">
        <v>74</v>
      </c>
      <c r="I529" t="s">
        <v>1728</v>
      </c>
      <c r="J529" t="b">
        <v>1</v>
      </c>
    </row>
    <row r="530" spans="1:10" x14ac:dyDescent="0.25">
      <c r="A530" s="1">
        <v>529</v>
      </c>
      <c r="B530" s="1" t="s">
        <v>1729</v>
      </c>
      <c r="D530" s="2" t="s">
        <v>1730</v>
      </c>
      <c r="E530" s="1" t="s">
        <v>21</v>
      </c>
      <c r="F530" s="1" t="str">
        <f t="shared" si="32"/>
        <v>18-Nov</v>
      </c>
      <c r="G530" s="1">
        <v>7.3</v>
      </c>
      <c r="H530" t="s">
        <v>198</v>
      </c>
      <c r="I530" t="s">
        <v>1731</v>
      </c>
      <c r="J530" t="b">
        <v>1</v>
      </c>
    </row>
    <row r="531" spans="1:10" x14ac:dyDescent="0.25">
      <c r="A531" s="1">
        <v>530</v>
      </c>
      <c r="B531" s="1" t="s">
        <v>1732</v>
      </c>
      <c r="D531" s="2" t="s">
        <v>1733</v>
      </c>
      <c r="E531" s="1" t="s">
        <v>21</v>
      </c>
      <c r="F531" s="1" t="str">
        <f t="shared" si="32"/>
        <v>18-Nov</v>
      </c>
      <c r="G531" s="1">
        <v>8.6</v>
      </c>
      <c r="H531" t="s">
        <v>252</v>
      </c>
      <c r="I531" t="s">
        <v>1734</v>
      </c>
      <c r="J531" t="b">
        <v>1</v>
      </c>
    </row>
    <row r="532" spans="1:10" x14ac:dyDescent="0.25">
      <c r="A532" s="1">
        <v>531</v>
      </c>
      <c r="B532" s="1" t="s">
        <v>1735</v>
      </c>
      <c r="D532" s="2" t="s">
        <v>1736</v>
      </c>
      <c r="E532" s="1" t="s">
        <v>11</v>
      </c>
      <c r="F532" s="1" t="str">
        <f t="shared" si="32"/>
        <v>18-Nov</v>
      </c>
      <c r="G532" s="1">
        <v>7.2</v>
      </c>
      <c r="H532" t="s">
        <v>117</v>
      </c>
      <c r="I532" t="s">
        <v>1737</v>
      </c>
      <c r="J532" t="b">
        <v>1</v>
      </c>
    </row>
    <row r="533" spans="1:10" x14ac:dyDescent="0.25">
      <c r="A533" s="1">
        <v>532</v>
      </c>
      <c r="B533" s="1" t="s">
        <v>1738</v>
      </c>
      <c r="D533" s="2" t="s">
        <v>1739</v>
      </c>
      <c r="E533" s="1" t="s">
        <v>11</v>
      </c>
      <c r="F533" s="1" t="str">
        <f t="shared" si="32"/>
        <v>18-Nov</v>
      </c>
      <c r="G533" s="1">
        <v>7.9</v>
      </c>
      <c r="H533" t="s">
        <v>571</v>
      </c>
      <c r="I533" t="s">
        <v>1740</v>
      </c>
      <c r="J533" t="b">
        <v>1</v>
      </c>
    </row>
    <row r="534" spans="1:10" x14ac:dyDescent="0.25">
      <c r="A534" s="1">
        <v>533</v>
      </c>
      <c r="B534" s="1" t="s">
        <v>1741</v>
      </c>
      <c r="D534" s="2" t="s">
        <v>1742</v>
      </c>
      <c r="E534" s="1" t="s">
        <v>21</v>
      </c>
      <c r="F534" s="1" t="str">
        <f t="shared" si="32"/>
        <v>18-Nov</v>
      </c>
      <c r="G534" s="1">
        <v>4.4000000000000004</v>
      </c>
      <c r="H534" t="s">
        <v>85</v>
      </c>
      <c r="I534" t="s">
        <v>1743</v>
      </c>
      <c r="J534" t="b">
        <v>1</v>
      </c>
    </row>
    <row r="535" spans="1:10" x14ac:dyDescent="0.25">
      <c r="A535" s="1">
        <v>534</v>
      </c>
      <c r="B535" s="1" t="s">
        <v>1744</v>
      </c>
      <c r="D535" s="2" t="s">
        <v>1745</v>
      </c>
      <c r="E535" s="1" t="s">
        <v>21</v>
      </c>
      <c r="F535" s="1" t="str">
        <f t="shared" si="32"/>
        <v>18-Nov</v>
      </c>
      <c r="G535" s="1">
        <v>7.3</v>
      </c>
      <c r="H535" t="s">
        <v>143</v>
      </c>
      <c r="I535" t="s">
        <v>1746</v>
      </c>
      <c r="J535" t="b">
        <v>1</v>
      </c>
    </row>
    <row r="536" spans="1:10" x14ac:dyDescent="0.25">
      <c r="A536" s="1">
        <v>535</v>
      </c>
      <c r="B536" s="1" t="s">
        <v>1747</v>
      </c>
      <c r="D536" s="2" t="s">
        <v>1748</v>
      </c>
      <c r="E536" s="1" t="s">
        <v>21</v>
      </c>
      <c r="F536" s="1" t="str">
        <f t="shared" si="32"/>
        <v>18-Nov</v>
      </c>
      <c r="G536" s="1">
        <v>6.6</v>
      </c>
      <c r="H536" t="s">
        <v>155</v>
      </c>
      <c r="I536" t="s">
        <v>1749</v>
      </c>
      <c r="J536" t="b">
        <v>1</v>
      </c>
    </row>
    <row r="537" spans="1:10" x14ac:dyDescent="0.25">
      <c r="A537" s="1">
        <v>536</v>
      </c>
      <c r="B537" s="1" t="s">
        <v>1750</v>
      </c>
      <c r="D537" s="2" t="s">
        <v>1751</v>
      </c>
      <c r="E537" s="1" t="s">
        <v>42</v>
      </c>
      <c r="F537" s="1" t="str">
        <f t="shared" ref="F537:F547" si="33">"18-Dec"</f>
        <v>18-Dec</v>
      </c>
      <c r="G537" s="1">
        <v>6.5</v>
      </c>
      <c r="H537" t="s">
        <v>101</v>
      </c>
      <c r="I537" t="s">
        <v>1752</v>
      </c>
      <c r="J537" t="b">
        <v>1</v>
      </c>
    </row>
    <row r="538" spans="1:10" x14ac:dyDescent="0.25">
      <c r="A538" s="1">
        <v>537</v>
      </c>
      <c r="B538" s="1" t="s">
        <v>1753</v>
      </c>
      <c r="D538" s="2" t="s">
        <v>1754</v>
      </c>
      <c r="E538" s="1" t="s">
        <v>173</v>
      </c>
      <c r="F538" s="1" t="str">
        <f t="shared" si="33"/>
        <v>18-Dec</v>
      </c>
      <c r="G538" s="1">
        <v>4.5</v>
      </c>
      <c r="H538" t="s">
        <v>359</v>
      </c>
      <c r="I538" t="s">
        <v>1755</v>
      </c>
      <c r="J538" t="b">
        <v>1</v>
      </c>
    </row>
    <row r="539" spans="1:10" x14ac:dyDescent="0.25">
      <c r="A539" s="1">
        <v>538</v>
      </c>
      <c r="B539" s="1" t="s">
        <v>1756</v>
      </c>
      <c r="D539" s="2" t="s">
        <v>1757</v>
      </c>
      <c r="E539" s="1" t="s">
        <v>21</v>
      </c>
      <c r="F539" s="1" t="str">
        <f t="shared" si="33"/>
        <v>18-Dec</v>
      </c>
      <c r="G539" s="1">
        <v>6.1</v>
      </c>
      <c r="H539" t="s">
        <v>129</v>
      </c>
      <c r="I539" t="s">
        <v>1758</v>
      </c>
      <c r="J539" t="b">
        <v>1</v>
      </c>
    </row>
    <row r="540" spans="1:10" x14ac:dyDescent="0.25">
      <c r="A540" s="1">
        <v>539</v>
      </c>
      <c r="B540" s="1" t="s">
        <v>1759</v>
      </c>
      <c r="D540" s="2" t="s">
        <v>1760</v>
      </c>
      <c r="E540" s="1" t="s">
        <v>11</v>
      </c>
      <c r="F540" s="1" t="str">
        <f t="shared" si="33"/>
        <v>18-Dec</v>
      </c>
      <c r="G540" s="1">
        <v>6.3</v>
      </c>
      <c r="H540" t="s">
        <v>526</v>
      </c>
      <c r="I540" t="s">
        <v>1761</v>
      </c>
      <c r="J540" t="b">
        <v>1</v>
      </c>
    </row>
    <row r="541" spans="1:10" x14ac:dyDescent="0.25">
      <c r="A541" s="1">
        <v>540</v>
      </c>
      <c r="B541" s="1" t="s">
        <v>1762</v>
      </c>
      <c r="D541" s="2" t="s">
        <v>1763</v>
      </c>
      <c r="E541" s="1" t="s">
        <v>42</v>
      </c>
      <c r="F541" s="1" t="str">
        <f t="shared" si="33"/>
        <v>18-Dec</v>
      </c>
      <c r="G541" s="1">
        <v>6.7</v>
      </c>
      <c r="H541" t="s">
        <v>17</v>
      </c>
      <c r="I541" t="s">
        <v>1764</v>
      </c>
      <c r="J541" t="b">
        <v>1</v>
      </c>
    </row>
    <row r="542" spans="1:10" x14ac:dyDescent="0.25">
      <c r="A542" s="1">
        <v>541</v>
      </c>
      <c r="B542" s="1" t="s">
        <v>1765</v>
      </c>
      <c r="D542" s="2" t="s">
        <v>1766</v>
      </c>
      <c r="E542" s="1" t="s">
        <v>21</v>
      </c>
      <c r="F542" s="1" t="str">
        <f t="shared" si="33"/>
        <v>18-Dec</v>
      </c>
      <c r="G542" s="1">
        <v>7.5</v>
      </c>
      <c r="H542" t="s">
        <v>560</v>
      </c>
      <c r="I542" t="s">
        <v>1767</v>
      </c>
      <c r="J542" t="b">
        <v>1</v>
      </c>
    </row>
    <row r="543" spans="1:10" x14ac:dyDescent="0.25">
      <c r="A543" s="1">
        <v>542</v>
      </c>
      <c r="B543" s="1" t="s">
        <v>1768</v>
      </c>
      <c r="D543" s="2" t="s">
        <v>1769</v>
      </c>
      <c r="E543" s="1" t="s">
        <v>21</v>
      </c>
      <c r="F543" s="1" t="str">
        <f t="shared" si="33"/>
        <v>18-Dec</v>
      </c>
      <c r="G543" s="1">
        <v>6.7</v>
      </c>
      <c r="H543" t="s">
        <v>260</v>
      </c>
      <c r="I543" t="s">
        <v>1770</v>
      </c>
      <c r="J543" t="b">
        <v>1</v>
      </c>
    </row>
    <row r="544" spans="1:10" x14ac:dyDescent="0.25">
      <c r="A544" s="1">
        <v>543</v>
      </c>
      <c r="B544" s="1" t="s">
        <v>1771</v>
      </c>
      <c r="D544" s="2" t="s">
        <v>1772</v>
      </c>
      <c r="E544" s="1" t="s">
        <v>11</v>
      </c>
      <c r="F544" s="1" t="str">
        <f t="shared" si="33"/>
        <v>18-Dec</v>
      </c>
      <c r="G544" s="1">
        <v>4.7</v>
      </c>
      <c r="H544" t="s">
        <v>777</v>
      </c>
      <c r="I544" t="s">
        <v>1773</v>
      </c>
      <c r="J544" t="b">
        <v>1</v>
      </c>
    </row>
    <row r="545" spans="1:10" x14ac:dyDescent="0.25">
      <c r="A545" s="1">
        <v>544</v>
      </c>
      <c r="B545" s="1" t="s">
        <v>1774</v>
      </c>
      <c r="D545" s="2" t="s">
        <v>1775</v>
      </c>
      <c r="E545" s="1" t="s">
        <v>21</v>
      </c>
      <c r="F545" s="1" t="str">
        <f t="shared" si="33"/>
        <v>18-Dec</v>
      </c>
      <c r="G545" s="1">
        <v>7.7</v>
      </c>
      <c r="H545" t="s">
        <v>105</v>
      </c>
      <c r="I545" t="s">
        <v>1776</v>
      </c>
      <c r="J545" t="b">
        <v>1</v>
      </c>
    </row>
    <row r="546" spans="1:10" x14ac:dyDescent="0.25">
      <c r="A546" s="1">
        <v>545</v>
      </c>
      <c r="B546" s="1" t="s">
        <v>1777</v>
      </c>
      <c r="D546" s="2" t="s">
        <v>1778</v>
      </c>
      <c r="E546" s="1" t="s">
        <v>11</v>
      </c>
      <c r="F546" s="1" t="str">
        <f t="shared" si="33"/>
        <v>18-Dec</v>
      </c>
      <c r="G546" s="1">
        <v>6.5</v>
      </c>
      <c r="H546" t="s">
        <v>282</v>
      </c>
      <c r="I546" t="s">
        <v>1779</v>
      </c>
      <c r="J546" t="b">
        <v>1</v>
      </c>
    </row>
    <row r="547" spans="1:10" x14ac:dyDescent="0.25">
      <c r="A547" s="1">
        <v>546</v>
      </c>
      <c r="B547" s="1" t="s">
        <v>1780</v>
      </c>
      <c r="D547" s="2" t="s">
        <v>1781</v>
      </c>
      <c r="E547" s="1" t="s">
        <v>11</v>
      </c>
      <c r="F547" s="1" t="str">
        <f t="shared" si="33"/>
        <v>18-Dec</v>
      </c>
      <c r="G547" s="1">
        <v>7.2</v>
      </c>
      <c r="H547" t="s">
        <v>1782</v>
      </c>
      <c r="I547" t="s">
        <v>1783</v>
      </c>
      <c r="J547" t="b">
        <v>1</v>
      </c>
    </row>
    <row r="548" spans="1:10" x14ac:dyDescent="0.25">
      <c r="A548" s="1">
        <v>547</v>
      </c>
      <c r="B548" s="1" t="s">
        <v>1784</v>
      </c>
      <c r="D548" s="2" t="s">
        <v>1785</v>
      </c>
      <c r="E548" s="1" t="s">
        <v>21</v>
      </c>
      <c r="F548" s="1" t="str">
        <f>"18-Apr"</f>
        <v>18-Apr</v>
      </c>
      <c r="G548" s="1">
        <v>7.8</v>
      </c>
      <c r="H548" t="s">
        <v>93</v>
      </c>
      <c r="I548" t="s">
        <v>1786</v>
      </c>
      <c r="J548" t="b">
        <v>1</v>
      </c>
    </row>
    <row r="549" spans="1:10" x14ac:dyDescent="0.25">
      <c r="A549" s="1">
        <v>548</v>
      </c>
      <c r="B549" s="1" t="s">
        <v>1787</v>
      </c>
      <c r="D549" s="2" t="s">
        <v>1788</v>
      </c>
      <c r="E549" s="1" t="s">
        <v>21</v>
      </c>
      <c r="F549" s="1" t="str">
        <f>"18-Sep"</f>
        <v>18-Sep</v>
      </c>
      <c r="G549" s="1">
        <v>7.7</v>
      </c>
      <c r="H549" t="s">
        <v>1721</v>
      </c>
      <c r="I549" t="s">
        <v>1789</v>
      </c>
      <c r="J549" t="b">
        <v>1</v>
      </c>
    </row>
    <row r="550" spans="1:10" x14ac:dyDescent="0.25">
      <c r="A550" s="1">
        <v>549</v>
      </c>
      <c r="B550" s="1" t="s">
        <v>1790</v>
      </c>
      <c r="D550" s="2" t="s">
        <v>1791</v>
      </c>
      <c r="E550" s="1" t="s">
        <v>11</v>
      </c>
      <c r="F550" s="1" t="str">
        <f>"18-Sep"</f>
        <v>18-Sep</v>
      </c>
      <c r="G550" s="1">
        <v>7</v>
      </c>
      <c r="H550" t="s">
        <v>1187</v>
      </c>
      <c r="I550" t="s">
        <v>1792</v>
      </c>
      <c r="J550" t="b">
        <v>1</v>
      </c>
    </row>
    <row r="551" spans="1:10" x14ac:dyDescent="0.25">
      <c r="A551" s="1">
        <v>550</v>
      </c>
      <c r="B551" s="1" t="s">
        <v>1793</v>
      </c>
      <c r="D551" s="2" t="s">
        <v>1794</v>
      </c>
      <c r="E551" s="1" t="s">
        <v>11</v>
      </c>
      <c r="F551" s="1" t="str">
        <f>"18-Sep"</f>
        <v>18-Sep</v>
      </c>
      <c r="G551" s="1">
        <v>8.5</v>
      </c>
      <c r="H551" t="s">
        <v>437</v>
      </c>
      <c r="I551" t="s">
        <v>1795</v>
      </c>
      <c r="J551" t="b">
        <v>1</v>
      </c>
    </row>
    <row r="552" spans="1:10" x14ac:dyDescent="0.25">
      <c r="A552" s="1">
        <v>551</v>
      </c>
      <c r="B552" s="1" t="s">
        <v>1796</v>
      </c>
      <c r="D552" s="2" t="s">
        <v>1797</v>
      </c>
      <c r="E552" s="1" t="s">
        <v>11</v>
      </c>
      <c r="F552" s="1" t="str">
        <f>"18-Sep"</f>
        <v>18-Sep</v>
      </c>
      <c r="G552" s="1">
        <v>7.4</v>
      </c>
      <c r="H552" t="s">
        <v>1798</v>
      </c>
      <c r="I552" t="s">
        <v>1799</v>
      </c>
      <c r="J552" t="b">
        <v>1</v>
      </c>
    </row>
    <row r="553" spans="1:10" x14ac:dyDescent="0.25">
      <c r="A553" s="1">
        <v>552</v>
      </c>
      <c r="B553" s="1" t="s">
        <v>1800</v>
      </c>
      <c r="D553" s="2" t="s">
        <v>1801</v>
      </c>
      <c r="E553" s="1" t="s">
        <v>11</v>
      </c>
      <c r="F553" s="1" t="str">
        <f>"18-Sep"</f>
        <v>18-Sep</v>
      </c>
      <c r="G553" s="1">
        <v>9</v>
      </c>
      <c r="H553" t="s">
        <v>713</v>
      </c>
      <c r="I553" t="s">
        <v>1802</v>
      </c>
      <c r="J553" t="b">
        <v>1</v>
      </c>
    </row>
    <row r="554" spans="1:10" x14ac:dyDescent="0.25">
      <c r="A554" s="1">
        <v>553</v>
      </c>
      <c r="B554" s="1" t="s">
        <v>1803</v>
      </c>
      <c r="D554" s="2" t="s">
        <v>1804</v>
      </c>
      <c r="E554" s="1" t="s">
        <v>21</v>
      </c>
      <c r="F554" s="1" t="str">
        <f t="shared" ref="F554:F563" si="34">"19-Jan"</f>
        <v>19-Jan</v>
      </c>
      <c r="G554" s="1">
        <v>7</v>
      </c>
      <c r="H554" t="s">
        <v>1555</v>
      </c>
      <c r="I554" t="s">
        <v>1805</v>
      </c>
      <c r="J554" t="b">
        <v>1</v>
      </c>
    </row>
    <row r="555" spans="1:10" x14ac:dyDescent="0.25">
      <c r="A555" s="1">
        <v>554</v>
      </c>
      <c r="B555" s="1" t="s">
        <v>1806</v>
      </c>
      <c r="D555" s="2" t="s">
        <v>1807</v>
      </c>
      <c r="E555" s="1" t="s">
        <v>42</v>
      </c>
      <c r="F555" s="1" t="str">
        <f t="shared" si="34"/>
        <v>19-Jan</v>
      </c>
      <c r="G555" s="1">
        <v>6</v>
      </c>
      <c r="H555" t="s">
        <v>1808</v>
      </c>
      <c r="I555" t="s">
        <v>1809</v>
      </c>
      <c r="J555" t="b">
        <v>1</v>
      </c>
    </row>
    <row r="556" spans="1:10" x14ac:dyDescent="0.25">
      <c r="A556" s="1">
        <v>555</v>
      </c>
      <c r="B556" s="1" t="s">
        <v>1810</v>
      </c>
      <c r="D556" s="2" t="s">
        <v>1811</v>
      </c>
      <c r="E556" s="1" t="s">
        <v>42</v>
      </c>
      <c r="F556" s="1" t="str">
        <f t="shared" si="34"/>
        <v>19-Jan</v>
      </c>
      <c r="G556" s="1">
        <v>6.3</v>
      </c>
      <c r="H556" t="s">
        <v>341</v>
      </c>
      <c r="I556" t="s">
        <v>1812</v>
      </c>
      <c r="J556" t="b">
        <v>1</v>
      </c>
    </row>
    <row r="557" spans="1:10" x14ac:dyDescent="0.25">
      <c r="A557" s="1">
        <v>556</v>
      </c>
      <c r="B557" s="1" t="s">
        <v>1813</v>
      </c>
      <c r="D557" s="2" t="s">
        <v>1814</v>
      </c>
      <c r="E557" s="1" t="s">
        <v>42</v>
      </c>
      <c r="F557" s="1" t="str">
        <f t="shared" si="34"/>
        <v>19-Jan</v>
      </c>
      <c r="G557" s="1">
        <v>7.2</v>
      </c>
      <c r="H557" t="s">
        <v>418</v>
      </c>
      <c r="I557" t="s">
        <v>1815</v>
      </c>
      <c r="J557" t="b">
        <v>1</v>
      </c>
    </row>
    <row r="558" spans="1:10" x14ac:dyDescent="0.25">
      <c r="A558" s="1">
        <v>557</v>
      </c>
      <c r="B558" s="1" t="s">
        <v>1816</v>
      </c>
      <c r="D558" s="2" t="s">
        <v>1817</v>
      </c>
      <c r="E558" s="1" t="s">
        <v>21</v>
      </c>
      <c r="F558" s="1" t="str">
        <f t="shared" si="34"/>
        <v>19-Jan</v>
      </c>
      <c r="G558" s="1">
        <v>6</v>
      </c>
      <c r="H558" t="s">
        <v>117</v>
      </c>
      <c r="I558" t="s">
        <v>1818</v>
      </c>
      <c r="J558" t="b">
        <v>1</v>
      </c>
    </row>
    <row r="559" spans="1:10" x14ac:dyDescent="0.25">
      <c r="A559" s="1">
        <v>558</v>
      </c>
      <c r="B559" s="1" t="s">
        <v>1819</v>
      </c>
      <c r="D559" s="2" t="s">
        <v>1820</v>
      </c>
      <c r="E559" s="1" t="s">
        <v>11</v>
      </c>
      <c r="F559" s="1" t="str">
        <f t="shared" si="34"/>
        <v>19-Jan</v>
      </c>
      <c r="G559" s="1">
        <v>6</v>
      </c>
      <c r="H559" t="s">
        <v>437</v>
      </c>
      <c r="I559" t="s">
        <v>1821</v>
      </c>
      <c r="J559" t="b">
        <v>1</v>
      </c>
    </row>
    <row r="560" spans="1:10" x14ac:dyDescent="0.25">
      <c r="A560" s="1">
        <v>559</v>
      </c>
      <c r="B560" s="1" t="s">
        <v>1822</v>
      </c>
      <c r="D560" s="2" t="s">
        <v>1823</v>
      </c>
      <c r="E560" s="1" t="s">
        <v>21</v>
      </c>
      <c r="F560" s="1" t="str">
        <f t="shared" si="34"/>
        <v>19-Jan</v>
      </c>
      <c r="G560" s="1">
        <v>8.1</v>
      </c>
      <c r="H560" t="s">
        <v>900</v>
      </c>
      <c r="I560" t="s">
        <v>1824</v>
      </c>
      <c r="J560" t="b">
        <v>1</v>
      </c>
    </row>
    <row r="561" spans="1:10" x14ac:dyDescent="0.25">
      <c r="A561" s="1">
        <v>560</v>
      </c>
      <c r="B561" s="1" t="s">
        <v>1825</v>
      </c>
      <c r="D561" s="2" t="s">
        <v>1826</v>
      </c>
      <c r="E561" s="1" t="s">
        <v>11</v>
      </c>
      <c r="F561" s="1" t="str">
        <f t="shared" si="34"/>
        <v>19-Jan</v>
      </c>
      <c r="G561" s="1">
        <v>6.7</v>
      </c>
      <c r="H561" t="s">
        <v>198</v>
      </c>
      <c r="I561" t="s">
        <v>1827</v>
      </c>
      <c r="J561" t="b">
        <v>1</v>
      </c>
    </row>
    <row r="562" spans="1:10" x14ac:dyDescent="0.25">
      <c r="A562" s="1">
        <v>561</v>
      </c>
      <c r="B562" s="1" t="s">
        <v>1828</v>
      </c>
      <c r="D562" s="2" t="s">
        <v>1829</v>
      </c>
      <c r="E562" s="1" t="s">
        <v>21</v>
      </c>
      <c r="F562" s="1" t="str">
        <f t="shared" si="34"/>
        <v>19-Jan</v>
      </c>
      <c r="G562" s="1">
        <v>4.9000000000000004</v>
      </c>
      <c r="H562" t="s">
        <v>136</v>
      </c>
      <c r="I562" t="s">
        <v>1830</v>
      </c>
      <c r="J562" t="b">
        <v>1</v>
      </c>
    </row>
    <row r="563" spans="1:10" x14ac:dyDescent="0.25">
      <c r="A563" s="1">
        <v>562</v>
      </c>
      <c r="B563" s="1" t="s">
        <v>1831</v>
      </c>
      <c r="D563" s="2" t="s">
        <v>1832</v>
      </c>
      <c r="E563" s="1" t="s">
        <v>21</v>
      </c>
      <c r="F563" s="1" t="str">
        <f t="shared" si="34"/>
        <v>19-Jan</v>
      </c>
      <c r="G563" s="1">
        <v>7.2</v>
      </c>
      <c r="H563" t="s">
        <v>309</v>
      </c>
      <c r="I563" t="s">
        <v>1833</v>
      </c>
      <c r="J563" t="b">
        <v>1</v>
      </c>
    </row>
    <row r="564" spans="1:10" x14ac:dyDescent="0.25">
      <c r="A564" s="1">
        <v>563</v>
      </c>
      <c r="B564" s="1" t="s">
        <v>1834</v>
      </c>
      <c r="D564" s="2" t="s">
        <v>1835</v>
      </c>
      <c r="E564" s="1" t="s">
        <v>21</v>
      </c>
      <c r="F564" s="1" t="str">
        <f t="shared" ref="F564:F576" si="35">"19-Feb"</f>
        <v>19-Feb</v>
      </c>
      <c r="G564" s="1">
        <v>6.6</v>
      </c>
      <c r="H564" t="s">
        <v>377</v>
      </c>
      <c r="I564" t="s">
        <v>1836</v>
      </c>
      <c r="J564" t="b">
        <v>1</v>
      </c>
    </row>
    <row r="565" spans="1:10" x14ac:dyDescent="0.25">
      <c r="A565" s="1">
        <v>564</v>
      </c>
      <c r="B565" s="1" t="s">
        <v>1837</v>
      </c>
      <c r="D565" s="2" t="s">
        <v>1838</v>
      </c>
      <c r="E565" s="1" t="s">
        <v>11</v>
      </c>
      <c r="F565" s="1" t="str">
        <f t="shared" si="35"/>
        <v>19-Feb</v>
      </c>
      <c r="G565" s="1">
        <v>5.4</v>
      </c>
      <c r="H565" t="s">
        <v>26</v>
      </c>
      <c r="I565" t="s">
        <v>1839</v>
      </c>
      <c r="J565" t="b">
        <v>1</v>
      </c>
    </row>
    <row r="566" spans="1:10" x14ac:dyDescent="0.25">
      <c r="A566" s="1">
        <v>565</v>
      </c>
      <c r="B566" s="1" t="s">
        <v>1840</v>
      </c>
      <c r="D566" s="2" t="s">
        <v>1841</v>
      </c>
      <c r="E566" s="1" t="s">
        <v>11</v>
      </c>
      <c r="F566" s="1" t="str">
        <f t="shared" si="35"/>
        <v>19-Feb</v>
      </c>
      <c r="G566" s="1">
        <v>5.0999999999999996</v>
      </c>
      <c r="H566" t="s">
        <v>169</v>
      </c>
      <c r="I566" t="s">
        <v>1842</v>
      </c>
      <c r="J566" t="b">
        <v>1</v>
      </c>
    </row>
    <row r="567" spans="1:10" x14ac:dyDescent="0.25">
      <c r="A567" s="1">
        <v>566</v>
      </c>
      <c r="B567" s="1" t="s">
        <v>1843</v>
      </c>
      <c r="D567" s="2" t="s">
        <v>1844</v>
      </c>
      <c r="E567" s="1" t="s">
        <v>21</v>
      </c>
      <c r="F567" s="1" t="str">
        <f t="shared" si="35"/>
        <v>19-Feb</v>
      </c>
      <c r="G567" s="1">
        <v>5.4</v>
      </c>
      <c r="H567" t="s">
        <v>93</v>
      </c>
      <c r="I567" t="s">
        <v>1845</v>
      </c>
      <c r="J567" t="b">
        <v>1</v>
      </c>
    </row>
    <row r="568" spans="1:10" x14ac:dyDescent="0.25">
      <c r="A568" s="1">
        <v>567</v>
      </c>
      <c r="B568" s="1" t="s">
        <v>1846</v>
      </c>
      <c r="D568" s="2" t="s">
        <v>1847</v>
      </c>
      <c r="E568" s="1" t="s">
        <v>42</v>
      </c>
      <c r="F568" s="1" t="str">
        <f t="shared" si="35"/>
        <v>19-Feb</v>
      </c>
      <c r="G568" s="1">
        <v>7.4</v>
      </c>
      <c r="H568" t="s">
        <v>309</v>
      </c>
      <c r="I568" t="s">
        <v>1848</v>
      </c>
      <c r="J568" t="b">
        <v>1</v>
      </c>
    </row>
    <row r="569" spans="1:10" x14ac:dyDescent="0.25">
      <c r="A569" s="1">
        <v>568</v>
      </c>
      <c r="B569" s="1" t="s">
        <v>1849</v>
      </c>
      <c r="D569" s="2" t="s">
        <v>1850</v>
      </c>
      <c r="E569" s="1" t="s">
        <v>11</v>
      </c>
      <c r="F569" s="1" t="str">
        <f t="shared" si="35"/>
        <v>19-Feb</v>
      </c>
      <c r="G569" s="1">
        <v>5.5</v>
      </c>
      <c r="H569" t="s">
        <v>1851</v>
      </c>
      <c r="I569" t="s">
        <v>1852</v>
      </c>
      <c r="J569" t="b">
        <v>1</v>
      </c>
    </row>
    <row r="570" spans="1:10" x14ac:dyDescent="0.25">
      <c r="A570" s="1">
        <v>569</v>
      </c>
      <c r="B570" s="1" t="s">
        <v>1853</v>
      </c>
      <c r="D570" s="2" t="s">
        <v>1854</v>
      </c>
      <c r="E570" s="1" t="s">
        <v>21</v>
      </c>
      <c r="F570" s="1" t="str">
        <f t="shared" si="35"/>
        <v>19-Feb</v>
      </c>
      <c r="G570" s="1">
        <v>6.4</v>
      </c>
      <c r="H570" t="s">
        <v>917</v>
      </c>
      <c r="I570" t="s">
        <v>1855</v>
      </c>
      <c r="J570" t="b">
        <v>1</v>
      </c>
    </row>
    <row r="571" spans="1:10" x14ac:dyDescent="0.25">
      <c r="A571" s="1">
        <v>570</v>
      </c>
      <c r="B571" s="1" t="s">
        <v>1856</v>
      </c>
      <c r="D571" s="2" t="s">
        <v>1857</v>
      </c>
      <c r="E571" s="1" t="s">
        <v>21</v>
      </c>
      <c r="F571" s="1" t="str">
        <f t="shared" si="35"/>
        <v>19-Feb</v>
      </c>
      <c r="G571" s="1">
        <v>7.5</v>
      </c>
      <c r="H571" t="s">
        <v>942</v>
      </c>
      <c r="I571" t="s">
        <v>1858</v>
      </c>
      <c r="J571" t="b">
        <v>1</v>
      </c>
    </row>
    <row r="572" spans="1:10" x14ac:dyDescent="0.25">
      <c r="A572" s="1">
        <v>571</v>
      </c>
      <c r="B572" s="1" t="s">
        <v>1859</v>
      </c>
      <c r="D572" s="2" t="s">
        <v>1860</v>
      </c>
      <c r="E572" s="1" t="s">
        <v>21</v>
      </c>
      <c r="F572" s="1" t="str">
        <f t="shared" si="35"/>
        <v>19-Feb</v>
      </c>
      <c r="G572" s="1">
        <v>5.5</v>
      </c>
      <c r="H572" t="s">
        <v>181</v>
      </c>
      <c r="I572" t="s">
        <v>1861</v>
      </c>
      <c r="J572" t="b">
        <v>1</v>
      </c>
    </row>
    <row r="573" spans="1:10" x14ac:dyDescent="0.25">
      <c r="A573" s="1">
        <v>572</v>
      </c>
      <c r="B573" s="1" t="s">
        <v>1862</v>
      </c>
      <c r="D573" s="2" t="s">
        <v>1863</v>
      </c>
      <c r="E573" s="1" t="s">
        <v>42</v>
      </c>
      <c r="F573" s="1" t="str">
        <f t="shared" si="35"/>
        <v>19-Feb</v>
      </c>
      <c r="G573" s="1">
        <v>5.7</v>
      </c>
      <c r="H573" t="s">
        <v>879</v>
      </c>
      <c r="I573" t="s">
        <v>1864</v>
      </c>
      <c r="J573" t="b">
        <v>1</v>
      </c>
    </row>
    <row r="574" spans="1:10" x14ac:dyDescent="0.25">
      <c r="A574" s="1">
        <v>573</v>
      </c>
      <c r="B574" s="1" t="s">
        <v>1865</v>
      </c>
      <c r="D574" s="2" t="s">
        <v>1866</v>
      </c>
      <c r="E574" s="1" t="s">
        <v>11</v>
      </c>
      <c r="F574" s="1" t="str">
        <f t="shared" si="35"/>
        <v>19-Feb</v>
      </c>
      <c r="G574" s="1">
        <v>4.5999999999999996</v>
      </c>
      <c r="H574" t="s">
        <v>1506</v>
      </c>
      <c r="I574" t="s">
        <v>1867</v>
      </c>
      <c r="J574" t="b">
        <v>1</v>
      </c>
    </row>
    <row r="575" spans="1:10" x14ac:dyDescent="0.25">
      <c r="A575" s="1">
        <v>574</v>
      </c>
      <c r="B575" s="1" t="s">
        <v>1868</v>
      </c>
      <c r="D575" s="2" t="s">
        <v>1869</v>
      </c>
      <c r="E575" s="1" t="s">
        <v>11</v>
      </c>
      <c r="F575" s="1" t="str">
        <f t="shared" si="35"/>
        <v>19-Feb</v>
      </c>
      <c r="G575" s="1">
        <v>6.3</v>
      </c>
      <c r="H575" t="s">
        <v>1870</v>
      </c>
      <c r="I575" t="s">
        <v>1871</v>
      </c>
      <c r="J575" t="b">
        <v>1</v>
      </c>
    </row>
    <row r="576" spans="1:10" x14ac:dyDescent="0.25">
      <c r="A576" s="1">
        <v>575</v>
      </c>
      <c r="B576" s="1" t="s">
        <v>1872</v>
      </c>
      <c r="D576" s="2" t="s">
        <v>1873</v>
      </c>
      <c r="E576" s="1" t="s">
        <v>42</v>
      </c>
      <c r="F576" s="1" t="str">
        <f t="shared" si="35"/>
        <v>19-Feb</v>
      </c>
      <c r="G576" s="1">
        <v>6.1</v>
      </c>
      <c r="H576" t="s">
        <v>17</v>
      </c>
      <c r="I576" t="s">
        <v>1874</v>
      </c>
      <c r="J576" t="b">
        <v>1</v>
      </c>
    </row>
    <row r="577" spans="1:10" x14ac:dyDescent="0.25">
      <c r="A577" s="1">
        <v>576</v>
      </c>
      <c r="B577" s="1" t="s">
        <v>1875</v>
      </c>
      <c r="D577" s="2" t="s">
        <v>1876</v>
      </c>
      <c r="E577" s="1" t="s">
        <v>11</v>
      </c>
      <c r="F577" s="1" t="str">
        <f t="shared" ref="F577:F588" si="36">"19-Mar"</f>
        <v>19-Mar</v>
      </c>
      <c r="G577" s="1">
        <v>7.3</v>
      </c>
      <c r="H577" t="s">
        <v>938</v>
      </c>
      <c r="I577" t="s">
        <v>1877</v>
      </c>
      <c r="J577" t="b">
        <v>1</v>
      </c>
    </row>
    <row r="578" spans="1:10" x14ac:dyDescent="0.25">
      <c r="A578" s="1">
        <v>577</v>
      </c>
      <c r="B578" s="1" t="s">
        <v>1878</v>
      </c>
      <c r="D578" s="2" t="s">
        <v>1879</v>
      </c>
      <c r="E578" s="1" t="s">
        <v>11</v>
      </c>
      <c r="F578" s="1" t="str">
        <f t="shared" si="36"/>
        <v>19-Mar</v>
      </c>
      <c r="G578" s="1">
        <v>6.9</v>
      </c>
      <c r="H578" t="s">
        <v>1880</v>
      </c>
      <c r="I578" t="s">
        <v>1881</v>
      </c>
      <c r="J578" t="b">
        <v>1</v>
      </c>
    </row>
    <row r="579" spans="1:10" x14ac:dyDescent="0.25">
      <c r="A579" s="1">
        <v>578</v>
      </c>
      <c r="B579" s="1" t="s">
        <v>1882</v>
      </c>
      <c r="D579" s="2" t="s">
        <v>1883</v>
      </c>
      <c r="E579" s="1" t="s">
        <v>428</v>
      </c>
      <c r="F579" s="1" t="str">
        <f t="shared" si="36"/>
        <v>19-Mar</v>
      </c>
      <c r="G579" s="1">
        <v>7.3</v>
      </c>
      <c r="H579" t="s">
        <v>879</v>
      </c>
      <c r="I579" t="s">
        <v>1884</v>
      </c>
      <c r="J579" t="b">
        <v>1</v>
      </c>
    </row>
    <row r="580" spans="1:10" x14ac:dyDescent="0.25">
      <c r="A580" s="1">
        <v>579</v>
      </c>
      <c r="B580" s="1" t="s">
        <v>1885</v>
      </c>
      <c r="D580" s="2" t="s">
        <v>1886</v>
      </c>
      <c r="E580" s="1" t="s">
        <v>11</v>
      </c>
      <c r="F580" s="1" t="str">
        <f t="shared" si="36"/>
        <v>19-Mar</v>
      </c>
      <c r="G580" s="1">
        <v>6.6</v>
      </c>
      <c r="H580" t="s">
        <v>400</v>
      </c>
      <c r="I580" t="s">
        <v>1887</v>
      </c>
      <c r="J580" t="b">
        <v>1</v>
      </c>
    </row>
    <row r="581" spans="1:10" x14ac:dyDescent="0.25">
      <c r="A581" s="1">
        <v>580</v>
      </c>
      <c r="B581" s="1" t="s">
        <v>1888</v>
      </c>
      <c r="D581" s="2" t="s">
        <v>1889</v>
      </c>
      <c r="E581" s="1" t="s">
        <v>11</v>
      </c>
      <c r="F581" s="1" t="str">
        <f t="shared" si="36"/>
        <v>19-Mar</v>
      </c>
      <c r="G581" s="1">
        <v>6.1</v>
      </c>
      <c r="H581" t="s">
        <v>526</v>
      </c>
      <c r="I581" t="s">
        <v>1890</v>
      </c>
      <c r="J581" t="b">
        <v>1</v>
      </c>
    </row>
    <row r="582" spans="1:10" x14ac:dyDescent="0.25">
      <c r="A582" s="1">
        <v>581</v>
      </c>
      <c r="B582" s="1" t="s">
        <v>1891</v>
      </c>
      <c r="D582" s="2" t="s">
        <v>1892</v>
      </c>
      <c r="E582" s="1" t="s">
        <v>11</v>
      </c>
      <c r="F582" s="1" t="str">
        <f t="shared" si="36"/>
        <v>19-Mar</v>
      </c>
      <c r="G582" s="1">
        <v>7.8</v>
      </c>
      <c r="H582" t="s">
        <v>228</v>
      </c>
      <c r="I582" t="s">
        <v>1893</v>
      </c>
      <c r="J582" t="b">
        <v>1</v>
      </c>
    </row>
    <row r="583" spans="1:10" x14ac:dyDescent="0.25">
      <c r="A583" s="1">
        <v>582</v>
      </c>
      <c r="B583" s="1" t="s">
        <v>1894</v>
      </c>
      <c r="D583" s="2" t="s">
        <v>1895</v>
      </c>
      <c r="E583" s="1" t="s">
        <v>11</v>
      </c>
      <c r="F583" s="1" t="str">
        <f t="shared" si="36"/>
        <v>19-Mar</v>
      </c>
      <c r="G583" s="1">
        <v>6.6</v>
      </c>
      <c r="H583" t="s">
        <v>26</v>
      </c>
      <c r="I583" t="s">
        <v>1896</v>
      </c>
      <c r="J583" t="b">
        <v>1</v>
      </c>
    </row>
    <row r="584" spans="1:10" x14ac:dyDescent="0.25">
      <c r="A584" s="1">
        <v>583</v>
      </c>
      <c r="B584" s="1" t="s">
        <v>1897</v>
      </c>
      <c r="D584" s="2" t="s">
        <v>1898</v>
      </c>
      <c r="E584" s="1" t="s">
        <v>21</v>
      </c>
      <c r="F584" s="1" t="str">
        <f t="shared" si="36"/>
        <v>19-Mar</v>
      </c>
      <c r="G584" s="1">
        <v>6.3</v>
      </c>
      <c r="H584" t="s">
        <v>260</v>
      </c>
      <c r="I584" t="s">
        <v>1899</v>
      </c>
      <c r="J584" t="b">
        <v>1</v>
      </c>
    </row>
    <row r="585" spans="1:10" x14ac:dyDescent="0.25">
      <c r="A585" s="1">
        <v>584</v>
      </c>
      <c r="B585" s="1" t="s">
        <v>1900</v>
      </c>
      <c r="D585" s="2" t="s">
        <v>1901</v>
      </c>
      <c r="E585" s="1" t="s">
        <v>21</v>
      </c>
      <c r="F585" s="1" t="str">
        <f t="shared" si="36"/>
        <v>19-Mar</v>
      </c>
      <c r="G585" s="1">
        <v>6.6</v>
      </c>
      <c r="H585" t="s">
        <v>198</v>
      </c>
      <c r="I585" t="s">
        <v>1902</v>
      </c>
      <c r="J585" t="b">
        <v>1</v>
      </c>
    </row>
    <row r="586" spans="1:10" x14ac:dyDescent="0.25">
      <c r="A586" s="1">
        <v>585</v>
      </c>
      <c r="B586" s="1" t="s">
        <v>1903</v>
      </c>
      <c r="D586" s="2" t="s">
        <v>1904</v>
      </c>
      <c r="E586" s="1" t="s">
        <v>21</v>
      </c>
      <c r="F586" s="1" t="str">
        <f t="shared" si="36"/>
        <v>19-Mar</v>
      </c>
      <c r="G586" s="1">
        <v>5.2</v>
      </c>
      <c r="H586" t="s">
        <v>550</v>
      </c>
      <c r="I586" t="s">
        <v>1905</v>
      </c>
      <c r="J586" t="b">
        <v>1</v>
      </c>
    </row>
    <row r="587" spans="1:10" x14ac:dyDescent="0.25">
      <c r="A587" s="1">
        <v>586</v>
      </c>
      <c r="B587" s="1" t="s">
        <v>1906</v>
      </c>
      <c r="D587" s="2" t="s">
        <v>1907</v>
      </c>
      <c r="E587" s="1" t="s">
        <v>42</v>
      </c>
      <c r="F587" s="1" t="str">
        <f t="shared" si="36"/>
        <v>19-Mar</v>
      </c>
      <c r="G587" s="1">
        <v>6.6</v>
      </c>
      <c r="H587" t="s">
        <v>143</v>
      </c>
      <c r="I587" t="s">
        <v>1908</v>
      </c>
      <c r="J587" t="b">
        <v>1</v>
      </c>
    </row>
    <row r="588" spans="1:10" x14ac:dyDescent="0.25">
      <c r="A588" s="1">
        <v>587</v>
      </c>
      <c r="B588" s="1" t="s">
        <v>1909</v>
      </c>
      <c r="D588" s="2" t="s">
        <v>1910</v>
      </c>
      <c r="E588" s="1" t="s">
        <v>11</v>
      </c>
      <c r="F588" s="1" t="str">
        <f t="shared" si="36"/>
        <v>19-Mar</v>
      </c>
      <c r="G588" s="1">
        <v>5.4</v>
      </c>
      <c r="H588" t="s">
        <v>198</v>
      </c>
      <c r="I588" t="s">
        <v>1911</v>
      </c>
      <c r="J588" t="b">
        <v>1</v>
      </c>
    </row>
    <row r="589" spans="1:10" x14ac:dyDescent="0.25">
      <c r="A589" s="1">
        <v>588</v>
      </c>
      <c r="B589" s="1" t="s">
        <v>1912</v>
      </c>
      <c r="D589" s="2" t="s">
        <v>1913</v>
      </c>
      <c r="E589" s="1" t="s">
        <v>21</v>
      </c>
      <c r="F589" s="1" t="str">
        <f t="shared" ref="F589:F596" si="37">"19-Apr"</f>
        <v>19-Apr</v>
      </c>
      <c r="G589" s="1">
        <v>7.3</v>
      </c>
      <c r="H589" t="s">
        <v>121</v>
      </c>
      <c r="I589" t="s">
        <v>1914</v>
      </c>
      <c r="J589" t="b">
        <v>1</v>
      </c>
    </row>
    <row r="590" spans="1:10" x14ac:dyDescent="0.25">
      <c r="A590" s="1">
        <v>589</v>
      </c>
      <c r="B590" s="1" t="s">
        <v>1915</v>
      </c>
      <c r="D590" s="2" t="s">
        <v>1916</v>
      </c>
      <c r="E590" s="1" t="s">
        <v>42</v>
      </c>
      <c r="F590" s="1" t="str">
        <f t="shared" si="37"/>
        <v>19-Apr</v>
      </c>
      <c r="G590" s="1">
        <v>6.7</v>
      </c>
      <c r="H590" t="s">
        <v>17</v>
      </c>
      <c r="I590" t="s">
        <v>1917</v>
      </c>
      <c r="J590" t="b">
        <v>1</v>
      </c>
    </row>
    <row r="591" spans="1:10" x14ac:dyDescent="0.25">
      <c r="A591" s="1">
        <v>590</v>
      </c>
      <c r="B591" s="1" t="s">
        <v>1918</v>
      </c>
      <c r="D591" s="2" t="s">
        <v>1919</v>
      </c>
      <c r="E591" s="1" t="s">
        <v>11</v>
      </c>
      <c r="F591" s="1" t="str">
        <f t="shared" si="37"/>
        <v>19-Apr</v>
      </c>
      <c r="G591" s="1">
        <v>6.9</v>
      </c>
      <c r="H591" t="s">
        <v>177</v>
      </c>
      <c r="I591" t="s">
        <v>1920</v>
      </c>
      <c r="J591" t="b">
        <v>1</v>
      </c>
    </row>
    <row r="592" spans="1:10" x14ac:dyDescent="0.25">
      <c r="A592" s="1">
        <v>591</v>
      </c>
      <c r="B592" s="1" t="s">
        <v>1921</v>
      </c>
      <c r="D592" s="2" t="s">
        <v>1922</v>
      </c>
      <c r="E592" s="1" t="s">
        <v>42</v>
      </c>
      <c r="F592" s="1" t="str">
        <f t="shared" si="37"/>
        <v>19-Apr</v>
      </c>
      <c r="G592" s="1">
        <v>4.4000000000000004</v>
      </c>
      <c r="H592" t="s">
        <v>125</v>
      </c>
      <c r="I592" t="s">
        <v>1923</v>
      </c>
      <c r="J592" t="b">
        <v>1</v>
      </c>
    </row>
    <row r="593" spans="1:10" x14ac:dyDescent="0.25">
      <c r="A593" s="1">
        <v>592</v>
      </c>
      <c r="B593" s="1" t="s">
        <v>1924</v>
      </c>
      <c r="D593" s="2" t="s">
        <v>1925</v>
      </c>
      <c r="E593" s="1" t="s">
        <v>11</v>
      </c>
      <c r="F593" s="1" t="str">
        <f t="shared" si="37"/>
        <v>19-Apr</v>
      </c>
      <c r="G593" s="1">
        <v>5.8</v>
      </c>
      <c r="H593" t="s">
        <v>26</v>
      </c>
      <c r="I593" t="s">
        <v>1926</v>
      </c>
      <c r="J593" t="b">
        <v>1</v>
      </c>
    </row>
    <row r="594" spans="1:10" x14ac:dyDescent="0.25">
      <c r="A594" s="1">
        <v>593</v>
      </c>
      <c r="B594" s="1" t="s">
        <v>1927</v>
      </c>
      <c r="D594" s="2" t="s">
        <v>1928</v>
      </c>
      <c r="E594" s="1" t="s">
        <v>21</v>
      </c>
      <c r="F594" s="1" t="str">
        <f t="shared" si="37"/>
        <v>19-Apr</v>
      </c>
      <c r="G594" s="1">
        <v>7.1</v>
      </c>
      <c r="H594" t="s">
        <v>155</v>
      </c>
      <c r="I594" t="s">
        <v>1929</v>
      </c>
      <c r="J594" t="b">
        <v>1</v>
      </c>
    </row>
    <row r="595" spans="1:10" x14ac:dyDescent="0.25">
      <c r="A595" s="1">
        <v>594</v>
      </c>
      <c r="B595" s="1" t="s">
        <v>1930</v>
      </c>
      <c r="D595" s="2" t="s">
        <v>1931</v>
      </c>
      <c r="E595" s="1" t="s">
        <v>11</v>
      </c>
      <c r="F595" s="1" t="str">
        <f t="shared" si="37"/>
        <v>19-Apr</v>
      </c>
      <c r="G595" s="1">
        <v>5.8</v>
      </c>
      <c r="H595" t="s">
        <v>177</v>
      </c>
      <c r="I595" t="s">
        <v>1932</v>
      </c>
      <c r="J595" t="b">
        <v>1</v>
      </c>
    </row>
    <row r="596" spans="1:10" x14ac:dyDescent="0.25">
      <c r="A596" s="1">
        <v>595</v>
      </c>
      <c r="B596" s="1" t="s">
        <v>1933</v>
      </c>
      <c r="D596" s="2" t="s">
        <v>1934</v>
      </c>
      <c r="E596" s="1" t="s">
        <v>21</v>
      </c>
      <c r="F596" s="1" t="str">
        <f t="shared" si="37"/>
        <v>19-Apr</v>
      </c>
      <c r="G596" s="1">
        <v>7.3</v>
      </c>
      <c r="H596" t="s">
        <v>942</v>
      </c>
      <c r="I596" t="s">
        <v>1935</v>
      </c>
      <c r="J596" t="b">
        <v>1</v>
      </c>
    </row>
    <row r="597" spans="1:10" x14ac:dyDescent="0.25">
      <c r="A597" s="1">
        <v>596</v>
      </c>
      <c r="B597" s="1" t="s">
        <v>1936</v>
      </c>
      <c r="D597" s="2" t="s">
        <v>1937</v>
      </c>
      <c r="E597" s="1" t="s">
        <v>21</v>
      </c>
      <c r="F597" s="1" t="str">
        <f t="shared" ref="F597:F610" si="38">"19-May"</f>
        <v>19-May</v>
      </c>
      <c r="G597" s="1">
        <v>7.6</v>
      </c>
      <c r="H597" t="s">
        <v>93</v>
      </c>
      <c r="I597" t="s">
        <v>1938</v>
      </c>
      <c r="J597" t="b">
        <v>1</v>
      </c>
    </row>
    <row r="598" spans="1:10" x14ac:dyDescent="0.25">
      <c r="A598" s="1">
        <v>597</v>
      </c>
      <c r="B598" s="1" t="s">
        <v>1939</v>
      </c>
      <c r="D598" s="2" t="s">
        <v>1940</v>
      </c>
      <c r="E598" s="1" t="s">
        <v>11</v>
      </c>
      <c r="F598" s="1" t="str">
        <f t="shared" si="38"/>
        <v>19-May</v>
      </c>
      <c r="G598" s="1">
        <v>7.7</v>
      </c>
      <c r="H598" t="s">
        <v>1941</v>
      </c>
      <c r="I598" t="s">
        <v>1942</v>
      </c>
      <c r="J598" t="b">
        <v>1</v>
      </c>
    </row>
    <row r="599" spans="1:10" x14ac:dyDescent="0.25">
      <c r="A599" s="1">
        <v>598</v>
      </c>
      <c r="B599" s="1" t="s">
        <v>1943</v>
      </c>
      <c r="D599" s="2" t="s">
        <v>1944</v>
      </c>
      <c r="E599" s="1" t="s">
        <v>21</v>
      </c>
      <c r="F599" s="1" t="str">
        <f t="shared" si="38"/>
        <v>19-May</v>
      </c>
      <c r="G599" s="1">
        <v>5.0999999999999996</v>
      </c>
      <c r="H599" t="s">
        <v>125</v>
      </c>
      <c r="I599" t="s">
        <v>1945</v>
      </c>
      <c r="J599" t="b">
        <v>1</v>
      </c>
    </row>
    <row r="600" spans="1:10" x14ac:dyDescent="0.25">
      <c r="A600" s="1">
        <v>599</v>
      </c>
      <c r="B600" s="1" t="s">
        <v>1946</v>
      </c>
      <c r="D600" s="2" t="s">
        <v>1947</v>
      </c>
      <c r="E600" s="1" t="s">
        <v>21</v>
      </c>
      <c r="F600" s="1" t="str">
        <f t="shared" si="38"/>
        <v>19-May</v>
      </c>
      <c r="G600" s="1">
        <v>7.4</v>
      </c>
      <c r="H600" t="s">
        <v>1228</v>
      </c>
      <c r="I600" t="s">
        <v>1948</v>
      </c>
      <c r="J600" t="b">
        <v>1</v>
      </c>
    </row>
    <row r="601" spans="1:10" x14ac:dyDescent="0.25">
      <c r="A601" s="1">
        <v>600</v>
      </c>
      <c r="B601" s="1" t="s">
        <v>1949</v>
      </c>
      <c r="D601" s="2" t="s">
        <v>1950</v>
      </c>
      <c r="E601" s="1" t="s">
        <v>11</v>
      </c>
      <c r="F601" s="1" t="str">
        <f t="shared" si="38"/>
        <v>19-May</v>
      </c>
      <c r="G601" s="1">
        <v>8.1999999999999993</v>
      </c>
      <c r="H601" t="s">
        <v>93</v>
      </c>
      <c r="I601" t="s">
        <v>1951</v>
      </c>
      <c r="J601" t="b">
        <v>1</v>
      </c>
    </row>
    <row r="602" spans="1:10" x14ac:dyDescent="0.25">
      <c r="A602" s="1">
        <v>601</v>
      </c>
      <c r="B602" s="1" t="s">
        <v>1952</v>
      </c>
      <c r="D602" s="2" t="s">
        <v>1953</v>
      </c>
      <c r="E602" s="1" t="s">
        <v>21</v>
      </c>
      <c r="F602" s="1" t="str">
        <f t="shared" si="38"/>
        <v>19-May</v>
      </c>
      <c r="G602" s="1">
        <v>6.5</v>
      </c>
      <c r="H602" t="s">
        <v>51</v>
      </c>
      <c r="I602" t="s">
        <v>1954</v>
      </c>
      <c r="J602" t="b">
        <v>1</v>
      </c>
    </row>
    <row r="603" spans="1:10" x14ac:dyDescent="0.25">
      <c r="A603" s="1">
        <v>602</v>
      </c>
      <c r="B603" s="1" t="s">
        <v>1955</v>
      </c>
      <c r="D603" s="2" t="s">
        <v>1956</v>
      </c>
      <c r="E603" s="1" t="s">
        <v>42</v>
      </c>
      <c r="F603" s="1" t="str">
        <f t="shared" si="38"/>
        <v>19-May</v>
      </c>
      <c r="G603" s="1">
        <v>6.5</v>
      </c>
      <c r="H603" t="s">
        <v>181</v>
      </c>
      <c r="I603" t="s">
        <v>1957</v>
      </c>
      <c r="J603" t="b">
        <v>1</v>
      </c>
    </row>
    <row r="604" spans="1:10" x14ac:dyDescent="0.25">
      <c r="A604" s="1">
        <v>603</v>
      </c>
      <c r="B604" s="1" t="s">
        <v>1958</v>
      </c>
      <c r="D604" s="2" t="s">
        <v>1959</v>
      </c>
      <c r="E604" s="1" t="s">
        <v>42</v>
      </c>
      <c r="F604" s="1" t="str">
        <f t="shared" si="38"/>
        <v>19-May</v>
      </c>
      <c r="G604" s="1">
        <v>6.7</v>
      </c>
      <c r="H604" t="s">
        <v>181</v>
      </c>
      <c r="I604" t="s">
        <v>1960</v>
      </c>
      <c r="J604" t="b">
        <v>1</v>
      </c>
    </row>
    <row r="605" spans="1:10" x14ac:dyDescent="0.25">
      <c r="A605" s="1">
        <v>604</v>
      </c>
      <c r="B605" s="1" t="s">
        <v>1961</v>
      </c>
      <c r="D605" s="2" t="s">
        <v>1962</v>
      </c>
      <c r="E605" s="1" t="s">
        <v>21</v>
      </c>
      <c r="F605" s="1" t="str">
        <f t="shared" si="38"/>
        <v>19-May</v>
      </c>
      <c r="G605" s="1">
        <v>7.6</v>
      </c>
      <c r="H605" t="s">
        <v>181</v>
      </c>
      <c r="I605" t="s">
        <v>1963</v>
      </c>
      <c r="J605" t="b">
        <v>1</v>
      </c>
    </row>
    <row r="606" spans="1:10" x14ac:dyDescent="0.25">
      <c r="A606" s="1">
        <v>605</v>
      </c>
      <c r="B606" s="1" t="s">
        <v>1964</v>
      </c>
      <c r="D606" s="2" t="s">
        <v>1965</v>
      </c>
      <c r="E606" s="1" t="s">
        <v>42</v>
      </c>
      <c r="F606" s="1" t="str">
        <f t="shared" si="38"/>
        <v>19-May</v>
      </c>
      <c r="G606" s="1">
        <v>8.6999999999999993</v>
      </c>
      <c r="H606" t="s">
        <v>181</v>
      </c>
      <c r="I606" t="s">
        <v>1966</v>
      </c>
      <c r="J606" t="b">
        <v>1</v>
      </c>
    </row>
    <row r="607" spans="1:10" x14ac:dyDescent="0.25">
      <c r="A607" s="1">
        <v>606</v>
      </c>
      <c r="B607" s="1" t="s">
        <v>1967</v>
      </c>
      <c r="D607" s="2" t="s">
        <v>1968</v>
      </c>
      <c r="E607" s="1" t="s">
        <v>42</v>
      </c>
      <c r="F607" s="1" t="str">
        <f t="shared" si="38"/>
        <v>19-May</v>
      </c>
      <c r="G607" s="1">
        <v>8.8000000000000007</v>
      </c>
      <c r="H607" t="s">
        <v>181</v>
      </c>
      <c r="I607" t="s">
        <v>1969</v>
      </c>
      <c r="J607" t="b">
        <v>1</v>
      </c>
    </row>
    <row r="608" spans="1:10" x14ac:dyDescent="0.25">
      <c r="A608" s="1">
        <v>607</v>
      </c>
      <c r="B608" s="1" t="s">
        <v>1970</v>
      </c>
      <c r="D608" s="2" t="s">
        <v>1971</v>
      </c>
      <c r="E608" s="1" t="s">
        <v>42</v>
      </c>
      <c r="F608" s="1" t="str">
        <f t="shared" si="38"/>
        <v>19-May</v>
      </c>
      <c r="G608" s="1">
        <v>8.4</v>
      </c>
      <c r="H608" t="s">
        <v>181</v>
      </c>
      <c r="I608" t="s">
        <v>1972</v>
      </c>
      <c r="J608" t="b">
        <v>1</v>
      </c>
    </row>
    <row r="609" spans="1:10" x14ac:dyDescent="0.25">
      <c r="A609" s="1">
        <v>608</v>
      </c>
      <c r="B609" s="1" t="s">
        <v>1973</v>
      </c>
      <c r="D609" s="2" t="s">
        <v>1974</v>
      </c>
      <c r="E609" s="1" t="s">
        <v>21</v>
      </c>
      <c r="F609" s="1" t="str">
        <f t="shared" si="38"/>
        <v>19-May</v>
      </c>
      <c r="G609" s="1">
        <v>7.2</v>
      </c>
      <c r="H609" t="s">
        <v>516</v>
      </c>
      <c r="I609" t="s">
        <v>1975</v>
      </c>
      <c r="J609" t="b">
        <v>1</v>
      </c>
    </row>
    <row r="610" spans="1:10" x14ac:dyDescent="0.25">
      <c r="A610" s="1">
        <v>609</v>
      </c>
      <c r="B610" s="1" t="s">
        <v>1976</v>
      </c>
      <c r="D610" s="2" t="s">
        <v>1977</v>
      </c>
      <c r="E610" s="1" t="s">
        <v>11</v>
      </c>
      <c r="F610" s="1" t="str">
        <f t="shared" si="38"/>
        <v>19-May</v>
      </c>
      <c r="G610" s="1">
        <v>7.1</v>
      </c>
      <c r="H610" t="s">
        <v>97</v>
      </c>
      <c r="I610" t="s">
        <v>1978</v>
      </c>
      <c r="J610" t="b">
        <v>1</v>
      </c>
    </row>
    <row r="611" spans="1:10" x14ac:dyDescent="0.25">
      <c r="A611" s="1">
        <v>610</v>
      </c>
      <c r="B611" s="1" t="s">
        <v>1979</v>
      </c>
      <c r="D611" s="2" t="s">
        <v>1980</v>
      </c>
      <c r="E611" s="1" t="s">
        <v>21</v>
      </c>
      <c r="F611" s="1" t="str">
        <f t="shared" ref="F611:F620" si="39">"19-Jun"</f>
        <v>19-Jun</v>
      </c>
      <c r="G611" s="1">
        <v>5.5</v>
      </c>
      <c r="H611" t="s">
        <v>47</v>
      </c>
      <c r="I611" t="s">
        <v>1981</v>
      </c>
      <c r="J611" t="b">
        <v>1</v>
      </c>
    </row>
    <row r="612" spans="1:10" x14ac:dyDescent="0.25">
      <c r="A612" s="1">
        <v>611</v>
      </c>
      <c r="B612" s="1" t="s">
        <v>1982</v>
      </c>
      <c r="D612" s="2" t="s">
        <v>1983</v>
      </c>
      <c r="E612" s="1" t="s">
        <v>11</v>
      </c>
      <c r="F612" s="1" t="str">
        <f t="shared" si="39"/>
        <v>19-Jun</v>
      </c>
      <c r="G612" s="1">
        <v>7.3</v>
      </c>
      <c r="H612" t="s">
        <v>400</v>
      </c>
      <c r="I612" t="s">
        <v>1984</v>
      </c>
      <c r="J612" t="b">
        <v>1</v>
      </c>
    </row>
    <row r="613" spans="1:10" x14ac:dyDescent="0.25">
      <c r="A613" s="1">
        <v>612</v>
      </c>
      <c r="B613" s="1" t="s">
        <v>1985</v>
      </c>
      <c r="D613" s="2" t="s">
        <v>1986</v>
      </c>
      <c r="E613" s="1" t="s">
        <v>11</v>
      </c>
      <c r="F613" s="1" t="str">
        <f t="shared" si="39"/>
        <v>19-Jun</v>
      </c>
      <c r="G613" s="1">
        <v>6.7</v>
      </c>
      <c r="H613" t="s">
        <v>198</v>
      </c>
      <c r="I613" t="s">
        <v>1987</v>
      </c>
      <c r="J613" t="b">
        <v>1</v>
      </c>
    </row>
    <row r="614" spans="1:10" x14ac:dyDescent="0.25">
      <c r="A614" s="1">
        <v>613</v>
      </c>
      <c r="B614" s="1" t="s">
        <v>1988</v>
      </c>
      <c r="D614" s="2" t="s">
        <v>1989</v>
      </c>
      <c r="E614" s="1" t="s">
        <v>42</v>
      </c>
      <c r="F614" s="1" t="str">
        <f t="shared" si="39"/>
        <v>19-Jun</v>
      </c>
      <c r="G614" s="1">
        <v>8.3000000000000007</v>
      </c>
      <c r="H614" t="s">
        <v>17</v>
      </c>
      <c r="I614" t="s">
        <v>1990</v>
      </c>
      <c r="J614" t="b">
        <v>1</v>
      </c>
    </row>
    <row r="615" spans="1:10" x14ac:dyDescent="0.25">
      <c r="A615" s="1">
        <v>614</v>
      </c>
      <c r="B615" s="1" t="s">
        <v>1991</v>
      </c>
      <c r="D615" s="2" t="s">
        <v>1992</v>
      </c>
      <c r="E615" s="1" t="s">
        <v>21</v>
      </c>
      <c r="F615" s="1" t="str">
        <f t="shared" si="39"/>
        <v>19-Jun</v>
      </c>
      <c r="G615" s="1">
        <v>6.1</v>
      </c>
      <c r="H615" t="s">
        <v>473</v>
      </c>
      <c r="I615" t="s">
        <v>1993</v>
      </c>
      <c r="J615" t="b">
        <v>1</v>
      </c>
    </row>
    <row r="616" spans="1:10" x14ac:dyDescent="0.25">
      <c r="A616" s="1">
        <v>615</v>
      </c>
      <c r="B616" s="1" t="s">
        <v>1994</v>
      </c>
      <c r="D616" s="2" t="s">
        <v>1995</v>
      </c>
      <c r="E616" s="1" t="s">
        <v>21</v>
      </c>
      <c r="F616" s="1" t="str">
        <f t="shared" si="39"/>
        <v>19-Jun</v>
      </c>
      <c r="G616" s="1">
        <v>7.1</v>
      </c>
      <c r="H616" t="s">
        <v>93</v>
      </c>
      <c r="I616" t="s">
        <v>1996</v>
      </c>
      <c r="J616" t="b">
        <v>1</v>
      </c>
    </row>
    <row r="617" spans="1:10" x14ac:dyDescent="0.25">
      <c r="A617" s="1">
        <v>616</v>
      </c>
      <c r="B617" s="1" t="s">
        <v>628</v>
      </c>
      <c r="D617" s="2" t="s">
        <v>629</v>
      </c>
      <c r="E617" s="1" t="s">
        <v>42</v>
      </c>
      <c r="F617" s="1" t="str">
        <f t="shared" si="39"/>
        <v>19-Jun</v>
      </c>
      <c r="G617" s="1">
        <v>7.4</v>
      </c>
      <c r="H617" t="s">
        <v>85</v>
      </c>
      <c r="I617" t="s">
        <v>630</v>
      </c>
      <c r="J617" t="b">
        <v>1</v>
      </c>
    </row>
    <row r="618" spans="1:10" x14ac:dyDescent="0.25">
      <c r="A618" s="1">
        <v>617</v>
      </c>
      <c r="B618" s="1" t="s">
        <v>1997</v>
      </c>
      <c r="D618" s="2" t="s">
        <v>1998</v>
      </c>
      <c r="E618" s="1" t="s">
        <v>21</v>
      </c>
      <c r="F618" s="1" t="str">
        <f t="shared" si="39"/>
        <v>19-Jun</v>
      </c>
      <c r="G618" s="1">
        <v>6.1</v>
      </c>
      <c r="H618" t="s">
        <v>218</v>
      </c>
      <c r="I618" t="s">
        <v>1999</v>
      </c>
      <c r="J618" t="b">
        <v>1</v>
      </c>
    </row>
    <row r="619" spans="1:10" x14ac:dyDescent="0.25">
      <c r="A619" s="1">
        <v>618</v>
      </c>
      <c r="B619" s="1" t="s">
        <v>2000</v>
      </c>
      <c r="D619" s="2" t="s">
        <v>2001</v>
      </c>
      <c r="E619" s="1" t="s">
        <v>11</v>
      </c>
      <c r="F619" s="1" t="str">
        <f t="shared" si="39"/>
        <v>19-Jun</v>
      </c>
      <c r="G619" s="1">
        <v>7.1</v>
      </c>
      <c r="H619" t="s">
        <v>125</v>
      </c>
      <c r="I619" t="s">
        <v>2002</v>
      </c>
      <c r="J619" t="b">
        <v>1</v>
      </c>
    </row>
    <row r="620" spans="1:10" x14ac:dyDescent="0.25">
      <c r="A620" s="1">
        <v>619</v>
      </c>
      <c r="B620" s="1" t="s">
        <v>2003</v>
      </c>
      <c r="D620" s="2" t="s">
        <v>2004</v>
      </c>
      <c r="E620" s="1" t="s">
        <v>42</v>
      </c>
      <c r="F620" s="1" t="str">
        <f t="shared" si="39"/>
        <v>19-Jun</v>
      </c>
      <c r="G620" s="1">
        <v>6.5</v>
      </c>
      <c r="H620" t="s">
        <v>1302</v>
      </c>
      <c r="I620" t="s">
        <v>2005</v>
      </c>
      <c r="J620" t="b">
        <v>1</v>
      </c>
    </row>
    <row r="621" spans="1:10" x14ac:dyDescent="0.25">
      <c r="A621" s="1">
        <v>620</v>
      </c>
      <c r="B621" s="1" t="s">
        <v>2006</v>
      </c>
      <c r="D621" s="2" t="s">
        <v>2007</v>
      </c>
      <c r="E621" s="1" t="s">
        <v>11</v>
      </c>
      <c r="F621" s="1" t="str">
        <f t="shared" ref="F621:F627" si="40">"19-Jul"</f>
        <v>19-Jul</v>
      </c>
      <c r="G621" s="1">
        <v>5.7</v>
      </c>
      <c r="H621" t="s">
        <v>1391</v>
      </c>
      <c r="I621" t="s">
        <v>2008</v>
      </c>
      <c r="J621" t="b">
        <v>1</v>
      </c>
    </row>
    <row r="622" spans="1:10" x14ac:dyDescent="0.25">
      <c r="A622" s="1">
        <v>621</v>
      </c>
      <c r="B622" s="1" t="s">
        <v>2009</v>
      </c>
      <c r="D622" s="2" t="s">
        <v>2010</v>
      </c>
      <c r="E622" s="1" t="s">
        <v>42</v>
      </c>
      <c r="F622" s="1" t="str">
        <f t="shared" si="40"/>
        <v>19-Jul</v>
      </c>
      <c r="G622" s="1">
        <v>6.8</v>
      </c>
      <c r="H622" t="s">
        <v>2011</v>
      </c>
      <c r="I622" t="s">
        <v>2012</v>
      </c>
      <c r="J622" t="b">
        <v>1</v>
      </c>
    </row>
    <row r="623" spans="1:10" x14ac:dyDescent="0.25">
      <c r="A623" s="1">
        <v>622</v>
      </c>
      <c r="B623" s="1" t="s">
        <v>2013</v>
      </c>
      <c r="D623" s="2" t="s">
        <v>2014</v>
      </c>
      <c r="E623" s="1" t="s">
        <v>42</v>
      </c>
      <c r="F623" s="1" t="str">
        <f t="shared" si="40"/>
        <v>19-Jul</v>
      </c>
      <c r="G623" s="1">
        <v>7</v>
      </c>
      <c r="H623" t="s">
        <v>2015</v>
      </c>
      <c r="I623" t="s">
        <v>2016</v>
      </c>
      <c r="J623" t="b">
        <v>1</v>
      </c>
    </row>
    <row r="624" spans="1:10" x14ac:dyDescent="0.25">
      <c r="A624" s="1">
        <v>623</v>
      </c>
      <c r="B624" s="1" t="s">
        <v>2017</v>
      </c>
      <c r="D624" s="2" t="s">
        <v>2018</v>
      </c>
      <c r="E624" s="1" t="s">
        <v>21</v>
      </c>
      <c r="F624" s="1" t="str">
        <f t="shared" si="40"/>
        <v>19-Jul</v>
      </c>
      <c r="G624" s="1">
        <v>6.5</v>
      </c>
      <c r="H624" t="s">
        <v>2019</v>
      </c>
      <c r="I624" t="s">
        <v>2020</v>
      </c>
      <c r="J624" t="b">
        <v>1</v>
      </c>
    </row>
    <row r="625" spans="1:10" x14ac:dyDescent="0.25">
      <c r="A625" s="1">
        <v>624</v>
      </c>
      <c r="B625" s="1" t="s">
        <v>2021</v>
      </c>
      <c r="D625" s="2" t="s">
        <v>2022</v>
      </c>
      <c r="E625" s="1" t="s">
        <v>11</v>
      </c>
      <c r="F625" s="1" t="str">
        <f t="shared" si="40"/>
        <v>19-Jul</v>
      </c>
      <c r="G625" s="1">
        <v>6.4</v>
      </c>
      <c r="H625" t="s">
        <v>198</v>
      </c>
      <c r="I625" t="s">
        <v>2023</v>
      </c>
      <c r="J625" t="b">
        <v>1</v>
      </c>
    </row>
    <row r="626" spans="1:10" x14ac:dyDescent="0.25">
      <c r="A626" s="1">
        <v>625</v>
      </c>
      <c r="B626" s="1" t="s">
        <v>2024</v>
      </c>
      <c r="D626" s="2" t="s">
        <v>2294</v>
      </c>
      <c r="E626" s="1" t="s">
        <v>173</v>
      </c>
      <c r="F626" s="1" t="str">
        <f t="shared" si="40"/>
        <v>19-Jul</v>
      </c>
      <c r="G626" s="1" t="s">
        <v>173</v>
      </c>
      <c r="I626" t="s">
        <v>173</v>
      </c>
      <c r="J626" t="b">
        <v>1</v>
      </c>
    </row>
    <row r="627" spans="1:10" x14ac:dyDescent="0.25">
      <c r="A627" s="1">
        <v>626</v>
      </c>
      <c r="B627" s="1" t="s">
        <v>2025</v>
      </c>
      <c r="D627" s="2" t="s">
        <v>2026</v>
      </c>
      <c r="E627" s="1" t="s">
        <v>11</v>
      </c>
      <c r="F627" s="1" t="str">
        <f t="shared" si="40"/>
        <v>19-Jul</v>
      </c>
      <c r="G627" s="1">
        <v>4.3</v>
      </c>
      <c r="H627" t="s">
        <v>473</v>
      </c>
      <c r="I627" t="s">
        <v>2027</v>
      </c>
      <c r="J627" t="b">
        <v>1</v>
      </c>
    </row>
    <row r="628" spans="1:10" x14ac:dyDescent="0.25">
      <c r="A628" s="1">
        <v>627</v>
      </c>
      <c r="B628" s="1" t="s">
        <v>2028</v>
      </c>
      <c r="D628" s="2" t="s">
        <v>2029</v>
      </c>
      <c r="E628" s="1" t="s">
        <v>42</v>
      </c>
      <c r="F628" s="1" t="str">
        <f t="shared" ref="F628:F658" si="41">"19-Aug"</f>
        <v>19-Aug</v>
      </c>
      <c r="G628" s="1">
        <v>6.8</v>
      </c>
      <c r="H628" t="s">
        <v>2030</v>
      </c>
      <c r="I628" t="s">
        <v>2031</v>
      </c>
      <c r="J628" t="b">
        <v>1</v>
      </c>
    </row>
    <row r="629" spans="1:10" x14ac:dyDescent="0.25">
      <c r="A629" s="1">
        <v>628</v>
      </c>
      <c r="B629" s="1" t="s">
        <v>2032</v>
      </c>
      <c r="D629" s="2" t="s">
        <v>2033</v>
      </c>
      <c r="E629" s="1" t="s">
        <v>16</v>
      </c>
      <c r="F629" s="1" t="str">
        <f t="shared" si="41"/>
        <v>19-Aug</v>
      </c>
      <c r="G629" s="1">
        <v>6</v>
      </c>
      <c r="H629" t="s">
        <v>2034</v>
      </c>
      <c r="I629" t="s">
        <v>2035</v>
      </c>
      <c r="J629" t="b">
        <v>1</v>
      </c>
    </row>
    <row r="630" spans="1:10" x14ac:dyDescent="0.25">
      <c r="A630" s="1">
        <v>629</v>
      </c>
      <c r="B630" s="1" t="s">
        <v>2036</v>
      </c>
      <c r="D630" s="2" t="s">
        <v>2037</v>
      </c>
      <c r="E630" s="1" t="s">
        <v>42</v>
      </c>
      <c r="F630" s="1" t="str">
        <f t="shared" si="41"/>
        <v>19-Aug</v>
      </c>
      <c r="G630" s="1">
        <v>5.2</v>
      </c>
      <c r="H630" t="s">
        <v>418</v>
      </c>
      <c r="I630" t="s">
        <v>2038</v>
      </c>
      <c r="J630" t="b">
        <v>1</v>
      </c>
    </row>
    <row r="631" spans="1:10" x14ac:dyDescent="0.25">
      <c r="A631" s="1">
        <v>630</v>
      </c>
      <c r="B631" s="1" t="s">
        <v>2039</v>
      </c>
      <c r="D631" s="2" t="s">
        <v>2040</v>
      </c>
      <c r="E631" s="1" t="s">
        <v>42</v>
      </c>
      <c r="F631" s="1" t="str">
        <f t="shared" si="41"/>
        <v>19-Aug</v>
      </c>
      <c r="G631" s="1">
        <v>7.7</v>
      </c>
      <c r="H631" t="s">
        <v>2041</v>
      </c>
      <c r="I631" t="s">
        <v>2042</v>
      </c>
      <c r="J631" t="b">
        <v>1</v>
      </c>
    </row>
    <row r="632" spans="1:10" x14ac:dyDescent="0.25">
      <c r="A632" s="1">
        <v>631</v>
      </c>
      <c r="B632" s="1" t="s">
        <v>2043</v>
      </c>
      <c r="D632" s="2" t="s">
        <v>2044</v>
      </c>
      <c r="E632" s="1" t="s">
        <v>42</v>
      </c>
      <c r="F632" s="1" t="str">
        <f t="shared" si="41"/>
        <v>19-Aug</v>
      </c>
      <c r="G632" s="1">
        <v>6.9</v>
      </c>
      <c r="H632" t="s">
        <v>302</v>
      </c>
      <c r="I632" t="s">
        <v>2045</v>
      </c>
      <c r="J632" t="b">
        <v>1</v>
      </c>
    </row>
    <row r="633" spans="1:10" x14ac:dyDescent="0.25">
      <c r="A633" s="1">
        <v>632</v>
      </c>
      <c r="B633" s="1" t="s">
        <v>2046</v>
      </c>
      <c r="D633" s="2" t="s">
        <v>2047</v>
      </c>
      <c r="E633" s="1" t="s">
        <v>21</v>
      </c>
      <c r="F633" s="1" t="str">
        <f t="shared" si="41"/>
        <v>19-Aug</v>
      </c>
      <c r="G633" s="1">
        <v>5.7</v>
      </c>
      <c r="H633" t="s">
        <v>93</v>
      </c>
      <c r="I633" t="s">
        <v>2048</v>
      </c>
      <c r="J633" t="b">
        <v>1</v>
      </c>
    </row>
    <row r="634" spans="1:10" x14ac:dyDescent="0.25">
      <c r="A634" s="1">
        <v>633</v>
      </c>
      <c r="B634" s="1" t="s">
        <v>2049</v>
      </c>
      <c r="D634" s="2" t="s">
        <v>2050</v>
      </c>
      <c r="E634" s="1" t="s">
        <v>42</v>
      </c>
      <c r="F634" s="1" t="str">
        <f t="shared" si="41"/>
        <v>19-Aug</v>
      </c>
      <c r="G634" s="1">
        <v>5.6</v>
      </c>
      <c r="H634" t="s">
        <v>302</v>
      </c>
      <c r="I634" t="s">
        <v>2051</v>
      </c>
      <c r="J634" t="b">
        <v>1</v>
      </c>
    </row>
    <row r="635" spans="1:10" x14ac:dyDescent="0.25">
      <c r="A635" s="1">
        <v>634</v>
      </c>
      <c r="B635" s="1" t="s">
        <v>2052</v>
      </c>
      <c r="D635" s="2" t="s">
        <v>2053</v>
      </c>
      <c r="E635" s="1" t="s">
        <v>42</v>
      </c>
      <c r="F635" s="1" t="str">
        <f t="shared" si="41"/>
        <v>19-Aug</v>
      </c>
      <c r="G635" s="1">
        <v>6.7</v>
      </c>
      <c r="H635" t="s">
        <v>302</v>
      </c>
      <c r="I635" t="s">
        <v>2054</v>
      </c>
      <c r="J635" t="b">
        <v>1</v>
      </c>
    </row>
    <row r="636" spans="1:10" x14ac:dyDescent="0.25">
      <c r="A636" s="1">
        <v>635</v>
      </c>
      <c r="B636" s="1" t="s">
        <v>2055</v>
      </c>
      <c r="D636" s="2" t="s">
        <v>2056</v>
      </c>
      <c r="E636" s="1" t="s">
        <v>42</v>
      </c>
      <c r="F636" s="1" t="str">
        <f t="shared" si="41"/>
        <v>19-Aug</v>
      </c>
      <c r="G636" s="1">
        <v>5.3</v>
      </c>
      <c r="H636" t="s">
        <v>418</v>
      </c>
      <c r="I636" t="s">
        <v>2057</v>
      </c>
      <c r="J636" t="b">
        <v>1</v>
      </c>
    </row>
    <row r="637" spans="1:10" x14ac:dyDescent="0.25">
      <c r="A637" s="1">
        <v>636</v>
      </c>
      <c r="B637" s="1" t="s">
        <v>2058</v>
      </c>
      <c r="D637" s="2" t="s">
        <v>2059</v>
      </c>
      <c r="E637" s="1" t="s">
        <v>428</v>
      </c>
      <c r="F637" s="1" t="str">
        <f t="shared" si="41"/>
        <v>19-Aug</v>
      </c>
      <c r="G637" s="1">
        <v>8.6</v>
      </c>
      <c r="H637" t="s">
        <v>2060</v>
      </c>
      <c r="I637" t="s">
        <v>2061</v>
      </c>
      <c r="J637" t="b">
        <v>1</v>
      </c>
    </row>
    <row r="638" spans="1:10" x14ac:dyDescent="0.25">
      <c r="A638" s="1">
        <v>637</v>
      </c>
      <c r="B638" s="1" t="s">
        <v>2062</v>
      </c>
      <c r="D638" s="2" t="s">
        <v>2063</v>
      </c>
      <c r="E638" s="1" t="s">
        <v>42</v>
      </c>
      <c r="F638" s="1" t="str">
        <f t="shared" si="41"/>
        <v>19-Aug</v>
      </c>
      <c r="G638" s="1">
        <v>5.4</v>
      </c>
      <c r="H638" t="s">
        <v>418</v>
      </c>
      <c r="I638" t="s">
        <v>2064</v>
      </c>
      <c r="J638" t="b">
        <v>1</v>
      </c>
    </row>
    <row r="639" spans="1:10" x14ac:dyDescent="0.25">
      <c r="A639" s="1">
        <v>638</v>
      </c>
      <c r="B639" s="1" t="s">
        <v>2065</v>
      </c>
      <c r="D639" s="2" t="s">
        <v>2066</v>
      </c>
      <c r="E639" s="1" t="s">
        <v>428</v>
      </c>
      <c r="F639" s="1" t="str">
        <f t="shared" si="41"/>
        <v>19-Aug</v>
      </c>
      <c r="G639" s="1">
        <v>7.9</v>
      </c>
      <c r="H639" t="s">
        <v>101</v>
      </c>
      <c r="I639" t="s">
        <v>2067</v>
      </c>
      <c r="J639" t="b">
        <v>1</v>
      </c>
    </row>
    <row r="640" spans="1:10" x14ac:dyDescent="0.25">
      <c r="A640" s="1">
        <v>639</v>
      </c>
      <c r="B640" s="1" t="s">
        <v>2068</v>
      </c>
      <c r="D640" s="2" t="s">
        <v>2069</v>
      </c>
      <c r="E640" s="1" t="s">
        <v>21</v>
      </c>
      <c r="F640" s="1" t="str">
        <f t="shared" si="41"/>
        <v>19-Aug</v>
      </c>
      <c r="G640" s="1">
        <v>7.5</v>
      </c>
      <c r="H640" t="s">
        <v>55</v>
      </c>
      <c r="I640" t="s">
        <v>2070</v>
      </c>
      <c r="J640" t="b">
        <v>1</v>
      </c>
    </row>
    <row r="641" spans="1:10" x14ac:dyDescent="0.25">
      <c r="A641" s="1">
        <v>640</v>
      </c>
      <c r="B641" s="1" t="s">
        <v>2071</v>
      </c>
      <c r="D641" s="2" t="s">
        <v>2072</v>
      </c>
      <c r="E641" s="1" t="s">
        <v>42</v>
      </c>
      <c r="F641" s="1" t="str">
        <f t="shared" si="41"/>
        <v>19-Aug</v>
      </c>
      <c r="G641" s="1">
        <v>6.6</v>
      </c>
      <c r="H641" t="s">
        <v>151</v>
      </c>
      <c r="I641" t="s">
        <v>2073</v>
      </c>
      <c r="J641" t="b">
        <v>1</v>
      </c>
    </row>
    <row r="642" spans="1:10" x14ac:dyDescent="0.25">
      <c r="A642" s="1">
        <v>641</v>
      </c>
      <c r="B642" s="1" t="s">
        <v>2074</v>
      </c>
      <c r="D642" s="2" t="s">
        <v>2075</v>
      </c>
      <c r="E642" s="1" t="s">
        <v>21</v>
      </c>
      <c r="F642" s="1" t="str">
        <f t="shared" si="41"/>
        <v>19-Aug</v>
      </c>
      <c r="G642" s="1">
        <v>6.5</v>
      </c>
      <c r="H642" t="s">
        <v>1218</v>
      </c>
      <c r="I642" t="s">
        <v>2076</v>
      </c>
      <c r="J642" t="b">
        <v>1</v>
      </c>
    </row>
    <row r="643" spans="1:10" x14ac:dyDescent="0.25">
      <c r="A643" s="1">
        <v>642</v>
      </c>
      <c r="B643" s="1" t="s">
        <v>2077</v>
      </c>
      <c r="D643" s="2" t="s">
        <v>2078</v>
      </c>
      <c r="E643" s="1" t="s">
        <v>21</v>
      </c>
      <c r="F643" s="1" t="str">
        <f t="shared" si="41"/>
        <v>19-Aug</v>
      </c>
      <c r="G643" s="1">
        <v>5.7</v>
      </c>
      <c r="H643" t="s">
        <v>320</v>
      </c>
      <c r="I643" t="s">
        <v>2079</v>
      </c>
      <c r="J643" t="b">
        <v>1</v>
      </c>
    </row>
    <row r="644" spans="1:10" x14ac:dyDescent="0.25">
      <c r="A644" s="1">
        <v>643</v>
      </c>
      <c r="B644" s="1" t="s">
        <v>2080</v>
      </c>
      <c r="D644" s="2" t="s">
        <v>2081</v>
      </c>
      <c r="E644" s="1" t="s">
        <v>21</v>
      </c>
      <c r="F644" s="1" t="str">
        <f t="shared" si="41"/>
        <v>19-Aug</v>
      </c>
      <c r="G644" s="1">
        <v>6</v>
      </c>
      <c r="H644" t="s">
        <v>1391</v>
      </c>
      <c r="I644" t="s">
        <v>2082</v>
      </c>
      <c r="J644" t="b">
        <v>1</v>
      </c>
    </row>
    <row r="645" spans="1:10" x14ac:dyDescent="0.25">
      <c r="A645" s="1">
        <v>644</v>
      </c>
      <c r="B645" s="1" t="s">
        <v>2083</v>
      </c>
      <c r="D645" s="2" t="s">
        <v>2084</v>
      </c>
      <c r="E645" s="1" t="s">
        <v>42</v>
      </c>
      <c r="F645" s="1" t="str">
        <f t="shared" si="41"/>
        <v>19-Aug</v>
      </c>
      <c r="G645" s="1">
        <v>7.4</v>
      </c>
      <c r="H645" t="s">
        <v>17</v>
      </c>
      <c r="I645" t="s">
        <v>2085</v>
      </c>
      <c r="J645" t="b">
        <v>1</v>
      </c>
    </row>
    <row r="646" spans="1:10" x14ac:dyDescent="0.25">
      <c r="A646" s="1">
        <v>645</v>
      </c>
      <c r="B646" s="1" t="s">
        <v>2086</v>
      </c>
      <c r="D646" s="2" t="s">
        <v>2087</v>
      </c>
      <c r="E646" s="1" t="s">
        <v>11</v>
      </c>
      <c r="F646" s="1" t="str">
        <f t="shared" si="41"/>
        <v>19-Aug</v>
      </c>
      <c r="G646" s="1">
        <v>7.5</v>
      </c>
      <c r="H646" t="s">
        <v>2088</v>
      </c>
      <c r="I646" t="s">
        <v>2089</v>
      </c>
      <c r="J646" t="b">
        <v>1</v>
      </c>
    </row>
    <row r="647" spans="1:10" x14ac:dyDescent="0.25">
      <c r="A647" s="1">
        <v>646</v>
      </c>
      <c r="B647" s="1" t="s">
        <v>2090</v>
      </c>
      <c r="D647" s="2" t="s">
        <v>2091</v>
      </c>
      <c r="E647" s="1" t="s">
        <v>11</v>
      </c>
      <c r="F647" s="1" t="str">
        <f t="shared" si="41"/>
        <v>19-Aug</v>
      </c>
      <c r="G647" s="1">
        <v>8.1</v>
      </c>
      <c r="H647" t="s">
        <v>1295</v>
      </c>
      <c r="I647" t="s">
        <v>2092</v>
      </c>
      <c r="J647" t="b">
        <v>1</v>
      </c>
    </row>
    <row r="648" spans="1:10" x14ac:dyDescent="0.25">
      <c r="A648" s="1">
        <v>647</v>
      </c>
      <c r="B648" s="1" t="s">
        <v>2093</v>
      </c>
      <c r="D648" s="2" t="s">
        <v>2094</v>
      </c>
      <c r="E648" s="1" t="s">
        <v>21</v>
      </c>
      <c r="F648" s="1" t="str">
        <f t="shared" si="41"/>
        <v>19-Aug</v>
      </c>
      <c r="G648" s="1">
        <v>5.3</v>
      </c>
      <c r="H648" t="s">
        <v>282</v>
      </c>
      <c r="I648" t="s">
        <v>2095</v>
      </c>
      <c r="J648" t="b">
        <v>1</v>
      </c>
    </row>
    <row r="649" spans="1:10" x14ac:dyDescent="0.25">
      <c r="A649" s="1">
        <v>648</v>
      </c>
      <c r="B649" s="1" t="s">
        <v>2096</v>
      </c>
      <c r="D649" s="2" t="s">
        <v>2097</v>
      </c>
      <c r="E649" s="1" t="s">
        <v>21</v>
      </c>
      <c r="F649" s="1" t="str">
        <f t="shared" si="41"/>
        <v>19-Aug</v>
      </c>
      <c r="G649" s="1">
        <v>6.7</v>
      </c>
      <c r="H649" t="s">
        <v>2098</v>
      </c>
      <c r="I649" t="s">
        <v>2099</v>
      </c>
      <c r="J649" t="b">
        <v>1</v>
      </c>
    </row>
    <row r="650" spans="1:10" x14ac:dyDescent="0.25">
      <c r="A650" s="1">
        <v>649</v>
      </c>
      <c r="B650" s="1" t="s">
        <v>2100</v>
      </c>
      <c r="D650" s="2" t="s">
        <v>2101</v>
      </c>
      <c r="E650" s="1" t="s">
        <v>11</v>
      </c>
      <c r="F650" s="1" t="str">
        <f t="shared" si="41"/>
        <v>19-Aug</v>
      </c>
      <c r="G650" s="1">
        <v>7.1</v>
      </c>
      <c r="H650" t="s">
        <v>1506</v>
      </c>
      <c r="I650" t="s">
        <v>2102</v>
      </c>
      <c r="J650" t="b">
        <v>1</v>
      </c>
    </row>
    <row r="651" spans="1:10" x14ac:dyDescent="0.25">
      <c r="A651" s="1">
        <v>650</v>
      </c>
      <c r="B651" s="1" t="s">
        <v>2103</v>
      </c>
      <c r="D651" s="2" t="s">
        <v>2104</v>
      </c>
      <c r="E651" s="1" t="s">
        <v>21</v>
      </c>
      <c r="F651" s="1" t="str">
        <f t="shared" si="41"/>
        <v>19-Aug</v>
      </c>
      <c r="G651" s="1">
        <v>6.9</v>
      </c>
      <c r="H651" t="s">
        <v>282</v>
      </c>
      <c r="I651" t="s">
        <v>2105</v>
      </c>
      <c r="J651" t="b">
        <v>1</v>
      </c>
    </row>
    <row r="652" spans="1:10" x14ac:dyDescent="0.25">
      <c r="A652" s="1">
        <v>651</v>
      </c>
      <c r="B652" s="1" t="s">
        <v>2106</v>
      </c>
      <c r="D652" s="2" t="s">
        <v>2107</v>
      </c>
      <c r="E652" s="1" t="s">
        <v>21</v>
      </c>
      <c r="F652" s="1" t="str">
        <f t="shared" si="41"/>
        <v>19-Aug</v>
      </c>
      <c r="G652" s="1">
        <v>7.4</v>
      </c>
      <c r="H652" t="s">
        <v>228</v>
      </c>
      <c r="I652" t="s">
        <v>2108</v>
      </c>
      <c r="J652" t="b">
        <v>1</v>
      </c>
    </row>
    <row r="653" spans="1:10" x14ac:dyDescent="0.25">
      <c r="A653" s="1">
        <v>652</v>
      </c>
      <c r="B653" s="1" t="s">
        <v>2109</v>
      </c>
      <c r="D653" s="2" t="s">
        <v>2110</v>
      </c>
      <c r="E653" s="1" t="s">
        <v>16</v>
      </c>
      <c r="F653" s="1" t="str">
        <f t="shared" si="41"/>
        <v>19-Aug</v>
      </c>
      <c r="G653" s="1">
        <v>7.7</v>
      </c>
      <c r="H653" t="s">
        <v>101</v>
      </c>
      <c r="I653" t="s">
        <v>2111</v>
      </c>
      <c r="J653" t="b">
        <v>1</v>
      </c>
    </row>
    <row r="654" spans="1:10" x14ac:dyDescent="0.25">
      <c r="A654" s="1">
        <v>653</v>
      </c>
      <c r="B654" s="1" t="s">
        <v>2112</v>
      </c>
      <c r="D654" s="2" t="s">
        <v>2113</v>
      </c>
      <c r="E654" s="1" t="s">
        <v>16</v>
      </c>
      <c r="F654" s="1" t="str">
        <f t="shared" si="41"/>
        <v>19-Aug</v>
      </c>
      <c r="G654" s="1">
        <v>6.6</v>
      </c>
      <c r="H654" t="s">
        <v>678</v>
      </c>
      <c r="I654" t="s">
        <v>2114</v>
      </c>
      <c r="J654" t="b">
        <v>1</v>
      </c>
    </row>
    <row r="655" spans="1:10" x14ac:dyDescent="0.25">
      <c r="A655" s="1">
        <v>654</v>
      </c>
      <c r="B655" s="1" t="s">
        <v>2115</v>
      </c>
      <c r="D655" s="2" t="s">
        <v>2116</v>
      </c>
      <c r="E655" s="1" t="s">
        <v>11</v>
      </c>
      <c r="F655" s="1" t="str">
        <f t="shared" si="41"/>
        <v>19-Aug</v>
      </c>
      <c r="G655" s="1">
        <v>7.4</v>
      </c>
      <c r="H655" t="s">
        <v>2117</v>
      </c>
      <c r="I655" t="s">
        <v>2118</v>
      </c>
      <c r="J655" t="b">
        <v>1</v>
      </c>
    </row>
    <row r="656" spans="1:10" x14ac:dyDescent="0.25">
      <c r="A656" s="1">
        <v>655</v>
      </c>
      <c r="B656" s="1" t="s">
        <v>2119</v>
      </c>
      <c r="D656" s="2" t="s">
        <v>2120</v>
      </c>
      <c r="E656" s="1" t="s">
        <v>42</v>
      </c>
      <c r="F656" s="1" t="str">
        <f t="shared" si="41"/>
        <v>19-Aug</v>
      </c>
      <c r="G656" s="1">
        <v>6.4</v>
      </c>
      <c r="H656" t="s">
        <v>101</v>
      </c>
      <c r="I656" t="s">
        <v>2121</v>
      </c>
      <c r="J656" t="b">
        <v>1</v>
      </c>
    </row>
    <row r="657" spans="1:10" x14ac:dyDescent="0.25">
      <c r="A657" s="1">
        <v>656</v>
      </c>
      <c r="B657" s="1" t="s">
        <v>2122</v>
      </c>
      <c r="D657" s="2" t="s">
        <v>2123</v>
      </c>
      <c r="E657" s="1" t="s">
        <v>16</v>
      </c>
      <c r="F657" s="1" t="str">
        <f t="shared" si="41"/>
        <v>19-Aug</v>
      </c>
      <c r="G657" s="1">
        <v>4.5999999999999996</v>
      </c>
      <c r="H657" t="s">
        <v>341</v>
      </c>
      <c r="I657" t="s">
        <v>2124</v>
      </c>
      <c r="J657" t="b">
        <v>1</v>
      </c>
    </row>
    <row r="658" spans="1:10" x14ac:dyDescent="0.25">
      <c r="A658" s="1">
        <v>657</v>
      </c>
      <c r="B658" s="1" t="s">
        <v>2125</v>
      </c>
      <c r="D658" s="2" t="s">
        <v>2126</v>
      </c>
      <c r="E658" s="1" t="s">
        <v>11</v>
      </c>
      <c r="F658" s="1" t="str">
        <f t="shared" si="41"/>
        <v>19-Aug</v>
      </c>
      <c r="G658" s="1">
        <v>6.2</v>
      </c>
      <c r="H658" t="s">
        <v>1513</v>
      </c>
      <c r="I658" t="s">
        <v>2127</v>
      </c>
      <c r="J658" t="b">
        <v>1</v>
      </c>
    </row>
    <row r="659" spans="1:10" x14ac:dyDescent="0.25">
      <c r="A659" s="1">
        <v>658</v>
      </c>
      <c r="B659" s="1" t="s">
        <v>2128</v>
      </c>
      <c r="D659" s="2" t="s">
        <v>2129</v>
      </c>
      <c r="E659" s="1" t="s">
        <v>21</v>
      </c>
      <c r="F659" s="1" t="str">
        <f t="shared" ref="F659:F683" si="42">"19-Sep"</f>
        <v>19-Sep</v>
      </c>
      <c r="G659" s="1">
        <v>7.5</v>
      </c>
      <c r="H659" t="s">
        <v>93</v>
      </c>
      <c r="I659" t="s">
        <v>2130</v>
      </c>
      <c r="J659" t="b">
        <v>1</v>
      </c>
    </row>
    <row r="660" spans="1:10" x14ac:dyDescent="0.25">
      <c r="A660" s="1">
        <v>659</v>
      </c>
      <c r="B660" s="1" t="s">
        <v>2131</v>
      </c>
      <c r="D660" s="2" t="s">
        <v>2132</v>
      </c>
      <c r="E660" s="1" t="s">
        <v>11</v>
      </c>
      <c r="F660" s="1" t="str">
        <f t="shared" si="42"/>
        <v>19-Sep</v>
      </c>
      <c r="G660" s="1">
        <v>5.8</v>
      </c>
      <c r="H660" t="s">
        <v>121</v>
      </c>
      <c r="I660" t="s">
        <v>2133</v>
      </c>
      <c r="J660" t="b">
        <v>1</v>
      </c>
    </row>
    <row r="661" spans="1:10" x14ac:dyDescent="0.25">
      <c r="A661" s="1">
        <v>660</v>
      </c>
      <c r="B661" s="1" t="s">
        <v>2134</v>
      </c>
      <c r="D661" s="2" t="s">
        <v>2135</v>
      </c>
      <c r="E661" s="1" t="s">
        <v>42</v>
      </c>
      <c r="F661" s="1" t="str">
        <f t="shared" si="42"/>
        <v>19-Sep</v>
      </c>
      <c r="G661" s="1">
        <v>6.5</v>
      </c>
      <c r="H661" t="s">
        <v>151</v>
      </c>
      <c r="I661" t="s">
        <v>2136</v>
      </c>
      <c r="J661" t="b">
        <v>1</v>
      </c>
    </row>
    <row r="662" spans="1:10" x14ac:dyDescent="0.25">
      <c r="A662" s="1">
        <v>661</v>
      </c>
      <c r="B662" s="1" t="s">
        <v>2137</v>
      </c>
      <c r="D662" s="2" t="s">
        <v>2138</v>
      </c>
      <c r="E662" s="1" t="s">
        <v>11</v>
      </c>
      <c r="F662" s="1" t="str">
        <f t="shared" si="42"/>
        <v>19-Sep</v>
      </c>
      <c r="G662" s="1">
        <v>5.3</v>
      </c>
      <c r="H662" t="s">
        <v>177</v>
      </c>
      <c r="I662" t="s">
        <v>2139</v>
      </c>
      <c r="J662" t="b">
        <v>1</v>
      </c>
    </row>
    <row r="663" spans="1:10" x14ac:dyDescent="0.25">
      <c r="A663" s="1">
        <v>662</v>
      </c>
      <c r="B663" s="1" t="s">
        <v>2140</v>
      </c>
      <c r="D663" s="2" t="s">
        <v>2141</v>
      </c>
      <c r="E663" s="1" t="s">
        <v>11</v>
      </c>
      <c r="F663" s="1" t="str">
        <f t="shared" si="42"/>
        <v>19-Sep</v>
      </c>
      <c r="G663" s="1">
        <v>6.4</v>
      </c>
      <c r="H663" t="s">
        <v>282</v>
      </c>
      <c r="I663" t="s">
        <v>2142</v>
      </c>
      <c r="J663" t="b">
        <v>1</v>
      </c>
    </row>
    <row r="664" spans="1:10" x14ac:dyDescent="0.25">
      <c r="A664" s="1">
        <v>663</v>
      </c>
      <c r="B664" s="1" t="s">
        <v>2143</v>
      </c>
      <c r="D664" s="2" t="s">
        <v>2144</v>
      </c>
      <c r="E664" s="1" t="s">
        <v>11</v>
      </c>
      <c r="F664" s="1" t="str">
        <f t="shared" si="42"/>
        <v>19-Sep</v>
      </c>
      <c r="G664" s="1">
        <v>6.4</v>
      </c>
      <c r="H664" t="s">
        <v>2145</v>
      </c>
      <c r="I664" t="s">
        <v>2146</v>
      </c>
      <c r="J664" t="b">
        <v>1</v>
      </c>
    </row>
    <row r="665" spans="1:10" x14ac:dyDescent="0.25">
      <c r="A665" s="1">
        <v>664</v>
      </c>
      <c r="B665" s="1" t="s">
        <v>2147</v>
      </c>
      <c r="D665" s="2" t="s">
        <v>2148</v>
      </c>
      <c r="E665" s="1" t="s">
        <v>11</v>
      </c>
      <c r="F665" s="1" t="str">
        <f t="shared" si="42"/>
        <v>19-Sep</v>
      </c>
      <c r="G665" s="1">
        <v>6.1</v>
      </c>
      <c r="H665" t="s">
        <v>1083</v>
      </c>
      <c r="I665" t="s">
        <v>2149</v>
      </c>
      <c r="J665" t="b">
        <v>1</v>
      </c>
    </row>
    <row r="666" spans="1:10" x14ac:dyDescent="0.25">
      <c r="A666" s="1">
        <v>665</v>
      </c>
      <c r="B666" s="1" t="s">
        <v>2150</v>
      </c>
      <c r="D666" s="2" t="s">
        <v>2151</v>
      </c>
      <c r="E666" s="1" t="s">
        <v>11</v>
      </c>
      <c r="F666" s="1" t="str">
        <f t="shared" si="42"/>
        <v>19-Sep</v>
      </c>
      <c r="G666" s="1">
        <v>7.1</v>
      </c>
      <c r="H666" t="s">
        <v>1555</v>
      </c>
      <c r="I666" t="s">
        <v>2152</v>
      </c>
      <c r="J666" t="b">
        <v>1</v>
      </c>
    </row>
    <row r="667" spans="1:10" x14ac:dyDescent="0.25">
      <c r="A667" s="1">
        <v>666</v>
      </c>
      <c r="B667" s="1" t="s">
        <v>2153</v>
      </c>
      <c r="D667" s="2" t="s">
        <v>2154</v>
      </c>
      <c r="E667" s="1" t="s">
        <v>21</v>
      </c>
      <c r="F667" s="1" t="str">
        <f t="shared" si="42"/>
        <v>19-Sep</v>
      </c>
      <c r="G667" s="1">
        <v>5.3</v>
      </c>
      <c r="H667" t="s">
        <v>437</v>
      </c>
      <c r="I667" t="s">
        <v>2155</v>
      </c>
      <c r="J667" t="b">
        <v>1</v>
      </c>
    </row>
    <row r="668" spans="1:10" x14ac:dyDescent="0.25">
      <c r="A668" s="1">
        <v>667</v>
      </c>
      <c r="B668" s="1" t="s">
        <v>2156</v>
      </c>
      <c r="D668" s="2" t="s">
        <v>2157</v>
      </c>
      <c r="E668" s="1" t="s">
        <v>21</v>
      </c>
      <c r="F668" s="1" t="str">
        <f t="shared" si="42"/>
        <v>19-Sep</v>
      </c>
      <c r="G668" s="1">
        <v>7.1</v>
      </c>
      <c r="H668" t="s">
        <v>1782</v>
      </c>
      <c r="I668" t="s">
        <v>2158</v>
      </c>
      <c r="J668" t="b">
        <v>1</v>
      </c>
    </row>
    <row r="669" spans="1:10" x14ac:dyDescent="0.25">
      <c r="A669" s="1">
        <v>668</v>
      </c>
      <c r="B669" s="1" t="s">
        <v>2159</v>
      </c>
      <c r="D669" s="2" t="s">
        <v>2160</v>
      </c>
      <c r="E669" s="1" t="s">
        <v>42</v>
      </c>
      <c r="F669" s="1" t="str">
        <f t="shared" si="42"/>
        <v>19-Sep</v>
      </c>
      <c r="G669" s="1">
        <v>6.8</v>
      </c>
      <c r="H669" t="s">
        <v>151</v>
      </c>
      <c r="I669" t="s">
        <v>2161</v>
      </c>
      <c r="J669" t="b">
        <v>1</v>
      </c>
    </row>
    <row r="670" spans="1:10" x14ac:dyDescent="0.25">
      <c r="A670" s="1">
        <v>669</v>
      </c>
      <c r="B670" s="1" t="s">
        <v>2162</v>
      </c>
      <c r="D670" s="2" t="s">
        <v>2163</v>
      </c>
      <c r="E670" s="1" t="s">
        <v>21</v>
      </c>
      <c r="F670" s="1" t="str">
        <f t="shared" si="42"/>
        <v>19-Sep</v>
      </c>
      <c r="G670" s="1">
        <v>6.4</v>
      </c>
      <c r="H670" t="s">
        <v>278</v>
      </c>
      <c r="I670" t="s">
        <v>2164</v>
      </c>
      <c r="J670" t="b">
        <v>1</v>
      </c>
    </row>
    <row r="671" spans="1:10" x14ac:dyDescent="0.25">
      <c r="A671" s="1">
        <v>670</v>
      </c>
      <c r="B671" s="1" t="s">
        <v>2165</v>
      </c>
      <c r="D671" s="2" t="s">
        <v>2166</v>
      </c>
      <c r="E671" s="1" t="s">
        <v>11</v>
      </c>
      <c r="F671" s="1" t="str">
        <f t="shared" si="42"/>
        <v>19-Sep</v>
      </c>
      <c r="G671" s="1">
        <v>6.8</v>
      </c>
      <c r="H671" t="s">
        <v>117</v>
      </c>
      <c r="I671" t="s">
        <v>2167</v>
      </c>
      <c r="J671" t="b">
        <v>1</v>
      </c>
    </row>
    <row r="672" spans="1:10" x14ac:dyDescent="0.25">
      <c r="A672" s="1">
        <v>671</v>
      </c>
      <c r="B672" s="1" t="s">
        <v>2168</v>
      </c>
      <c r="D672" s="2" t="s">
        <v>2169</v>
      </c>
      <c r="E672" s="1" t="s">
        <v>42</v>
      </c>
      <c r="F672" s="1" t="str">
        <f t="shared" si="42"/>
        <v>19-Sep</v>
      </c>
      <c r="G672" s="1">
        <v>8.1</v>
      </c>
      <c r="H672" t="s">
        <v>1187</v>
      </c>
      <c r="I672" t="s">
        <v>2170</v>
      </c>
      <c r="J672" t="b">
        <v>1</v>
      </c>
    </row>
    <row r="673" spans="1:10" x14ac:dyDescent="0.25">
      <c r="A673" s="1">
        <v>672</v>
      </c>
      <c r="B673" s="1" t="s">
        <v>2171</v>
      </c>
      <c r="D673" s="2" t="s">
        <v>2172</v>
      </c>
      <c r="E673" s="1" t="s">
        <v>42</v>
      </c>
      <c r="F673" s="1" t="str">
        <f t="shared" si="42"/>
        <v>19-Sep</v>
      </c>
      <c r="G673" s="1">
        <v>7.2</v>
      </c>
      <c r="H673" t="s">
        <v>1187</v>
      </c>
      <c r="I673" t="s">
        <v>2173</v>
      </c>
      <c r="J673" t="b">
        <v>1</v>
      </c>
    </row>
    <row r="674" spans="1:10" x14ac:dyDescent="0.25">
      <c r="A674" s="1">
        <v>673</v>
      </c>
      <c r="B674" s="1" t="s">
        <v>2174</v>
      </c>
      <c r="D674" s="2" t="s">
        <v>2175</v>
      </c>
      <c r="E674" s="1" t="s">
        <v>42</v>
      </c>
      <c r="F674" s="1" t="str">
        <f t="shared" si="42"/>
        <v>19-Sep</v>
      </c>
      <c r="G674" s="1">
        <v>7.1</v>
      </c>
      <c r="H674" t="s">
        <v>1187</v>
      </c>
      <c r="I674" t="s">
        <v>2176</v>
      </c>
      <c r="J674" t="b">
        <v>1</v>
      </c>
    </row>
    <row r="675" spans="1:10" x14ac:dyDescent="0.25">
      <c r="A675" s="1">
        <v>674</v>
      </c>
      <c r="B675" s="1" t="s">
        <v>2177</v>
      </c>
      <c r="D675" s="2" t="s">
        <v>2178</v>
      </c>
      <c r="E675" s="1" t="s">
        <v>42</v>
      </c>
      <c r="F675" s="1" t="str">
        <f t="shared" si="42"/>
        <v>19-Sep</v>
      </c>
      <c r="G675" s="1">
        <v>6.7</v>
      </c>
      <c r="H675" t="s">
        <v>1187</v>
      </c>
      <c r="I675" t="s">
        <v>2179</v>
      </c>
      <c r="J675" t="b">
        <v>1</v>
      </c>
    </row>
    <row r="676" spans="1:10" x14ac:dyDescent="0.25">
      <c r="A676" s="1">
        <v>675</v>
      </c>
      <c r="B676" s="1" t="s">
        <v>2180</v>
      </c>
      <c r="D676" s="2" t="s">
        <v>2181</v>
      </c>
      <c r="E676" s="1" t="s">
        <v>42</v>
      </c>
      <c r="F676" s="1" t="str">
        <f t="shared" si="42"/>
        <v>19-Sep</v>
      </c>
      <c r="G676" s="1">
        <v>6.7</v>
      </c>
      <c r="H676" t="s">
        <v>1187</v>
      </c>
      <c r="I676" t="s">
        <v>2182</v>
      </c>
      <c r="J676" t="b">
        <v>1</v>
      </c>
    </row>
    <row r="677" spans="1:10" x14ac:dyDescent="0.25">
      <c r="A677" s="1">
        <v>676</v>
      </c>
      <c r="B677" s="1" t="s">
        <v>2183</v>
      </c>
      <c r="D677" s="2" t="s">
        <v>2184</v>
      </c>
      <c r="E677" s="1" t="s">
        <v>21</v>
      </c>
      <c r="F677" s="1" t="str">
        <f t="shared" si="42"/>
        <v>19-Sep</v>
      </c>
      <c r="G677" s="1">
        <v>5.0999999999999996</v>
      </c>
      <c r="H677" t="s">
        <v>1187</v>
      </c>
      <c r="I677" t="s">
        <v>2185</v>
      </c>
      <c r="J677" t="b">
        <v>1</v>
      </c>
    </row>
    <row r="678" spans="1:10" x14ac:dyDescent="0.25">
      <c r="A678" s="1">
        <v>677</v>
      </c>
      <c r="B678" s="1" t="s">
        <v>2186</v>
      </c>
      <c r="D678" s="2" t="s">
        <v>2187</v>
      </c>
      <c r="E678" s="1" t="s">
        <v>21</v>
      </c>
      <c r="F678" s="1" t="str">
        <f t="shared" si="42"/>
        <v>19-Sep</v>
      </c>
      <c r="G678" s="1">
        <v>7.2</v>
      </c>
      <c r="H678" t="s">
        <v>198</v>
      </c>
      <c r="I678" t="s">
        <v>2188</v>
      </c>
      <c r="J678" t="b">
        <v>1</v>
      </c>
    </row>
    <row r="679" spans="1:10" x14ac:dyDescent="0.25">
      <c r="A679" s="1">
        <v>678</v>
      </c>
      <c r="B679" s="1" t="s">
        <v>2189</v>
      </c>
      <c r="D679" s="2" t="s">
        <v>2190</v>
      </c>
      <c r="E679" s="1" t="s">
        <v>21</v>
      </c>
      <c r="F679" s="1" t="str">
        <f t="shared" si="42"/>
        <v>19-Sep</v>
      </c>
      <c r="G679" s="1">
        <v>8.1</v>
      </c>
      <c r="H679" t="s">
        <v>236</v>
      </c>
      <c r="I679" t="s">
        <v>2191</v>
      </c>
      <c r="J679" t="b">
        <v>1</v>
      </c>
    </row>
    <row r="680" spans="1:10" x14ac:dyDescent="0.25">
      <c r="A680" s="1">
        <v>679</v>
      </c>
      <c r="B680" s="1" t="s">
        <v>2192</v>
      </c>
      <c r="D680" s="2" t="s">
        <v>2193</v>
      </c>
      <c r="E680" s="1" t="s">
        <v>21</v>
      </c>
      <c r="F680" s="1" t="str">
        <f t="shared" si="42"/>
        <v>19-Sep</v>
      </c>
      <c r="G680" s="1">
        <v>5.3</v>
      </c>
      <c r="H680" t="s">
        <v>506</v>
      </c>
      <c r="I680" t="s">
        <v>2194</v>
      </c>
      <c r="J680" t="b">
        <v>1</v>
      </c>
    </row>
    <row r="681" spans="1:10" x14ac:dyDescent="0.25">
      <c r="A681" s="1">
        <v>680</v>
      </c>
      <c r="B681" s="1" t="s">
        <v>2195</v>
      </c>
      <c r="D681" s="2" t="s">
        <v>2196</v>
      </c>
      <c r="E681" s="1" t="s">
        <v>21</v>
      </c>
      <c r="F681" s="1" t="str">
        <f t="shared" si="42"/>
        <v>19-Sep</v>
      </c>
      <c r="G681" s="1">
        <v>6.2</v>
      </c>
      <c r="H681" t="s">
        <v>473</v>
      </c>
      <c r="I681" t="s">
        <v>2197</v>
      </c>
      <c r="J681" t="b">
        <v>1</v>
      </c>
    </row>
    <row r="682" spans="1:10" x14ac:dyDescent="0.25">
      <c r="A682" s="1">
        <v>681</v>
      </c>
      <c r="B682" s="1" t="s">
        <v>2198</v>
      </c>
      <c r="D682" s="2" t="s">
        <v>2199</v>
      </c>
      <c r="E682" s="1" t="s">
        <v>42</v>
      </c>
      <c r="F682" s="1" t="str">
        <f t="shared" si="42"/>
        <v>19-Sep</v>
      </c>
      <c r="G682" s="1">
        <v>6.2</v>
      </c>
      <c r="H682" t="s">
        <v>377</v>
      </c>
      <c r="I682" t="s">
        <v>2200</v>
      </c>
      <c r="J682" t="b">
        <v>1</v>
      </c>
    </row>
    <row r="683" spans="1:10" x14ac:dyDescent="0.25">
      <c r="A683" s="1">
        <v>682</v>
      </c>
      <c r="B683" s="1" t="s">
        <v>2201</v>
      </c>
      <c r="D683" s="2" t="s">
        <v>2202</v>
      </c>
      <c r="E683" s="1" t="s">
        <v>11</v>
      </c>
      <c r="F683" s="1" t="str">
        <f t="shared" si="42"/>
        <v>19-Sep</v>
      </c>
      <c r="G683" s="1">
        <v>6.1</v>
      </c>
      <c r="H683" t="s">
        <v>441</v>
      </c>
      <c r="I683" t="s">
        <v>2203</v>
      </c>
      <c r="J683" t="b">
        <v>1</v>
      </c>
    </row>
    <row r="684" spans="1:10" x14ac:dyDescent="0.25">
      <c r="A684" s="1">
        <v>683</v>
      </c>
      <c r="B684" s="1" t="s">
        <v>2204</v>
      </c>
      <c r="D684" s="2" t="s">
        <v>2205</v>
      </c>
      <c r="E684" s="1" t="s">
        <v>11</v>
      </c>
      <c r="F684" s="1" t="str">
        <f t="shared" ref="F684:F689" si="43">"18-Sep"</f>
        <v>18-Sep</v>
      </c>
      <c r="G684" s="1">
        <v>7.3</v>
      </c>
      <c r="H684" t="s">
        <v>2206</v>
      </c>
      <c r="I684" t="s">
        <v>2207</v>
      </c>
      <c r="J684" t="b">
        <v>1</v>
      </c>
    </row>
    <row r="685" spans="1:10" x14ac:dyDescent="0.25">
      <c r="A685" s="1">
        <v>684</v>
      </c>
      <c r="B685" s="1" t="s">
        <v>2208</v>
      </c>
      <c r="D685" s="2" t="s">
        <v>2209</v>
      </c>
      <c r="E685" s="1" t="s">
        <v>21</v>
      </c>
      <c r="F685" s="1" t="str">
        <f t="shared" si="43"/>
        <v>18-Sep</v>
      </c>
      <c r="G685" s="1">
        <v>8</v>
      </c>
      <c r="H685" t="s">
        <v>143</v>
      </c>
      <c r="I685" t="s">
        <v>2210</v>
      </c>
      <c r="J685" t="b">
        <v>1</v>
      </c>
    </row>
    <row r="686" spans="1:10" x14ac:dyDescent="0.25">
      <c r="A686" s="1">
        <v>685</v>
      </c>
      <c r="B686" s="1" t="s">
        <v>2211</v>
      </c>
      <c r="D686" s="2" t="s">
        <v>2212</v>
      </c>
      <c r="E686" s="1" t="s">
        <v>21</v>
      </c>
      <c r="F686" s="1" t="str">
        <f t="shared" si="43"/>
        <v>18-Sep</v>
      </c>
      <c r="G686" s="1">
        <v>6.4</v>
      </c>
      <c r="H686" t="s">
        <v>282</v>
      </c>
      <c r="I686" t="s">
        <v>2213</v>
      </c>
      <c r="J686" t="b">
        <v>1</v>
      </c>
    </row>
    <row r="687" spans="1:10" x14ac:dyDescent="0.25">
      <c r="A687" s="1">
        <v>686</v>
      </c>
      <c r="B687" s="1" t="s">
        <v>2214</v>
      </c>
      <c r="D687" s="2" t="s">
        <v>2215</v>
      </c>
      <c r="E687" s="1" t="s">
        <v>173</v>
      </c>
      <c r="F687" s="1" t="str">
        <f t="shared" si="43"/>
        <v>18-Sep</v>
      </c>
      <c r="G687" s="1">
        <v>5.4</v>
      </c>
      <c r="H687" t="s">
        <v>1491</v>
      </c>
      <c r="I687" t="s">
        <v>173</v>
      </c>
      <c r="J687" t="b">
        <v>1</v>
      </c>
    </row>
    <row r="688" spans="1:10" x14ac:dyDescent="0.25">
      <c r="A688" s="1">
        <v>687</v>
      </c>
      <c r="B688" s="1" t="s">
        <v>2216</v>
      </c>
      <c r="D688" s="2" t="s">
        <v>2217</v>
      </c>
      <c r="E688" s="1" t="s">
        <v>21</v>
      </c>
      <c r="F688" s="1" t="str">
        <f t="shared" si="43"/>
        <v>18-Sep</v>
      </c>
      <c r="G688" s="1">
        <v>6.2</v>
      </c>
      <c r="H688" t="s">
        <v>2218</v>
      </c>
      <c r="I688" t="s">
        <v>2219</v>
      </c>
      <c r="J688" t="b">
        <v>1</v>
      </c>
    </row>
    <row r="689" spans="1:10" x14ac:dyDescent="0.25">
      <c r="A689" s="1">
        <v>688</v>
      </c>
      <c r="B689" s="1" t="s">
        <v>2220</v>
      </c>
      <c r="D689" s="2" t="s">
        <v>2221</v>
      </c>
      <c r="E689" s="1" t="s">
        <v>42</v>
      </c>
      <c r="F689" s="1" t="str">
        <f t="shared" si="43"/>
        <v>18-Sep</v>
      </c>
      <c r="G689" s="1">
        <v>7</v>
      </c>
      <c r="H689" t="s">
        <v>198</v>
      </c>
      <c r="I689" t="s">
        <v>2222</v>
      </c>
      <c r="J689" t="b">
        <v>1</v>
      </c>
    </row>
    <row r="690" spans="1:10" x14ac:dyDescent="0.25">
      <c r="A690" s="1">
        <v>689</v>
      </c>
      <c r="B690" s="1" t="s">
        <v>2223</v>
      </c>
      <c r="D690" s="2" t="s">
        <v>2224</v>
      </c>
      <c r="E690" s="1" t="s">
        <v>21</v>
      </c>
      <c r="F690" s="1" t="str">
        <f>"19-Oct"</f>
        <v>19-Oct</v>
      </c>
      <c r="G690" s="1">
        <v>7.7</v>
      </c>
      <c r="H690" t="s">
        <v>900</v>
      </c>
      <c r="I690" t="s">
        <v>2225</v>
      </c>
      <c r="J690" t="b">
        <v>1</v>
      </c>
    </row>
    <row r="691" spans="1:10" x14ac:dyDescent="0.25">
      <c r="A691" s="1">
        <v>690</v>
      </c>
      <c r="B691" s="1" t="s">
        <v>2226</v>
      </c>
      <c r="D691" s="2" t="s">
        <v>2227</v>
      </c>
      <c r="E691" s="1" t="s">
        <v>42</v>
      </c>
      <c r="F691" s="1" t="str">
        <f>"19-Oct"</f>
        <v>19-Oct</v>
      </c>
      <c r="G691" s="1">
        <v>6.5</v>
      </c>
      <c r="H691" t="s">
        <v>965</v>
      </c>
      <c r="I691" t="s">
        <v>2228</v>
      </c>
      <c r="J691" t="b">
        <v>1</v>
      </c>
    </row>
    <row r="692" spans="1:10" x14ac:dyDescent="0.25">
      <c r="A692" s="1">
        <v>691</v>
      </c>
      <c r="B692" s="1" t="s">
        <v>2229</v>
      </c>
      <c r="D692" s="2" t="s">
        <v>2230</v>
      </c>
      <c r="E692" s="1" t="s">
        <v>42</v>
      </c>
      <c r="F692" s="1" t="str">
        <f>"19-Oct"</f>
        <v>19-Oct</v>
      </c>
      <c r="G692" s="1">
        <v>5.9</v>
      </c>
      <c r="H692" t="s">
        <v>564</v>
      </c>
      <c r="I692" t="s">
        <v>2231</v>
      </c>
      <c r="J692" t="b">
        <v>1</v>
      </c>
    </row>
    <row r="693" spans="1:10" x14ac:dyDescent="0.25">
      <c r="A693" s="1">
        <v>692</v>
      </c>
      <c r="B693" s="1" t="s">
        <v>2232</v>
      </c>
      <c r="D693" s="2" t="s">
        <v>2233</v>
      </c>
      <c r="E693" s="1" t="s">
        <v>11</v>
      </c>
      <c r="F693" s="1" t="str">
        <f>"19-Oct"</f>
        <v>19-Oct</v>
      </c>
      <c r="G693" s="1">
        <v>7.8</v>
      </c>
      <c r="H693" t="s">
        <v>26</v>
      </c>
      <c r="I693" t="s">
        <v>2234</v>
      </c>
      <c r="J693" t="b">
        <v>1</v>
      </c>
    </row>
    <row r="694" spans="1:10" x14ac:dyDescent="0.25">
      <c r="A694" s="1">
        <v>693</v>
      </c>
      <c r="B694" s="1" t="s">
        <v>2235</v>
      </c>
      <c r="D694" s="2" t="s">
        <v>2236</v>
      </c>
      <c r="E694" s="1" t="s">
        <v>21</v>
      </c>
      <c r="F694" s="1" t="str">
        <f>"19-Nov"</f>
        <v>19-Nov</v>
      </c>
      <c r="G694" s="1">
        <v>6</v>
      </c>
      <c r="H694" t="s">
        <v>181</v>
      </c>
      <c r="I694" t="s">
        <v>2237</v>
      </c>
      <c r="J694" t="b">
        <v>1</v>
      </c>
    </row>
    <row r="695" spans="1:10" x14ac:dyDescent="0.25">
      <c r="A695" s="1">
        <v>694</v>
      </c>
      <c r="B695" s="1" t="s">
        <v>2238</v>
      </c>
      <c r="D695" s="2" t="s">
        <v>2239</v>
      </c>
      <c r="E695" s="1" t="s">
        <v>42</v>
      </c>
      <c r="F695" s="1" t="str">
        <f>"19-Nov"</f>
        <v>19-Nov</v>
      </c>
      <c r="G695" s="1">
        <v>7.5</v>
      </c>
      <c r="H695" t="s">
        <v>1782</v>
      </c>
      <c r="I695" t="s">
        <v>2240</v>
      </c>
      <c r="J695" t="b">
        <v>1</v>
      </c>
    </row>
    <row r="696" spans="1:10" x14ac:dyDescent="0.25">
      <c r="A696" s="1">
        <v>695</v>
      </c>
      <c r="B696" s="1" t="s">
        <v>2241</v>
      </c>
      <c r="D696" s="2" t="s">
        <v>2242</v>
      </c>
      <c r="E696" s="1" t="s">
        <v>21</v>
      </c>
      <c r="F696" s="1" t="str">
        <f>"18-Sep"</f>
        <v>18-Sep</v>
      </c>
      <c r="G696" s="1">
        <v>5.9</v>
      </c>
      <c r="H696" t="s">
        <v>1359</v>
      </c>
      <c r="I696" t="s">
        <v>2243</v>
      </c>
      <c r="J696" t="b">
        <v>1</v>
      </c>
    </row>
    <row r="697" spans="1:10" x14ac:dyDescent="0.25">
      <c r="A697" s="1">
        <v>696</v>
      </c>
      <c r="B697" s="1" t="s">
        <v>2244</v>
      </c>
      <c r="D697" s="2" t="s">
        <v>2245</v>
      </c>
      <c r="E697" s="1" t="s">
        <v>11</v>
      </c>
      <c r="F697" s="1" t="str">
        <f>"19-Nov"</f>
        <v>19-Nov</v>
      </c>
      <c r="G697" s="1">
        <v>6.6</v>
      </c>
      <c r="H697" t="s">
        <v>143</v>
      </c>
      <c r="I697" t="s">
        <v>2246</v>
      </c>
      <c r="J697" t="b">
        <v>1</v>
      </c>
    </row>
    <row r="698" spans="1:10" x14ac:dyDescent="0.25">
      <c r="A698" s="1">
        <v>697</v>
      </c>
      <c r="B698" s="1" t="s">
        <v>2247</v>
      </c>
      <c r="D698" s="2" t="s">
        <v>2248</v>
      </c>
      <c r="E698" s="1" t="s">
        <v>21</v>
      </c>
      <c r="F698" s="1" t="str">
        <f>"19-Dec"</f>
        <v>19-Dec</v>
      </c>
      <c r="G698" s="1">
        <v>8</v>
      </c>
      <c r="H698" t="s">
        <v>1187</v>
      </c>
      <c r="I698" t="s">
        <v>2249</v>
      </c>
      <c r="J698" t="b">
        <v>1</v>
      </c>
    </row>
    <row r="699" spans="1:10" x14ac:dyDescent="0.25">
      <c r="A699" s="1">
        <v>698</v>
      </c>
      <c r="B699" s="1" t="s">
        <v>2250</v>
      </c>
      <c r="D699" s="2" t="s">
        <v>2251</v>
      </c>
      <c r="E699" s="1" t="s">
        <v>21</v>
      </c>
      <c r="F699" s="1" t="str">
        <f>"19-Oct"</f>
        <v>19-Oct</v>
      </c>
      <c r="G699" s="1">
        <v>5.8</v>
      </c>
      <c r="H699" t="s">
        <v>198</v>
      </c>
      <c r="I699" t="s">
        <v>2252</v>
      </c>
      <c r="J699" t="b">
        <v>1</v>
      </c>
    </row>
    <row r="700" spans="1:10" x14ac:dyDescent="0.25">
      <c r="A700" s="1">
        <v>699</v>
      </c>
      <c r="B700" s="1" t="s">
        <v>2253</v>
      </c>
      <c r="D700" s="2" t="s">
        <v>2254</v>
      </c>
      <c r="E700" s="1" t="s">
        <v>11</v>
      </c>
      <c r="F700" s="1" t="str">
        <f t="shared" ref="F700:F706" si="44">"19-Nov"</f>
        <v>19-Nov</v>
      </c>
      <c r="G700" s="1">
        <v>5.7</v>
      </c>
      <c r="H700" t="s">
        <v>143</v>
      </c>
      <c r="I700" t="s">
        <v>2255</v>
      </c>
      <c r="J700" t="b">
        <v>1</v>
      </c>
    </row>
    <row r="701" spans="1:10" x14ac:dyDescent="0.25">
      <c r="A701" s="1">
        <v>700</v>
      </c>
      <c r="B701" s="1" t="s">
        <v>2256</v>
      </c>
      <c r="D701" s="2" t="s">
        <v>2257</v>
      </c>
      <c r="E701" s="1" t="s">
        <v>21</v>
      </c>
      <c r="F701" s="1" t="str">
        <f t="shared" si="44"/>
        <v>19-Nov</v>
      </c>
      <c r="G701" s="1">
        <v>7.1</v>
      </c>
      <c r="H701" t="s">
        <v>59</v>
      </c>
      <c r="I701" t="s">
        <v>2258</v>
      </c>
      <c r="J701" t="b">
        <v>1</v>
      </c>
    </row>
    <row r="702" spans="1:10" x14ac:dyDescent="0.25">
      <c r="A702" s="1">
        <v>701</v>
      </c>
      <c r="B702" s="1" t="s">
        <v>2259</v>
      </c>
      <c r="D702" s="2" t="s">
        <v>2260</v>
      </c>
      <c r="E702" s="1" t="s">
        <v>11</v>
      </c>
      <c r="F702" s="1" t="str">
        <f t="shared" si="44"/>
        <v>19-Nov</v>
      </c>
      <c r="G702" s="1">
        <v>4.5</v>
      </c>
      <c r="H702" t="s">
        <v>85</v>
      </c>
      <c r="I702" t="s">
        <v>2261</v>
      </c>
      <c r="J702" t="b">
        <v>1</v>
      </c>
    </row>
    <row r="703" spans="1:10" x14ac:dyDescent="0.25">
      <c r="A703" s="1">
        <v>702</v>
      </c>
      <c r="B703" s="1" t="s">
        <v>2262</v>
      </c>
      <c r="D703" s="2" t="s">
        <v>2263</v>
      </c>
      <c r="E703" s="1" t="s">
        <v>11</v>
      </c>
      <c r="F703" s="1" t="str">
        <f t="shared" si="44"/>
        <v>19-Nov</v>
      </c>
      <c r="G703" s="1">
        <v>5.4</v>
      </c>
      <c r="H703" t="s">
        <v>2264</v>
      </c>
      <c r="I703" t="s">
        <v>2265</v>
      </c>
      <c r="J703" t="b">
        <v>1</v>
      </c>
    </row>
    <row r="704" spans="1:10" x14ac:dyDescent="0.25">
      <c r="A704" s="1">
        <v>703</v>
      </c>
      <c r="B704" s="1" t="s">
        <v>2266</v>
      </c>
      <c r="D704" s="2" t="s">
        <v>2267</v>
      </c>
      <c r="E704" s="1" t="s">
        <v>11</v>
      </c>
      <c r="F704" s="1" t="str">
        <f t="shared" si="44"/>
        <v>19-Nov</v>
      </c>
      <c r="G704" s="1">
        <v>6.3</v>
      </c>
      <c r="H704" t="s">
        <v>270</v>
      </c>
      <c r="I704" t="s">
        <v>2268</v>
      </c>
      <c r="J704" t="b">
        <v>1</v>
      </c>
    </row>
    <row r="705" spans="1:10" x14ac:dyDescent="0.25">
      <c r="A705" s="1">
        <v>704</v>
      </c>
      <c r="B705" s="1" t="s">
        <v>2269</v>
      </c>
      <c r="D705" s="2" t="s">
        <v>2270</v>
      </c>
      <c r="E705" s="1" t="s">
        <v>21</v>
      </c>
      <c r="F705" s="1" t="str">
        <f t="shared" si="44"/>
        <v>19-Nov</v>
      </c>
      <c r="G705" s="1">
        <v>7</v>
      </c>
      <c r="H705" t="s">
        <v>55</v>
      </c>
      <c r="I705" t="s">
        <v>2271</v>
      </c>
      <c r="J705" t="b">
        <v>1</v>
      </c>
    </row>
    <row r="706" spans="1:10" x14ac:dyDescent="0.25">
      <c r="A706" s="1">
        <v>705</v>
      </c>
      <c r="B706" s="1" t="s">
        <v>2272</v>
      </c>
      <c r="D706" s="2" t="s">
        <v>2273</v>
      </c>
      <c r="E706" s="1" t="s">
        <v>21</v>
      </c>
      <c r="F706" s="1" t="str">
        <f t="shared" si="44"/>
        <v>19-Nov</v>
      </c>
      <c r="G706" s="1">
        <v>7</v>
      </c>
      <c r="H706" t="s">
        <v>942</v>
      </c>
      <c r="I706" t="s">
        <v>2274</v>
      </c>
      <c r="J706" t="b">
        <v>1</v>
      </c>
    </row>
    <row r="707" spans="1:10" x14ac:dyDescent="0.25">
      <c r="A707" s="1">
        <v>706</v>
      </c>
      <c r="B707" s="1" t="s">
        <v>2275</v>
      </c>
      <c r="D707" s="2" t="s">
        <v>2276</v>
      </c>
      <c r="E707" s="1" t="s">
        <v>21</v>
      </c>
      <c r="F707" s="1" t="str">
        <f>"18-Sep"</f>
        <v>18-Sep</v>
      </c>
      <c r="G707" s="1">
        <v>6.8</v>
      </c>
      <c r="H707" t="s">
        <v>47</v>
      </c>
      <c r="I707" t="s">
        <v>2277</v>
      </c>
      <c r="J707" t="b">
        <v>1</v>
      </c>
    </row>
    <row r="708" spans="1:10" x14ac:dyDescent="0.25">
      <c r="A708" s="1">
        <v>707</v>
      </c>
      <c r="B708" s="1" t="s">
        <v>2278</v>
      </c>
      <c r="D708" s="2" t="s">
        <v>2279</v>
      </c>
      <c r="E708" s="1" t="s">
        <v>21</v>
      </c>
      <c r="F708" s="1" t="str">
        <f>"19-Dec"</f>
        <v>19-Dec</v>
      </c>
      <c r="G708" s="1">
        <v>7</v>
      </c>
      <c r="H708" t="s">
        <v>2280</v>
      </c>
      <c r="I708" t="s">
        <v>2281</v>
      </c>
      <c r="J708" t="b">
        <v>1</v>
      </c>
    </row>
    <row r="709" spans="1:10" x14ac:dyDescent="0.25">
      <c r="A709" s="1">
        <v>708</v>
      </c>
      <c r="B709" s="1" t="s">
        <v>2282</v>
      </c>
      <c r="D709" s="2" t="s">
        <v>2283</v>
      </c>
      <c r="E709" s="1" t="s">
        <v>11</v>
      </c>
      <c r="F709" s="1" t="str">
        <f>"19-Dec"</f>
        <v>19-Dec</v>
      </c>
      <c r="G709" s="1">
        <v>7.2</v>
      </c>
      <c r="H709" t="s">
        <v>198</v>
      </c>
      <c r="I709" t="s">
        <v>2284</v>
      </c>
      <c r="J709" t="b">
        <v>1</v>
      </c>
    </row>
    <row r="710" spans="1:10" x14ac:dyDescent="0.25">
      <c r="A710" s="1">
        <v>709</v>
      </c>
      <c r="B710" s="1" t="s">
        <v>2285</v>
      </c>
      <c r="D710" s="2" t="s">
        <v>2286</v>
      </c>
      <c r="E710" s="1" t="s">
        <v>16</v>
      </c>
      <c r="F710" s="1" t="str">
        <f>"19-Nov"</f>
        <v>19-Nov</v>
      </c>
      <c r="G710" s="1">
        <v>7.4</v>
      </c>
      <c r="H710" t="s">
        <v>17</v>
      </c>
      <c r="I710" t="s">
        <v>2287</v>
      </c>
      <c r="J710" t="b">
        <v>1</v>
      </c>
    </row>
    <row r="711" spans="1:10" x14ac:dyDescent="0.25">
      <c r="A711" s="1">
        <v>710</v>
      </c>
      <c r="B711" s="1" t="s">
        <v>2288</v>
      </c>
      <c r="D711" s="2" t="s">
        <v>2289</v>
      </c>
      <c r="E711" s="1" t="s">
        <v>11</v>
      </c>
      <c r="F711" s="1" t="str">
        <f>"19-Nov"</f>
        <v>19-Nov</v>
      </c>
      <c r="G711" s="1">
        <v>7.5</v>
      </c>
      <c r="H711" t="s">
        <v>59</v>
      </c>
      <c r="I711" t="s">
        <v>2290</v>
      </c>
      <c r="J711" t="b">
        <v>1</v>
      </c>
    </row>
  </sheetData>
  <pageMargins left="0.25" right="0.25" top="0.75" bottom="0.75" header="0.3" footer="0.3"/>
  <pageSetup fitToHeight="0" orientation="landscape" r:id="rId1"/>
  <headerFooter>
    <oddHeader xml:space="preserve">&amp;LBRATISLAVA NMPS INVENTORY&amp;RFEBRUARY 2016
</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final</vt:lpstr>
      <vt:lpstr>final!Print_Area</vt:lpstr>
      <vt:lpstr>final!Print_Titles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Zachery Brady</dc:creator>
  <cp:lastModifiedBy>Zachery Brady</cp:lastModifiedBy>
  <cp:lastPrinted>2016-02-04T09:40:17Z</cp:lastPrinted>
  <dcterms:created xsi:type="dcterms:W3CDTF">2016-02-04T09:22:36Z</dcterms:created>
  <dcterms:modified xsi:type="dcterms:W3CDTF">2016-02-04T09:40:30Z</dcterms:modified>
</cp:coreProperties>
</file>