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811042\Desktop\Phase 2_Obs Data\Sites\BOREAS\"/>
    </mc:Choice>
  </mc:AlternateContent>
  <bookViews>
    <workbookView xWindow="0" yWindow="0" windowWidth="15360" windowHeight="7395" firstSheet="9" activeTab="11"/>
  </bookViews>
  <sheets>
    <sheet name="ALL pictures" sheetId="1" r:id="rId1"/>
    <sheet name="SSA-9OA" sheetId="14" r:id="rId2"/>
    <sheet name="SSA-OBS" sheetId="18" r:id="rId3"/>
    <sheet name="SSA-OJP" sheetId="19" r:id="rId4"/>
    <sheet name="SSA-YJP" sheetId="20" r:id="rId5"/>
    <sheet name="NSA-OBS" sheetId="16" r:id="rId6"/>
    <sheet name="NSA-OJP" sheetId="17" r:id="rId7"/>
    <sheet name="NSA-YJP" sheetId="21" r:id="rId8"/>
    <sheet name="Mean_gap_fraction" sheetId="7" r:id="rId9"/>
    <sheet name="FLX_SITES" sheetId="10" r:id="rId10"/>
    <sheet name="Struc_adjusts" sheetId="15" r:id="rId11"/>
    <sheet name="Sheet1" sheetId="22" r:id="rId12"/>
  </sheets>
  <definedNames>
    <definedName name="SSA_9OA_FLXTR_GAP_FRACTION" localSheetId="1">'SSA-9OA'!$A$3:$BI$177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2" l="1"/>
  <c r="G4" i="22"/>
  <c r="L4" i="22" l="1"/>
  <c r="L2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I4" i="22"/>
  <c r="K4" i="22"/>
  <c r="B4" i="22"/>
  <c r="H4" i="22"/>
  <c r="BI88" i="10"/>
  <c r="BJ88" i="10"/>
  <c r="N2" i="22" l="1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4" i="22"/>
  <c r="M7" i="22"/>
  <c r="M8" i="22"/>
  <c r="M11" i="22"/>
  <c r="M15" i="22"/>
  <c r="M16" i="22"/>
  <c r="M4" i="22"/>
  <c r="K6" i="22"/>
  <c r="L6" i="22" s="1"/>
  <c r="K7" i="22"/>
  <c r="L7" i="22" s="1"/>
  <c r="K8" i="22"/>
  <c r="L8" i="22" s="1"/>
  <c r="K14" i="22"/>
  <c r="L14" i="22" s="1"/>
  <c r="K15" i="22"/>
  <c r="L15" i="22" s="1"/>
  <c r="K16" i="22"/>
  <c r="L16" i="22" s="1"/>
  <c r="I7" i="22"/>
  <c r="I8" i="22"/>
  <c r="I11" i="22"/>
  <c r="I15" i="22"/>
  <c r="I16" i="22"/>
  <c r="H7" i="22"/>
  <c r="H8" i="22"/>
  <c r="H11" i="22"/>
  <c r="H12" i="22"/>
  <c r="H15" i="22"/>
  <c r="H16" i="22"/>
  <c r="F5" i="22"/>
  <c r="F6" i="22"/>
  <c r="F7" i="22"/>
  <c r="F13" i="22"/>
  <c r="F14" i="22"/>
  <c r="F15" i="22"/>
  <c r="H12" i="15"/>
  <c r="H17" i="15"/>
  <c r="C4" i="22"/>
  <c r="B18" i="22"/>
  <c r="C18" i="22" s="1"/>
  <c r="H18" i="22" s="1"/>
  <c r="B17" i="22"/>
  <c r="C17" i="22" s="1"/>
  <c r="H17" i="22" s="1"/>
  <c r="B16" i="22"/>
  <c r="C16" i="22" s="1"/>
  <c r="B15" i="22"/>
  <c r="C15" i="22" s="1"/>
  <c r="B14" i="22"/>
  <c r="C14" i="22" s="1"/>
  <c r="M14" i="22" s="1"/>
  <c r="B13" i="22"/>
  <c r="C13" i="22" s="1"/>
  <c r="H13" i="22" s="1"/>
  <c r="B12" i="22"/>
  <c r="C12" i="22" s="1"/>
  <c r="M12" i="22" s="1"/>
  <c r="B11" i="22"/>
  <c r="C11" i="22" s="1"/>
  <c r="B10" i="22"/>
  <c r="C10" i="22" s="1"/>
  <c r="H10" i="22" s="1"/>
  <c r="B9" i="22"/>
  <c r="C9" i="22" s="1"/>
  <c r="H9" i="22" s="1"/>
  <c r="B8" i="22"/>
  <c r="C8" i="22" s="1"/>
  <c r="B7" i="22"/>
  <c r="C7" i="22" s="1"/>
  <c r="B6" i="22"/>
  <c r="C6" i="22" s="1"/>
  <c r="H6" i="22" s="1"/>
  <c r="B5" i="22"/>
  <c r="C5" i="22" s="1"/>
  <c r="H5" i="22" s="1"/>
  <c r="AU19" i="15"/>
  <c r="K17" i="22" l="1"/>
  <c r="L17" i="22" s="1"/>
  <c r="K9" i="22"/>
  <c r="L9" i="22" s="1"/>
  <c r="M10" i="22"/>
  <c r="I17" i="22"/>
  <c r="I9" i="22"/>
  <c r="M9" i="22"/>
  <c r="F12" i="22"/>
  <c r="K13" i="22"/>
  <c r="L13" i="22" s="1"/>
  <c r="I6" i="22"/>
  <c r="K18" i="22"/>
  <c r="L18" i="22" s="1"/>
  <c r="M6" i="22"/>
  <c r="F17" i="22"/>
  <c r="F9" i="22"/>
  <c r="H14" i="22"/>
  <c r="I13" i="22"/>
  <c r="I5" i="22"/>
  <c r="K11" i="22"/>
  <c r="L11" i="22" s="1"/>
  <c r="M13" i="22"/>
  <c r="M5" i="22"/>
  <c r="I18" i="22"/>
  <c r="I10" i="22"/>
  <c r="M18" i="22"/>
  <c r="M17" i="22"/>
  <c r="F11" i="22"/>
  <c r="K5" i="22"/>
  <c r="L5" i="22" s="1"/>
  <c r="F18" i="22"/>
  <c r="F10" i="22"/>
  <c r="I14" i="22"/>
  <c r="K12" i="22"/>
  <c r="L12" i="22" s="1"/>
  <c r="F16" i="22"/>
  <c r="F8" i="22"/>
  <c r="I12" i="22"/>
  <c r="K10" i="22"/>
  <c r="L10" i="22" s="1"/>
  <c r="V29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3" i="16"/>
  <c r="AQ21" i="15" l="1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Q110" i="15"/>
  <c r="AQ20" i="15"/>
  <c r="AP21" i="15"/>
  <c r="AR21" i="15" s="1"/>
  <c r="AP22" i="15"/>
  <c r="AR22" i="15" s="1"/>
  <c r="AP23" i="15"/>
  <c r="AR23" i="15" s="1"/>
  <c r="AP24" i="15"/>
  <c r="AR24" i="15" s="1"/>
  <c r="AP25" i="15"/>
  <c r="AP26" i="15"/>
  <c r="AP27" i="15"/>
  <c r="AR27" i="15" s="1"/>
  <c r="AP28" i="15"/>
  <c r="AR28" i="15" s="1"/>
  <c r="AP29" i="15"/>
  <c r="AR29" i="15" s="1"/>
  <c r="AP30" i="15"/>
  <c r="AR30" i="15" s="1"/>
  <c r="AP31" i="15"/>
  <c r="AR31" i="15" s="1"/>
  <c r="AP32" i="15"/>
  <c r="AR32" i="15" s="1"/>
  <c r="AP33" i="15"/>
  <c r="AP34" i="15"/>
  <c r="AP35" i="15"/>
  <c r="AR35" i="15" s="1"/>
  <c r="AP36" i="15"/>
  <c r="AR36" i="15" s="1"/>
  <c r="AP37" i="15"/>
  <c r="AR37" i="15" s="1"/>
  <c r="AP38" i="15"/>
  <c r="AR38" i="15" s="1"/>
  <c r="AP39" i="15"/>
  <c r="AR39" i="15" s="1"/>
  <c r="AP40" i="15"/>
  <c r="AR40" i="15" s="1"/>
  <c r="AP41" i="15"/>
  <c r="AP42" i="15"/>
  <c r="AP43" i="15"/>
  <c r="AR43" i="15" s="1"/>
  <c r="AP44" i="15"/>
  <c r="AR44" i="15" s="1"/>
  <c r="AP45" i="15"/>
  <c r="AR45" i="15" s="1"/>
  <c r="AP46" i="15"/>
  <c r="AR46" i="15" s="1"/>
  <c r="AP47" i="15"/>
  <c r="AR47" i="15" s="1"/>
  <c r="AP48" i="15"/>
  <c r="AR48" i="15" s="1"/>
  <c r="AP49" i="15"/>
  <c r="AP50" i="15"/>
  <c r="AP51" i="15"/>
  <c r="AR51" i="15" s="1"/>
  <c r="AP52" i="15"/>
  <c r="AR52" i="15" s="1"/>
  <c r="AP53" i="15"/>
  <c r="AR53" i="15" s="1"/>
  <c r="AP54" i="15"/>
  <c r="AR54" i="15" s="1"/>
  <c r="AP55" i="15"/>
  <c r="AR55" i="15" s="1"/>
  <c r="AP56" i="15"/>
  <c r="AR56" i="15" s="1"/>
  <c r="AP57" i="15"/>
  <c r="AP58" i="15"/>
  <c r="AP59" i="15"/>
  <c r="AR59" i="15" s="1"/>
  <c r="AP60" i="15"/>
  <c r="AR60" i="15" s="1"/>
  <c r="AP61" i="15"/>
  <c r="AR61" i="15" s="1"/>
  <c r="AP62" i="15"/>
  <c r="AR62" i="15" s="1"/>
  <c r="AP63" i="15"/>
  <c r="AR63" i="15" s="1"/>
  <c r="AP64" i="15"/>
  <c r="AR64" i="15" s="1"/>
  <c r="AP65" i="15"/>
  <c r="AP66" i="15"/>
  <c r="AP67" i="15"/>
  <c r="AR67" i="15" s="1"/>
  <c r="AP68" i="15"/>
  <c r="AR68" i="15" s="1"/>
  <c r="AP69" i="15"/>
  <c r="AR69" i="15" s="1"/>
  <c r="AP70" i="15"/>
  <c r="AR70" i="15" s="1"/>
  <c r="AP71" i="15"/>
  <c r="AR71" i="15" s="1"/>
  <c r="AP72" i="15"/>
  <c r="AR72" i="15" s="1"/>
  <c r="AP73" i="15"/>
  <c r="AP74" i="15"/>
  <c r="AP75" i="15"/>
  <c r="AR75" i="15" s="1"/>
  <c r="AP76" i="15"/>
  <c r="AR76" i="15" s="1"/>
  <c r="AP77" i="15"/>
  <c r="AR77" i="15" s="1"/>
  <c r="AP78" i="15"/>
  <c r="AR78" i="15" s="1"/>
  <c r="AP79" i="15"/>
  <c r="AR79" i="15" s="1"/>
  <c r="AP80" i="15"/>
  <c r="AR80" i="15" s="1"/>
  <c r="AP81" i="15"/>
  <c r="AP82" i="15"/>
  <c r="AP83" i="15"/>
  <c r="AR83" i="15" s="1"/>
  <c r="AP84" i="15"/>
  <c r="AR84" i="15" s="1"/>
  <c r="AP85" i="15"/>
  <c r="AR85" i="15" s="1"/>
  <c r="AP86" i="15"/>
  <c r="AR86" i="15" s="1"/>
  <c r="AP87" i="15"/>
  <c r="AR87" i="15" s="1"/>
  <c r="AP88" i="15"/>
  <c r="AR88" i="15" s="1"/>
  <c r="AP89" i="15"/>
  <c r="AP90" i="15"/>
  <c r="AP91" i="15"/>
  <c r="AR91" i="15" s="1"/>
  <c r="AP92" i="15"/>
  <c r="AR92" i="15" s="1"/>
  <c r="AP93" i="15"/>
  <c r="AR93" i="15" s="1"/>
  <c r="AP94" i="15"/>
  <c r="AR94" i="15" s="1"/>
  <c r="AP95" i="15"/>
  <c r="AR95" i="15" s="1"/>
  <c r="AP96" i="15"/>
  <c r="AR96" i="15" s="1"/>
  <c r="AP97" i="15"/>
  <c r="AP98" i="15"/>
  <c r="AP99" i="15"/>
  <c r="AR99" i="15" s="1"/>
  <c r="AP100" i="15"/>
  <c r="AR100" i="15" s="1"/>
  <c r="AP101" i="15"/>
  <c r="AR101" i="15" s="1"/>
  <c r="AP102" i="15"/>
  <c r="AR102" i="15" s="1"/>
  <c r="AP103" i="15"/>
  <c r="AR103" i="15" s="1"/>
  <c r="AP104" i="15"/>
  <c r="AR104" i="15" s="1"/>
  <c r="AP105" i="15"/>
  <c r="AP106" i="15"/>
  <c r="AP107" i="15"/>
  <c r="AR107" i="15" s="1"/>
  <c r="AP108" i="15"/>
  <c r="AR108" i="15" s="1"/>
  <c r="AP109" i="15"/>
  <c r="AR109" i="15" s="1"/>
  <c r="AP110" i="15"/>
  <c r="AR110" i="15" s="1"/>
  <c r="AO21" i="15"/>
  <c r="AO22" i="15"/>
  <c r="AO23" i="15"/>
  <c r="AO24" i="15"/>
  <c r="AO25" i="15"/>
  <c r="AR25" i="15" s="1"/>
  <c r="AO26" i="15"/>
  <c r="AR26" i="15" s="1"/>
  <c r="AO27" i="15"/>
  <c r="AO28" i="15"/>
  <c r="AO29" i="15"/>
  <c r="AO30" i="15"/>
  <c r="AO31" i="15"/>
  <c r="AO32" i="15"/>
  <c r="AO33" i="15"/>
  <c r="AR33" i="15" s="1"/>
  <c r="AO34" i="15"/>
  <c r="AR34" i="15" s="1"/>
  <c r="AO35" i="15"/>
  <c r="AO36" i="15"/>
  <c r="AO37" i="15"/>
  <c r="AO38" i="15"/>
  <c r="AO39" i="15"/>
  <c r="AO40" i="15"/>
  <c r="AO41" i="15"/>
  <c r="AR41" i="15" s="1"/>
  <c r="AO42" i="15"/>
  <c r="AR42" i="15" s="1"/>
  <c r="AO43" i="15"/>
  <c r="AO44" i="15"/>
  <c r="AO45" i="15"/>
  <c r="AO46" i="15"/>
  <c r="AO47" i="15"/>
  <c r="AO48" i="15"/>
  <c r="AO49" i="15"/>
  <c r="AR49" i="15" s="1"/>
  <c r="AO50" i="15"/>
  <c r="AR50" i="15" s="1"/>
  <c r="AO51" i="15"/>
  <c r="AO52" i="15"/>
  <c r="AO53" i="15"/>
  <c r="AO54" i="15"/>
  <c r="AO55" i="15"/>
  <c r="AO56" i="15"/>
  <c r="AO57" i="15"/>
  <c r="AR57" i="15" s="1"/>
  <c r="AO58" i="15"/>
  <c r="AR58" i="15" s="1"/>
  <c r="AO59" i="15"/>
  <c r="AO60" i="15"/>
  <c r="AO61" i="15"/>
  <c r="AO62" i="15"/>
  <c r="AO63" i="15"/>
  <c r="AO64" i="15"/>
  <c r="AO65" i="15"/>
  <c r="AR65" i="15" s="1"/>
  <c r="AO66" i="15"/>
  <c r="AR66" i="15" s="1"/>
  <c r="AO67" i="15"/>
  <c r="AO68" i="15"/>
  <c r="AO69" i="15"/>
  <c r="AO70" i="15"/>
  <c r="AO71" i="15"/>
  <c r="AO72" i="15"/>
  <c r="AO73" i="15"/>
  <c r="AR73" i="15" s="1"/>
  <c r="AO74" i="15"/>
  <c r="AR74" i="15" s="1"/>
  <c r="AO75" i="15"/>
  <c r="AO76" i="15"/>
  <c r="AO77" i="15"/>
  <c r="AO78" i="15"/>
  <c r="AO79" i="15"/>
  <c r="AO80" i="15"/>
  <c r="AO81" i="15"/>
  <c r="AR81" i="15" s="1"/>
  <c r="AO82" i="15"/>
  <c r="AR82" i="15" s="1"/>
  <c r="AO83" i="15"/>
  <c r="AO84" i="15"/>
  <c r="AO85" i="15"/>
  <c r="AO86" i="15"/>
  <c r="AO87" i="15"/>
  <c r="AO88" i="15"/>
  <c r="AO89" i="15"/>
  <c r="AR89" i="15" s="1"/>
  <c r="AO90" i="15"/>
  <c r="AR90" i="15" s="1"/>
  <c r="AO91" i="15"/>
  <c r="AO92" i="15"/>
  <c r="AO93" i="15"/>
  <c r="AO94" i="15"/>
  <c r="AO95" i="15"/>
  <c r="AO96" i="15"/>
  <c r="AO97" i="15"/>
  <c r="AR97" i="15" s="1"/>
  <c r="AO98" i="15"/>
  <c r="AR98" i="15" s="1"/>
  <c r="AO99" i="15"/>
  <c r="AO100" i="15"/>
  <c r="AO101" i="15"/>
  <c r="AO102" i="15"/>
  <c r="AO103" i="15"/>
  <c r="AO104" i="15"/>
  <c r="AO105" i="15"/>
  <c r="AR105" i="15" s="1"/>
  <c r="AO106" i="15"/>
  <c r="AR106" i="15" s="1"/>
  <c r="AO107" i="15"/>
  <c r="AO108" i="15"/>
  <c r="AO109" i="15"/>
  <c r="AO110" i="15"/>
  <c r="AP20" i="15"/>
  <c r="AR20" i="15" s="1"/>
  <c r="AO20" i="15"/>
  <c r="U70" i="16" l="1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69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33" i="16"/>
  <c r="F44" i="15" l="1"/>
  <c r="AC19" i="21" l="1"/>
  <c r="AC18" i="21"/>
  <c r="AC17" i="21"/>
  <c r="AA19" i="21"/>
  <c r="AA18" i="21"/>
  <c r="AA17" i="21"/>
  <c r="AB19" i="21"/>
  <c r="AB18" i="21"/>
  <c r="AB17" i="21"/>
  <c r="Z19" i="21"/>
  <c r="Z18" i="21"/>
  <c r="Z17" i="21"/>
  <c r="H71" i="17"/>
  <c r="H69" i="17"/>
  <c r="G71" i="17"/>
  <c r="F71" i="17"/>
  <c r="E71" i="17"/>
  <c r="D71" i="17"/>
  <c r="G70" i="17"/>
  <c r="F70" i="17"/>
  <c r="D70" i="17"/>
  <c r="H70" i="17" s="1"/>
  <c r="E70" i="17"/>
  <c r="G69" i="17"/>
  <c r="F69" i="17"/>
  <c r="E69" i="17"/>
  <c r="D69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AQ34" i="16"/>
  <c r="AQ35" i="16"/>
  <c r="AQ33" i="16"/>
  <c r="AO30" i="16"/>
  <c r="AN30" i="16"/>
  <c r="AO29" i="16"/>
  <c r="AN29" i="16"/>
  <c r="AO28" i="16"/>
  <c r="AN28" i="16"/>
  <c r="AO27" i="16"/>
  <c r="AN27" i="16"/>
  <c r="AO25" i="16"/>
  <c r="AO26" i="16"/>
  <c r="AN26" i="16"/>
  <c r="AN25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B33" i="16"/>
  <c r="A33" i="16"/>
  <c r="AI67" i="10"/>
  <c r="AJ86" i="10"/>
  <c r="AD19" i="21" l="1"/>
  <c r="AD18" i="21"/>
  <c r="AD17" i="21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44" i="15"/>
  <c r="BM68" i="10" l="1"/>
  <c r="R21" i="15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77" i="15"/>
  <c r="D77" i="15"/>
  <c r="E77" i="15"/>
  <c r="F77" i="15"/>
  <c r="G77" i="15"/>
  <c r="H77" i="15"/>
  <c r="C78" i="15"/>
  <c r="D78" i="15"/>
  <c r="E78" i="15"/>
  <c r="F78" i="15"/>
  <c r="G78" i="15"/>
  <c r="H78" i="15"/>
  <c r="C79" i="15"/>
  <c r="D79" i="15"/>
  <c r="E79" i="15"/>
  <c r="F79" i="15"/>
  <c r="G79" i="15"/>
  <c r="H79" i="15"/>
  <c r="C80" i="15"/>
  <c r="D80" i="15"/>
  <c r="E80" i="15"/>
  <c r="F80" i="15"/>
  <c r="G80" i="15"/>
  <c r="H80" i="15"/>
  <c r="C81" i="15"/>
  <c r="D81" i="15"/>
  <c r="E81" i="15"/>
  <c r="F81" i="15"/>
  <c r="G81" i="15"/>
  <c r="H81" i="15"/>
  <c r="C82" i="15"/>
  <c r="D82" i="15"/>
  <c r="E82" i="15"/>
  <c r="F82" i="15"/>
  <c r="G82" i="15"/>
  <c r="H82" i="15"/>
  <c r="C83" i="15"/>
  <c r="D83" i="15"/>
  <c r="E83" i="15"/>
  <c r="F83" i="15"/>
  <c r="G83" i="15"/>
  <c r="H83" i="15"/>
  <c r="C84" i="15"/>
  <c r="D84" i="15"/>
  <c r="E84" i="15"/>
  <c r="F84" i="15"/>
  <c r="G84" i="15"/>
  <c r="H84" i="15"/>
  <c r="C85" i="15"/>
  <c r="D85" i="15"/>
  <c r="E85" i="15"/>
  <c r="F85" i="15"/>
  <c r="G85" i="15"/>
  <c r="H85" i="15"/>
  <c r="C86" i="15"/>
  <c r="D86" i="15"/>
  <c r="E86" i="15"/>
  <c r="F86" i="15"/>
  <c r="G86" i="15"/>
  <c r="H86" i="15"/>
  <c r="C87" i="15"/>
  <c r="D87" i="15"/>
  <c r="E87" i="15"/>
  <c r="F87" i="15"/>
  <c r="G87" i="15"/>
  <c r="H87" i="15"/>
  <c r="C88" i="15"/>
  <c r="D88" i="15"/>
  <c r="E88" i="15"/>
  <c r="F88" i="15"/>
  <c r="G88" i="15"/>
  <c r="H88" i="15"/>
  <c r="C89" i="15"/>
  <c r="D89" i="15"/>
  <c r="E89" i="15"/>
  <c r="F89" i="15"/>
  <c r="G89" i="15"/>
  <c r="H89" i="15"/>
  <c r="C90" i="15"/>
  <c r="D90" i="15"/>
  <c r="E90" i="15"/>
  <c r="F90" i="15"/>
  <c r="G90" i="15"/>
  <c r="H90" i="15"/>
  <c r="C91" i="15"/>
  <c r="D91" i="15"/>
  <c r="E91" i="15"/>
  <c r="F91" i="15"/>
  <c r="G91" i="15"/>
  <c r="H91" i="15"/>
  <c r="C92" i="15"/>
  <c r="D92" i="15"/>
  <c r="E92" i="15"/>
  <c r="F92" i="15"/>
  <c r="G92" i="15"/>
  <c r="H92" i="15"/>
  <c r="C93" i="15"/>
  <c r="D93" i="15"/>
  <c r="E93" i="15"/>
  <c r="F93" i="15"/>
  <c r="G93" i="15"/>
  <c r="H93" i="15"/>
  <c r="C94" i="15"/>
  <c r="D94" i="15"/>
  <c r="E94" i="15"/>
  <c r="F94" i="15"/>
  <c r="G94" i="15"/>
  <c r="H94" i="15"/>
  <c r="C95" i="15"/>
  <c r="D95" i="15"/>
  <c r="E95" i="15"/>
  <c r="F95" i="15"/>
  <c r="G95" i="15"/>
  <c r="H95" i="15"/>
  <c r="C96" i="15"/>
  <c r="D96" i="15"/>
  <c r="E96" i="15"/>
  <c r="F96" i="15"/>
  <c r="G96" i="15"/>
  <c r="H96" i="15"/>
  <c r="C97" i="15"/>
  <c r="D97" i="15"/>
  <c r="E97" i="15"/>
  <c r="F97" i="15"/>
  <c r="G97" i="15"/>
  <c r="H97" i="15"/>
  <c r="C98" i="15"/>
  <c r="D98" i="15"/>
  <c r="E98" i="15"/>
  <c r="F98" i="15"/>
  <c r="G98" i="15"/>
  <c r="H98" i="15"/>
  <c r="C99" i="15"/>
  <c r="D99" i="15"/>
  <c r="E99" i="15"/>
  <c r="F99" i="15"/>
  <c r="G99" i="15"/>
  <c r="H99" i="15"/>
  <c r="C100" i="15"/>
  <c r="D100" i="15"/>
  <c r="E100" i="15"/>
  <c r="F100" i="15"/>
  <c r="G100" i="15"/>
  <c r="H100" i="15"/>
  <c r="C101" i="15"/>
  <c r="D101" i="15"/>
  <c r="E101" i="15"/>
  <c r="F101" i="15"/>
  <c r="G101" i="15"/>
  <c r="H101" i="15"/>
  <c r="C102" i="15"/>
  <c r="D102" i="15"/>
  <c r="E102" i="15"/>
  <c r="F102" i="15"/>
  <c r="G102" i="15"/>
  <c r="H102" i="15"/>
  <c r="C103" i="15"/>
  <c r="D103" i="15"/>
  <c r="E103" i="15"/>
  <c r="F103" i="15"/>
  <c r="G103" i="15"/>
  <c r="H103" i="15"/>
  <c r="C104" i="15"/>
  <c r="D104" i="15"/>
  <c r="E104" i="15"/>
  <c r="F104" i="15"/>
  <c r="G104" i="15"/>
  <c r="H104" i="15"/>
  <c r="C105" i="15"/>
  <c r="D105" i="15"/>
  <c r="E105" i="15"/>
  <c r="F105" i="15"/>
  <c r="G105" i="15"/>
  <c r="H105" i="15"/>
  <c r="C106" i="15"/>
  <c r="D106" i="15"/>
  <c r="E106" i="15"/>
  <c r="F106" i="15"/>
  <c r="G106" i="15"/>
  <c r="H106" i="15"/>
  <c r="C107" i="15"/>
  <c r="D107" i="15"/>
  <c r="E107" i="15"/>
  <c r="F107" i="15"/>
  <c r="G107" i="15"/>
  <c r="H107" i="15"/>
  <c r="C108" i="15"/>
  <c r="D108" i="15"/>
  <c r="E108" i="15"/>
  <c r="F108" i="15"/>
  <c r="G108" i="15"/>
  <c r="H108" i="15"/>
  <c r="C109" i="15"/>
  <c r="D109" i="15"/>
  <c r="E109" i="15"/>
  <c r="F109" i="15"/>
  <c r="G109" i="15"/>
  <c r="H109" i="15"/>
  <c r="C110" i="15"/>
  <c r="D110" i="15"/>
  <c r="E110" i="15"/>
  <c r="F110" i="15"/>
  <c r="G110" i="15"/>
  <c r="H110" i="15"/>
  <c r="C111" i="15"/>
  <c r="D111" i="15"/>
  <c r="E111" i="15"/>
  <c r="F111" i="15"/>
  <c r="G111" i="15"/>
  <c r="H111" i="15"/>
  <c r="C112" i="15"/>
  <c r="D112" i="15"/>
  <c r="E112" i="15"/>
  <c r="F112" i="15"/>
  <c r="G112" i="15"/>
  <c r="H112" i="15"/>
  <c r="C113" i="15"/>
  <c r="D113" i="15"/>
  <c r="E113" i="15"/>
  <c r="F113" i="15"/>
  <c r="G113" i="15"/>
  <c r="H113" i="15"/>
  <c r="C114" i="15"/>
  <c r="D114" i="15"/>
  <c r="E114" i="15"/>
  <c r="F114" i="15"/>
  <c r="G114" i="15"/>
  <c r="H114" i="15"/>
  <c r="C115" i="15"/>
  <c r="D115" i="15"/>
  <c r="E115" i="15"/>
  <c r="F115" i="15"/>
  <c r="G115" i="15"/>
  <c r="H115" i="15"/>
  <c r="C116" i="15"/>
  <c r="D116" i="15"/>
  <c r="E116" i="15"/>
  <c r="F116" i="15"/>
  <c r="G116" i="15"/>
  <c r="H116" i="15"/>
  <c r="C117" i="15"/>
  <c r="D117" i="15"/>
  <c r="E117" i="15"/>
  <c r="F117" i="15"/>
  <c r="G117" i="15"/>
  <c r="H117" i="15"/>
  <c r="C118" i="15"/>
  <c r="D118" i="15"/>
  <c r="E118" i="15"/>
  <c r="F118" i="15"/>
  <c r="G118" i="15"/>
  <c r="H118" i="15"/>
  <c r="C119" i="15"/>
  <c r="D119" i="15"/>
  <c r="E119" i="15"/>
  <c r="F119" i="15"/>
  <c r="G119" i="15"/>
  <c r="H119" i="15"/>
  <c r="C120" i="15"/>
  <c r="D120" i="15"/>
  <c r="E120" i="15"/>
  <c r="F120" i="15"/>
  <c r="G120" i="15"/>
  <c r="H120" i="15"/>
  <c r="C121" i="15"/>
  <c r="D121" i="15"/>
  <c r="E121" i="15"/>
  <c r="F121" i="15"/>
  <c r="G121" i="15"/>
  <c r="H121" i="15"/>
  <c r="C122" i="15"/>
  <c r="D122" i="15"/>
  <c r="E122" i="15"/>
  <c r="F122" i="15"/>
  <c r="G122" i="15"/>
  <c r="H122" i="15"/>
  <c r="C123" i="15"/>
  <c r="D123" i="15"/>
  <c r="E123" i="15"/>
  <c r="F123" i="15"/>
  <c r="G123" i="15"/>
  <c r="H123" i="15"/>
  <c r="C124" i="15"/>
  <c r="D124" i="15"/>
  <c r="E124" i="15"/>
  <c r="F124" i="15"/>
  <c r="G124" i="15"/>
  <c r="H124" i="15"/>
  <c r="C125" i="15"/>
  <c r="D125" i="15"/>
  <c r="E125" i="15"/>
  <c r="F125" i="15"/>
  <c r="G125" i="15"/>
  <c r="H125" i="15"/>
  <c r="C126" i="15"/>
  <c r="D126" i="15"/>
  <c r="E126" i="15"/>
  <c r="F126" i="15"/>
  <c r="G126" i="15"/>
  <c r="H126" i="15"/>
  <c r="C127" i="15"/>
  <c r="D127" i="15"/>
  <c r="E127" i="15"/>
  <c r="F127" i="15"/>
  <c r="G127" i="15"/>
  <c r="H127" i="15"/>
  <c r="C128" i="15"/>
  <c r="D128" i="15"/>
  <c r="E128" i="15"/>
  <c r="F128" i="15"/>
  <c r="G128" i="15"/>
  <c r="H128" i="15"/>
  <c r="C129" i="15"/>
  <c r="D129" i="15"/>
  <c r="E129" i="15"/>
  <c r="F129" i="15"/>
  <c r="G129" i="15"/>
  <c r="H129" i="15"/>
  <c r="C130" i="15"/>
  <c r="D130" i="15"/>
  <c r="E130" i="15"/>
  <c r="F130" i="15"/>
  <c r="G130" i="15"/>
  <c r="H130" i="15"/>
  <c r="C131" i="15"/>
  <c r="D131" i="15"/>
  <c r="E131" i="15"/>
  <c r="F131" i="15"/>
  <c r="G131" i="15"/>
  <c r="H131" i="15"/>
  <c r="C132" i="15"/>
  <c r="D132" i="15"/>
  <c r="E132" i="15"/>
  <c r="F132" i="15"/>
  <c r="G132" i="15"/>
  <c r="H132" i="15"/>
  <c r="C133" i="15"/>
  <c r="D133" i="15"/>
  <c r="E133" i="15"/>
  <c r="F133" i="15"/>
  <c r="G133" i="15"/>
  <c r="H133" i="15"/>
  <c r="C134" i="15"/>
  <c r="D134" i="15"/>
  <c r="E134" i="15"/>
  <c r="F134" i="15"/>
  <c r="G134" i="15"/>
  <c r="H134" i="15"/>
  <c r="D44" i="15"/>
  <c r="E44" i="15"/>
  <c r="G44" i="15"/>
  <c r="H44" i="15"/>
  <c r="C44" i="15"/>
  <c r="AX68" i="10"/>
  <c r="AX69" i="10"/>
  <c r="AX70" i="10"/>
  <c r="AX71" i="10"/>
  <c r="AX72" i="10"/>
  <c r="AX73" i="10"/>
  <c r="AX74" i="10"/>
  <c r="AX75" i="10"/>
  <c r="AX76" i="10"/>
  <c r="AX77" i="10"/>
  <c r="AX78" i="10"/>
  <c r="AX79" i="10"/>
  <c r="AX80" i="10"/>
  <c r="AX81" i="10"/>
  <c r="AX82" i="10"/>
  <c r="R22" i="15" l="1"/>
  <c r="R23" i="15"/>
  <c r="R24" i="15"/>
  <c r="R25" i="15"/>
  <c r="R26" i="15"/>
  <c r="BJ89" i="10"/>
  <c r="BG89" i="10" s="1"/>
  <c r="BJ90" i="10"/>
  <c r="BG90" i="10" s="1"/>
  <c r="BJ91" i="10"/>
  <c r="BJ92" i="10"/>
  <c r="BG92" i="10" s="1"/>
  <c r="BJ93" i="10"/>
  <c r="BJ94" i="10"/>
  <c r="BJ95" i="10"/>
  <c r="BJ96" i="10"/>
  <c r="BJ97" i="10"/>
  <c r="BG97" i="10" s="1"/>
  <c r="BJ98" i="10"/>
  <c r="BG98" i="10" s="1"/>
  <c r="BJ99" i="10"/>
  <c r="BJ100" i="10"/>
  <c r="BG100" i="10" s="1"/>
  <c r="BJ101" i="10"/>
  <c r="BJ102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U87" i="10"/>
  <c r="BU88" i="10"/>
  <c r="BU89" i="10"/>
  <c r="BR89" i="10" s="1"/>
  <c r="BU90" i="10"/>
  <c r="BR90" i="10" s="1"/>
  <c r="BU91" i="10"/>
  <c r="BU92" i="10"/>
  <c r="BR92" i="10" s="1"/>
  <c r="BU93" i="10"/>
  <c r="BU94" i="10"/>
  <c r="BU95" i="10"/>
  <c r="BU96" i="10"/>
  <c r="BU97" i="10"/>
  <c r="BR97" i="10" s="1"/>
  <c r="BU98" i="10"/>
  <c r="BR98" i="10" s="1"/>
  <c r="BU99" i="10"/>
  <c r="BU100" i="10"/>
  <c r="BR100" i="10" s="1"/>
  <c r="BU86" i="10"/>
  <c r="BT87" i="10"/>
  <c r="BT88" i="10"/>
  <c r="BT89" i="10"/>
  <c r="BT90" i="10"/>
  <c r="BT91" i="10"/>
  <c r="BT92" i="10"/>
  <c r="BT93" i="10"/>
  <c r="BT94" i="10"/>
  <c r="BT95" i="10"/>
  <c r="BT96" i="10"/>
  <c r="BT97" i="10"/>
  <c r="BT98" i="10"/>
  <c r="BT99" i="10"/>
  <c r="BT100" i="10"/>
  <c r="BT86" i="10"/>
  <c r="AJ87" i="10"/>
  <c r="AG87" i="10" s="1"/>
  <c r="AJ88" i="10"/>
  <c r="AJ89" i="10"/>
  <c r="AJ90" i="10"/>
  <c r="AJ91" i="10"/>
  <c r="AG91" i="10" s="1"/>
  <c r="AJ92" i="10"/>
  <c r="AG92" i="10" s="1"/>
  <c r="AJ93" i="10"/>
  <c r="AJ94" i="10"/>
  <c r="AJ95" i="10"/>
  <c r="AG95" i="10" s="1"/>
  <c r="AJ96" i="10"/>
  <c r="AJ97" i="10"/>
  <c r="AJ98" i="10"/>
  <c r="AJ99" i="10"/>
  <c r="AG99" i="10" s="1"/>
  <c r="AJ100" i="10"/>
  <c r="AG100" i="10" s="1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86" i="10"/>
  <c r="AG86" i="10" s="1"/>
  <c r="BN69" i="10"/>
  <c r="BK69" i="10" s="1"/>
  <c r="BN70" i="10"/>
  <c r="BN71" i="10"/>
  <c r="BK71" i="10" s="1"/>
  <c r="BN72" i="10"/>
  <c r="BK72" i="10" s="1"/>
  <c r="BN73" i="10"/>
  <c r="BN74" i="10"/>
  <c r="BN75" i="10"/>
  <c r="BN76" i="10"/>
  <c r="BK76" i="10" s="1"/>
  <c r="BN77" i="10"/>
  <c r="BK77" i="10" s="1"/>
  <c r="BN78" i="10"/>
  <c r="BN79" i="10"/>
  <c r="BK79" i="10" s="1"/>
  <c r="BN80" i="10"/>
  <c r="BK80" i="10" s="1"/>
  <c r="BN81" i="10"/>
  <c r="BN82" i="10"/>
  <c r="BN68" i="10"/>
  <c r="BK68" i="10" s="1"/>
  <c r="BM69" i="10"/>
  <c r="BM70" i="10"/>
  <c r="BM71" i="10"/>
  <c r="BM72" i="10"/>
  <c r="BM73" i="10"/>
  <c r="BM74" i="10"/>
  <c r="BM75" i="10"/>
  <c r="BM76" i="10"/>
  <c r="BM77" i="10"/>
  <c r="BM78" i="10"/>
  <c r="BM79" i="10"/>
  <c r="BM80" i="10"/>
  <c r="BM81" i="10"/>
  <c r="BM82" i="10"/>
  <c r="AY69" i="10"/>
  <c r="AV69" i="10" s="1"/>
  <c r="AY70" i="10"/>
  <c r="AV70" i="10" s="1"/>
  <c r="AY71" i="10"/>
  <c r="AV71" i="10" s="1"/>
  <c r="AY72" i="10"/>
  <c r="AV72" i="10" s="1"/>
  <c r="AY73" i="10"/>
  <c r="AV73" i="10" s="1"/>
  <c r="AY74" i="10"/>
  <c r="AV74" i="10" s="1"/>
  <c r="AY75" i="10"/>
  <c r="AV75" i="10" s="1"/>
  <c r="AY76" i="10"/>
  <c r="AV76" i="10" s="1"/>
  <c r="AY77" i="10"/>
  <c r="AV77" i="10" s="1"/>
  <c r="AY78" i="10"/>
  <c r="AV78" i="10" s="1"/>
  <c r="AY79" i="10"/>
  <c r="AV79" i="10" s="1"/>
  <c r="AY80" i="10"/>
  <c r="AV80" i="10" s="1"/>
  <c r="AY81" i="10"/>
  <c r="AV81" i="10" s="1"/>
  <c r="AY82" i="10"/>
  <c r="AV82" i="10" s="1"/>
  <c r="AY68" i="10"/>
  <c r="AV68" i="10" s="1"/>
  <c r="AJ67" i="10"/>
  <c r="AG67" i="10" s="1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I9" i="15"/>
  <c r="I12" i="15" s="1"/>
  <c r="J9" i="15"/>
  <c r="J13" i="15" s="1"/>
  <c r="K9" i="15"/>
  <c r="K10" i="15" s="1"/>
  <c r="L9" i="15"/>
  <c r="L14" i="15" s="1"/>
  <c r="M9" i="15"/>
  <c r="M15" i="15" s="1"/>
  <c r="N9" i="15"/>
  <c r="N16" i="15" s="1"/>
  <c r="O9" i="15"/>
  <c r="O17" i="15" s="1"/>
  <c r="P9" i="15"/>
  <c r="P17" i="15" s="1"/>
  <c r="Q9" i="15"/>
  <c r="Q12" i="15" s="1"/>
  <c r="R9" i="15"/>
  <c r="R13" i="15" s="1"/>
  <c r="S9" i="15"/>
  <c r="S10" i="15" s="1"/>
  <c r="T9" i="15"/>
  <c r="T14" i="15" s="1"/>
  <c r="U9" i="15"/>
  <c r="U15" i="15" s="1"/>
  <c r="V9" i="15"/>
  <c r="V16" i="15" s="1"/>
  <c r="H9" i="15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G71" i="10" l="1"/>
  <c r="AV83" i="10"/>
  <c r="AG73" i="10"/>
  <c r="AG80" i="10"/>
  <c r="AG72" i="10"/>
  <c r="BK78" i="10"/>
  <c r="BK70" i="10"/>
  <c r="AG93" i="10"/>
  <c r="BR99" i="10"/>
  <c r="BR91" i="10"/>
  <c r="BG99" i="10"/>
  <c r="BG91" i="10"/>
  <c r="AG77" i="10"/>
  <c r="AG69" i="10"/>
  <c r="AG82" i="10" s="1"/>
  <c r="BK75" i="10"/>
  <c r="AG98" i="10"/>
  <c r="AG90" i="10"/>
  <c r="BR96" i="10"/>
  <c r="BR88" i="10"/>
  <c r="BG96" i="10"/>
  <c r="O10" i="15"/>
  <c r="AG76" i="10"/>
  <c r="AG68" i="10"/>
  <c r="BK82" i="10"/>
  <c r="BK74" i="10"/>
  <c r="AG97" i="10"/>
  <c r="AG89" i="10"/>
  <c r="BR95" i="10"/>
  <c r="BR87" i="10"/>
  <c r="BG88" i="10"/>
  <c r="BG95" i="10"/>
  <c r="AG79" i="10"/>
  <c r="AG70" i="10"/>
  <c r="AG75" i="10"/>
  <c r="BK81" i="10"/>
  <c r="BK73" i="10"/>
  <c r="BK83" i="10" s="1"/>
  <c r="AG96" i="10"/>
  <c r="AG88" i="10"/>
  <c r="BR94" i="10"/>
  <c r="BG102" i="10"/>
  <c r="BG94" i="10"/>
  <c r="AG78" i="10"/>
  <c r="AG74" i="10"/>
  <c r="BR86" i="10"/>
  <c r="BR101" i="10" s="1"/>
  <c r="BR93" i="10"/>
  <c r="BG101" i="10"/>
  <c r="BG93" i="10"/>
  <c r="H10" i="15"/>
  <c r="J16" i="15"/>
  <c r="H13" i="15"/>
  <c r="AG81" i="10"/>
  <c r="AG94" i="10"/>
  <c r="AG101" i="10" s="1"/>
  <c r="K16" i="15"/>
  <c r="H14" i="15"/>
  <c r="R16" i="15"/>
  <c r="U12" i="15"/>
  <c r="L17" i="15"/>
  <c r="O13" i="15"/>
  <c r="P10" i="15"/>
  <c r="K17" i="15"/>
  <c r="N13" i="15"/>
  <c r="V12" i="15"/>
  <c r="N12" i="15"/>
  <c r="R15" i="15"/>
  <c r="M12" i="15"/>
  <c r="J15" i="15"/>
  <c r="T17" i="15"/>
  <c r="V13" i="15"/>
  <c r="R10" i="15"/>
  <c r="J10" i="15"/>
  <c r="P12" i="15"/>
  <c r="V17" i="15"/>
  <c r="N17" i="15"/>
  <c r="U16" i="15"/>
  <c r="M16" i="15"/>
  <c r="T15" i="15"/>
  <c r="L15" i="15"/>
  <c r="S14" i="15"/>
  <c r="K14" i="15"/>
  <c r="Q13" i="15"/>
  <c r="I13" i="15"/>
  <c r="Q10" i="15"/>
  <c r="I10" i="15"/>
  <c r="O12" i="15"/>
  <c r="U17" i="15"/>
  <c r="M17" i="15"/>
  <c r="T16" i="15"/>
  <c r="L16" i="15"/>
  <c r="S15" i="15"/>
  <c r="K15" i="15"/>
  <c r="R14" i="15"/>
  <c r="J14" i="15"/>
  <c r="P13" i="15"/>
  <c r="S16" i="15"/>
  <c r="Q15" i="15"/>
  <c r="I15" i="15"/>
  <c r="V10" i="15"/>
  <c r="N10" i="15"/>
  <c r="T12" i="15"/>
  <c r="L12" i="15"/>
  <c r="R17" i="15"/>
  <c r="J17" i="15"/>
  <c r="Q16" i="15"/>
  <c r="I16" i="15"/>
  <c r="P15" i="15"/>
  <c r="H15" i="15"/>
  <c r="O14" i="15"/>
  <c r="U13" i="15"/>
  <c r="M13" i="15"/>
  <c r="I14" i="15"/>
  <c r="U10" i="15"/>
  <c r="M10" i="15"/>
  <c r="S12" i="15"/>
  <c r="K12" i="15"/>
  <c r="Q17" i="15"/>
  <c r="I17" i="15"/>
  <c r="P16" i="15"/>
  <c r="H16" i="15"/>
  <c r="O15" i="15"/>
  <c r="V14" i="15"/>
  <c r="N14" i="15"/>
  <c r="T13" i="15"/>
  <c r="L13" i="15"/>
  <c r="P14" i="15"/>
  <c r="T10" i="15"/>
  <c r="L10" i="15"/>
  <c r="R12" i="15"/>
  <c r="J12" i="15"/>
  <c r="O16" i="15"/>
  <c r="V15" i="15"/>
  <c r="N15" i="15"/>
  <c r="U14" i="15"/>
  <c r="M14" i="15"/>
  <c r="S13" i="15"/>
  <c r="K13" i="15"/>
  <c r="Q14" i="15"/>
  <c r="S17" i="15"/>
  <c r="BG103" i="10" l="1"/>
</calcChain>
</file>

<file path=xl/connections.xml><?xml version="1.0" encoding="utf-8"?>
<connections xmlns="http://schemas.openxmlformats.org/spreadsheetml/2006/main">
  <connection id="1" name="SSA-9OA-FLXTR-GAP-FRACTION" type="6" refreshedVersion="5" background="1" saveData="1">
    <textPr codePage="850" sourceFile="C:\Users\mn811042\Desktop\Phase 2_Obs Data\SSA-9OA-FLXTR-GAP-FRACTION.txt" delimiter=",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<sst xmlns="http://schemas.openxmlformats.org/spreadsheetml/2006/main" count="4008" uniqueCount="515">
  <si>
    <t>GAP_FRACT_0_TO_5</t>
  </si>
  <si>
    <t>GAP_FRACT_5_TO_10</t>
  </si>
  <si>
    <t>GAP_FRACT_10_TO_15</t>
  </si>
  <si>
    <t>GAP_FRACT_15_TO_20</t>
  </si>
  <si>
    <t>GAP_FRACT_20_TO_25</t>
  </si>
  <si>
    <t>GAP_FRACT_25_TO_30</t>
  </si>
  <si>
    <t>GAP_FRACT_30_TO_35</t>
  </si>
  <si>
    <t>GAP_FRACT_35_TO_40</t>
  </si>
  <si>
    <t>GAP_FRACT_40_TO_45</t>
  </si>
  <si>
    <t>GAP_FRACT_45_TO_50</t>
  </si>
  <si>
    <t>GAP_FRACT_50_TO_55</t>
  </si>
  <si>
    <t>GAP_FRACT_55_TO_60</t>
  </si>
  <si>
    <t>GAP_FRACT_60_TO_65</t>
  </si>
  <si>
    <t>GAP_FRACT_65_TO_70</t>
  </si>
  <si>
    <t>GAP_FRACT_70_TO_75</t>
  </si>
  <si>
    <t>SITE_NAME</t>
  </si>
  <si>
    <t>'NSA-9BS-9TETR'</t>
  </si>
  <si>
    <t>'NSA-9BS-AUX01'</t>
  </si>
  <si>
    <t>'NSA-9BS-AUX02'</t>
  </si>
  <si>
    <t>'NSA-9BS-AUX03'</t>
  </si>
  <si>
    <t>'NSA-9BS-AUX05'</t>
  </si>
  <si>
    <t>'NSA-9BS-AUX07'</t>
  </si>
  <si>
    <t>'NSA-9BS-AUX08'</t>
  </si>
  <si>
    <t>'NSA-9BS-AUX12'</t>
  </si>
  <si>
    <t>'NSA-9BS-AUX13'</t>
  </si>
  <si>
    <t>'NSA-9BS-AUX14'</t>
  </si>
  <si>
    <t>'NSA-9JP-AUX01'</t>
  </si>
  <si>
    <t>'NSA-9JP-AUX02'</t>
  </si>
  <si>
    <t>'NSA-9JP-AUX03'</t>
  </si>
  <si>
    <t>'NSA-9JP-AUX04'</t>
  </si>
  <si>
    <t>'NSA-9JP-AUX06'</t>
  </si>
  <si>
    <t>'NSA-9JP-AUX07'</t>
  </si>
  <si>
    <t>'NSA-9OA-9TETR'</t>
  </si>
  <si>
    <t>'NSA-ASP-AUX01'</t>
  </si>
  <si>
    <t>'NSA-ASP-AUX02'</t>
  </si>
  <si>
    <t>'NSA-ASP-AUX03'</t>
  </si>
  <si>
    <t>'NSA-ASP-AUX04'</t>
  </si>
  <si>
    <t>'NSA-ASP-AUX05'</t>
  </si>
  <si>
    <t>'NSA-ASP-AUX07'</t>
  </si>
  <si>
    <t>'NSA-ASP-AUX08'</t>
  </si>
  <si>
    <t>'NSA-ASP-AUX09'</t>
  </si>
  <si>
    <t>'NSA-MIX-AUX01'</t>
  </si>
  <si>
    <t>'NSA-MIX-AUX02'</t>
  </si>
  <si>
    <t>'NSA-OBS-FLXTR'</t>
  </si>
  <si>
    <t>'NSA-OJP-FLXTR'</t>
  </si>
  <si>
    <t>'NSA-YJP-FLXTR'</t>
  </si>
  <si>
    <t>'SSA-9BS-AUX01'</t>
  </si>
  <si>
    <t>'SSA-9BS-AUX02'</t>
  </si>
  <si>
    <t>'SSA-9BS-AUX03'</t>
  </si>
  <si>
    <t>'SSA-9BS-AUX04'</t>
  </si>
  <si>
    <t>'SSA-9BS-AUX05'</t>
  </si>
  <si>
    <t>DATE_OBS</t>
  </si>
  <si>
    <t>LEAF_AREA_INDX_EFFEC</t>
  </si>
  <si>
    <t>LEAF_AREA_INDX</t>
  </si>
  <si>
    <t>TE23_PHOTO_ID</t>
  </si>
  <si>
    <t>NSA-9BS-9TETR'</t>
  </si>
  <si>
    <t>NSA-9BS-AUX01'</t>
  </si>
  <si>
    <t>NSA-9BS-AUX02'</t>
  </si>
  <si>
    <t>NSA-9OA-9TETR'</t>
  </si>
  <si>
    <t>NSA-ASP-AUX01'</t>
  </si>
  <si>
    <t>NSA-MIX-AUX01'</t>
  </si>
  <si>
    <t>NSA-OBS-FLXTR'</t>
  </si>
  <si>
    <t>SSA-9BS-AUX01'</t>
  </si>
  <si>
    <t>MEAN_PHOTO_HT_AGL</t>
  </si>
  <si>
    <t>TE_Y_GRID</t>
  </si>
  <si>
    <t>TE_X_GRID</t>
  </si>
  <si>
    <t>SUB_SITE</t>
  </si>
  <si>
    <t>SRC_FILE</t>
  </si>
  <si>
    <t>NUM_PHOTOS</t>
  </si>
  <si>
    <t>MEAN_GAP_FRACT_0_TO_5</t>
  </si>
  <si>
    <t>SDEV_GAP_FRACT_0_TO_5</t>
  </si>
  <si>
    <t>MEAN_GAP_FRACT_5_TO_10</t>
  </si>
  <si>
    <t>SDEV_GAP_FRACT_5_TO_10</t>
  </si>
  <si>
    <t>MEAN_GAP_FRACT_10_TO_15</t>
  </si>
  <si>
    <t>SDEV_GAP_FRACT_10_TO_15</t>
  </si>
  <si>
    <t>MEAN_GAP_FRACT_15_TO_20</t>
  </si>
  <si>
    <t>SDEV_GAP_FRACT_15_TO_20</t>
  </si>
  <si>
    <t>MEAN_GAP_FRACT_20_TO_25</t>
  </si>
  <si>
    <t>SDEV_GAP_FRACT_20_TO_25</t>
  </si>
  <si>
    <t>MEAN_GAP_FRACT_25_TO_30</t>
  </si>
  <si>
    <t>SDEV_GAP_FRACT_25_TO_30</t>
  </si>
  <si>
    <t>MEAN_GAP_FRACT_30_TO_35</t>
  </si>
  <si>
    <t>SDEV_GAP_FRACT_30_TO_35</t>
  </si>
  <si>
    <t>MEAN_GAP_FRACT_35_TO_40</t>
  </si>
  <si>
    <t>SDEV_GAP_FRACT_35_TO_40</t>
  </si>
  <si>
    <t>MEAN_GAP_FRACT_40_TO_45</t>
  </si>
  <si>
    <t>SDEV_GAP_FRACT_40_TO_45</t>
  </si>
  <si>
    <t>MEAN_GAP_FRACT_45_TO_50</t>
  </si>
  <si>
    <t>SDEV_GAP_FRACT_45_TO_50</t>
  </si>
  <si>
    <t>MEAN_GAP_FRACT_50_TO_55</t>
  </si>
  <si>
    <t>SDEV_GAP_FRACT_50_TO_55</t>
  </si>
  <si>
    <t>MEAN_GAP_FRACT_55_TO_60</t>
  </si>
  <si>
    <t>SDEV_GAP_FRACT_55_TO_60</t>
  </si>
  <si>
    <t>MEAN_GAP_FRACT_60_TO_65</t>
  </si>
  <si>
    <t>SDEV_GAP_FRACT_60_TO_65</t>
  </si>
  <si>
    <t>MEAN_GAP_FRACT_65_TO_70</t>
  </si>
  <si>
    <t>SDEV_GAP_FRACT_65_TO_70</t>
  </si>
  <si>
    <t>MEAN_GAP_FRACT_70_TO_75</t>
  </si>
  <si>
    <t>SDEV_GAP_FRACT_70_TO_75</t>
  </si>
  <si>
    <t>CRTFCN_CODE</t>
  </si>
  <si>
    <t>REVISION_DATE</t>
  </si>
  <si>
    <t>'9TE23-HPH01'</t>
  </si>
  <si>
    <t>16-JUN-0094</t>
  </si>
  <si>
    <t>'ANT6R5S.TXT'</t>
  </si>
  <si>
    <t>'CPI'</t>
  </si>
  <si>
    <t>21-JUN-0094</t>
  </si>
  <si>
    <t>'ANS8W0S.TXT'</t>
  </si>
  <si>
    <t>05-AUG-0094</t>
  </si>
  <si>
    <t>'ANT0W1S.TXT'</t>
  </si>
  <si>
    <t>'ANT3U9S.TXT'</t>
  </si>
  <si>
    <t>29-JUN-0094</t>
  </si>
  <si>
    <t>'ANT4U8S.TXT'</t>
  </si>
  <si>
    <t>04-JUL-0094</t>
  </si>
  <si>
    <t>'ANT0P8S.TXT'</t>
  </si>
  <si>
    <t>'ANT0P7S.TXT'</t>
  </si>
  <si>
    <t>24-JUL-0094</t>
  </si>
  <si>
    <t>'ANU6W5S.TXT'</t>
  </si>
  <si>
    <t>03-AUG-0094</t>
  </si>
  <si>
    <t>'ANT7R9S.TXT'</t>
  </si>
  <si>
    <t>26-JUL-0094</t>
  </si>
  <si>
    <t>'ANT5Q7S.TXT'</t>
  </si>
  <si>
    <t>04-AUG-0094</t>
  </si>
  <si>
    <t>'ANQ3V3P.TXT'</t>
  </si>
  <si>
    <t>'ANO9P.TXT'</t>
  </si>
  <si>
    <t>'ANT7S9P.TXT'</t>
  </si>
  <si>
    <t>30-JUL-0094</t>
  </si>
  <si>
    <t>'ANT8S9P.TXT'</t>
  </si>
  <si>
    <t>28-JUL-0094</t>
  </si>
  <si>
    <t>'ANT8Q9P.TXT'</t>
  </si>
  <si>
    <t>25-JUL-0094</t>
  </si>
  <si>
    <t>'ANT9Q8P.TXT'</t>
  </si>
  <si>
    <t>'ANT2Q6A.TXT'</t>
  </si>
  <si>
    <t>29-JUL-0094</t>
  </si>
  <si>
    <t>'ANP7V1A.TXT'</t>
  </si>
  <si>
    <t>'ANQ3V3A.TXT'</t>
  </si>
  <si>
    <t>06-AUG-0094</t>
  </si>
  <si>
    <t>'ANR8V8A.TXT'</t>
  </si>
  <si>
    <t>'ANT4U5A.TXT'</t>
  </si>
  <si>
    <t>'ANS9P3A.TXT'</t>
  </si>
  <si>
    <t>31-JUL-0094</t>
  </si>
  <si>
    <t>'ANT8S4A.TXT'</t>
  </si>
  <si>
    <t>'ANV5X7A.TXT'</t>
  </si>
  <si>
    <t>'ANW0Y5A.TXT'</t>
  </si>
  <si>
    <t>'ANQ1V2M.TXT'</t>
  </si>
  <si>
    <t>'ANT0P5M.TXT'</t>
  </si>
  <si>
    <t>12-JUL-0094</t>
  </si>
  <si>
    <t>'CNOBS-.TXT'</t>
  </si>
  <si>
    <t>13-JUL-0094</t>
  </si>
  <si>
    <t>'CNOJP-.TXT'</t>
  </si>
  <si>
    <t>17-JUL-0094</t>
  </si>
  <si>
    <t>'CNYJP-.TXT'</t>
  </si>
  <si>
    <t>27-JUL-0094</t>
  </si>
  <si>
    <t>'ASD0H6S.TXT'</t>
  </si>
  <si>
    <t>11-AUG-0094</t>
  </si>
  <si>
    <t>'ASG2L7S.TXT'</t>
  </si>
  <si>
    <t>14-JUL-0094</t>
  </si>
  <si>
    <t>'ASG2I4S.TXT'</t>
  </si>
  <si>
    <t>'ASG6K8S.TXT'</t>
  </si>
  <si>
    <t>'ASG9I4S.TXT'</t>
  </si>
  <si>
    <t>'SSA-9BS-AUX06'</t>
  </si>
  <si>
    <t>'ASH1E4S.TXT'</t>
  </si>
  <si>
    <t>'SSA-9BS-AUX07'</t>
  </si>
  <si>
    <t>13-AUG-0094</t>
  </si>
  <si>
    <t>'ASH2D1S.TXT'</t>
  </si>
  <si>
    <t>'SSA-9JP-AUX02'</t>
  </si>
  <si>
    <t>'ASF5I6P.TXT'</t>
  </si>
  <si>
    <t>'SSA-9JP-AUX03'</t>
  </si>
  <si>
    <t>19-JUN-0094</t>
  </si>
  <si>
    <t>'ASF7J1P.TXT'</t>
  </si>
  <si>
    <t>'SSA-9JP-AUX04'</t>
  </si>
  <si>
    <t>'ASF7J0P.TXT'</t>
  </si>
  <si>
    <t>'SSA-9JP-AUX05'</t>
  </si>
  <si>
    <t>'ASG1K9P.TXT'</t>
  </si>
  <si>
    <t>'SSA-9JP-AUX06'</t>
  </si>
  <si>
    <t>'ASG4K8P.TXT'</t>
  </si>
  <si>
    <t>'SSA-9JP-AUX07'</t>
  </si>
  <si>
    <t>'ASG7K8P.TXT'</t>
  </si>
  <si>
    <t>'SSA-9JP-AUX08'</t>
  </si>
  <si>
    <t>'ASG8L6P.TXT'</t>
  </si>
  <si>
    <t>'SSA-9JP-AUX10'</t>
  </si>
  <si>
    <t>'ASI2I8P.TXT'</t>
  </si>
  <si>
    <t>'SSA-9OA-FLXTR'</t>
  </si>
  <si>
    <t>02-MAY-0094</t>
  </si>
  <si>
    <t>'CS-OA1.TXT'</t>
  </si>
  <si>
    <t>14-MAY-0094</t>
  </si>
  <si>
    <t>'CS-OA2.TXT'</t>
  </si>
  <si>
    <t>22-MAY-0094</t>
  </si>
  <si>
    <t>'CS-OA3.TXT'</t>
  </si>
  <si>
    <t>02-JUN-0094</t>
  </si>
  <si>
    <t>'CS-OA4.TXT'</t>
  </si>
  <si>
    <t>02-JUL-0094</t>
  </si>
  <si>
    <t>'CS-OA5.TXT'</t>
  </si>
  <si>
    <t>'CS-OA6.TXT'</t>
  </si>
  <si>
    <t>'SSA-ASP-AUX02'</t>
  </si>
  <si>
    <t>'ASB9B7A.TXT'</t>
  </si>
  <si>
    <t>'SSA-ASP-AUX03'</t>
  </si>
  <si>
    <t>17-AUG-0094</t>
  </si>
  <si>
    <t>'ASD6L9A.TXT'</t>
  </si>
  <si>
    <t>'SSA-ASP-AUX04'</t>
  </si>
  <si>
    <t>20-JUL-0094</t>
  </si>
  <si>
    <t>'ASD6H4A.TXT'</t>
  </si>
  <si>
    <t>'SSA-ASP-AUX05'</t>
  </si>
  <si>
    <t>25-JUN-0094</t>
  </si>
  <si>
    <t>'ASD9G4A.TXT'</t>
  </si>
  <si>
    <t>'SSA-ASP-AUX06'</t>
  </si>
  <si>
    <t>12-AUG-0094</t>
  </si>
  <si>
    <t>'ASE7C3A.TXT'</t>
  </si>
  <si>
    <t>'SSA-MIX-9TETR'</t>
  </si>
  <si>
    <t>'9TE23-HPH00'</t>
  </si>
  <si>
    <t>'ASD9I1M.TXT'</t>
  </si>
  <si>
    <t>'CS-M--.TXT'</t>
  </si>
  <si>
    <t>'SSA-MIX-AUX02'</t>
  </si>
  <si>
    <t>15-JUL-0094</t>
  </si>
  <si>
    <t>'ASG4I3M.TXT'</t>
  </si>
  <si>
    <t>'SSA-MIX-AUX03'</t>
  </si>
  <si>
    <t>'ASH2D1M.TXT'</t>
  </si>
  <si>
    <t>'SSA-MIX-AUX04'</t>
  </si>
  <si>
    <t>14-AUG-0094</t>
  </si>
  <si>
    <t>'ASH3D1M.TXT'</t>
  </si>
  <si>
    <t>'SSA-OBS-FLXTR'</t>
  </si>
  <si>
    <t>'CSOBS-.TXT'</t>
  </si>
  <si>
    <t>'SSA-OJP-FLXTR'</t>
  </si>
  <si>
    <t>'CSOJP-.TXT'</t>
  </si>
  <si>
    <t>'SSA-YJP-FLXTR'</t>
  </si>
  <si>
    <t>'CSYJP-.TXT'</t>
  </si>
  <si>
    <t>sza</t>
  </si>
  <si>
    <t>Pgap_struct</t>
  </si>
  <si>
    <t>a = 0.65</t>
  </si>
  <si>
    <t>b = 1.5</t>
  </si>
  <si>
    <t>PAI = 3.02</t>
  </si>
  <si>
    <t>a = 0.7</t>
  </si>
  <si>
    <t>b = 0.2</t>
  </si>
  <si>
    <t>'-999'</t>
  </si>
  <si>
    <t>'10'</t>
  </si>
  <si>
    <t>'9'</t>
  </si>
  <si>
    <t>'8'</t>
  </si>
  <si>
    <t>'7'</t>
  </si>
  <si>
    <t>'6'</t>
  </si>
  <si>
    <t>'5'</t>
  </si>
  <si>
    <t>'4'</t>
  </si>
  <si>
    <t>'3'</t>
  </si>
  <si>
    <t>'2'</t>
  </si>
  <si>
    <t>'1'</t>
  </si>
  <si>
    <t>TE23_FILM_ROLL_ID</t>
  </si>
  <si>
    <t>PHOTO_LOCATION</t>
  </si>
  <si>
    <t>EXTINCT_COEF_0_TO_15</t>
  </si>
  <si>
    <t>EXTINCT_COEF_15_TO_30</t>
  </si>
  <si>
    <t>EXTINCT_COEF_30_TO_45</t>
  </si>
  <si>
    <t>EXTINCT_COEF_45_TO_60</t>
  </si>
  <si>
    <t>EXTINCT_COEF_60_TO_75</t>
  </si>
  <si>
    <t>LEAF_AREA_0_TO_15</t>
  </si>
  <si>
    <t>LEAF_AREA_15_TO_30</t>
  </si>
  <si>
    <t>LEAF_AREA_30_TO_45</t>
  </si>
  <si>
    <t>LEAF_AREA_45_TO_60</t>
  </si>
  <si>
    <t>LEAF_AREA_60_TO_75</t>
  </si>
  <si>
    <t>MEAN_TIP_ANG</t>
  </si>
  <si>
    <t>STD_ERR_TIP_ANG</t>
  </si>
  <si>
    <t>SKYVIEW_FACTOR</t>
  </si>
  <si>
    <t>CLUMP_FACTOR</t>
  </si>
  <si>
    <t>INDIR_SITE_FACT_NOCOS</t>
  </si>
  <si>
    <t>INDIR_SITE_FACT_COS</t>
  </si>
  <si>
    <t>DIR_SITE_FACT_NOCOS</t>
  </si>
  <si>
    <t>DIR_SITE_FACT_COS</t>
  </si>
  <si>
    <t>FIPAR_DIF</t>
  </si>
  <si>
    <t>FIPAR_DIR_YEAR</t>
  </si>
  <si>
    <t>FIPAR_JUN</t>
  </si>
  <si>
    <t>FIPAR_JUL_OR_MAY</t>
  </si>
  <si>
    <t>FIPAR_AUG_OR_APR</t>
  </si>
  <si>
    <t>FIPAR_SEP_OR_MAR</t>
  </si>
  <si>
    <t>FIPAR_OCT_OR_FEB</t>
  </si>
  <si>
    <t>FIPAR_NOV_OR_JAN</t>
  </si>
  <si>
    <t>FIPAR_DEC</t>
  </si>
  <si>
    <t>TE23_IMAGE_ID</t>
  </si>
  <si>
    <t>THRESHOLD</t>
  </si>
  <si>
    <t>CD1_ID</t>
  </si>
  <si>
    <t>CD1_IMAGE_NUM</t>
  </si>
  <si>
    <t>CD2_ID</t>
  </si>
  <si>
    <t>CD2_IMAGE_NUM</t>
  </si>
  <si>
    <t>'J01'</t>
  </si>
  <si>
    <t>'j01#0001.img'</t>
  </si>
  <si>
    <t>'j01#0014.img'</t>
  </si>
  <si>
    <t>'j01#0013.img'</t>
  </si>
  <si>
    <t>'j01#0012.img'</t>
  </si>
  <si>
    <t>'j01#0011.img'</t>
  </si>
  <si>
    <t>'j01#0004.img'</t>
  </si>
  <si>
    <t>'j01#0005.img'</t>
  </si>
  <si>
    <t>'j01#0007.edy'</t>
  </si>
  <si>
    <t>'j01#0009.edy'</t>
  </si>
  <si>
    <t>'j01#0008.edy'</t>
  </si>
  <si>
    <t>'j01#0003.edy'</t>
  </si>
  <si>
    <t>'j01#0002.img'</t>
  </si>
  <si>
    <t>'j01#0015.img'</t>
  </si>
  <si>
    <t>'j01#0021.img'</t>
  </si>
  <si>
    <t>'j01#0023.img'</t>
  </si>
  <si>
    <t>'j01#0025.img'</t>
  </si>
  <si>
    <t>'j01#0027.img'</t>
  </si>
  <si>
    <t>'j01#0026.img'</t>
  </si>
  <si>
    <t>'j01#0033.img'</t>
  </si>
  <si>
    <t>'j01#0032.img'</t>
  </si>
  <si>
    <t>'j01#0031.img'</t>
  </si>
  <si>
    <t>'j01#0030.img'</t>
  </si>
  <si>
    <t>'j01#0029.img'</t>
  </si>
  <si>
    <t>'j01#0028.img'</t>
  </si>
  <si>
    <t>'j01#0024.img'</t>
  </si>
  <si>
    <t>'j01#0022.img'</t>
  </si>
  <si>
    <t>'j01#0020.img'</t>
  </si>
  <si>
    <t>'j01#0017.img'</t>
  </si>
  <si>
    <t>'j01#0019.img'</t>
  </si>
  <si>
    <t>'j01#0018.img'</t>
  </si>
  <si>
    <t>'S02'</t>
  </si>
  <si>
    <t>'S02#0040.IMG'</t>
  </si>
  <si>
    <t>'S02#0046.IMG'</t>
  </si>
  <si>
    <t>'S02#0048.IMG'</t>
  </si>
  <si>
    <t>'S02#0050.IMG'</t>
  </si>
  <si>
    <t>'S02#0049.IMG'</t>
  </si>
  <si>
    <t>'S02#0059.EDY'</t>
  </si>
  <si>
    <t>'S02#0058.EDY'</t>
  </si>
  <si>
    <t>'S02#0057.EDY'</t>
  </si>
  <si>
    <t>'S02#0056.IMG'</t>
  </si>
  <si>
    <t>'S02#0055.IMG'</t>
  </si>
  <si>
    <t>'S02#0054.IMG'</t>
  </si>
  <si>
    <t>'S02#0053.IMG'</t>
  </si>
  <si>
    <t>'S02#0052.IMG'</t>
  </si>
  <si>
    <t>'S02#0068.IMG'</t>
  </si>
  <si>
    <t>'S02#0067.IMG'</t>
  </si>
  <si>
    <t>'S02#0066.IMG'</t>
  </si>
  <si>
    <t>'S02#0065.IMG'</t>
  </si>
  <si>
    <t>'S02#0063.EDY'</t>
  </si>
  <si>
    <t>'S02#0062.IMG'</t>
  </si>
  <si>
    <t>'S02#0061.EDY'</t>
  </si>
  <si>
    <t>'S02#0060.EDY'</t>
  </si>
  <si>
    <t>'S02#0070.IMG'</t>
  </si>
  <si>
    <t>'S02#0051.IMG'</t>
  </si>
  <si>
    <t>'S02#0047.IMG'</t>
  </si>
  <si>
    <t>'S02#0045.IMG'</t>
  </si>
  <si>
    <t>'S02#0042.IMG'</t>
  </si>
  <si>
    <t>'S02#0043.IMG'</t>
  </si>
  <si>
    <t>'S02#0044.IMG'</t>
  </si>
  <si>
    <t>'S02#0041.IMG'</t>
  </si>
  <si>
    <t>'S04'</t>
  </si>
  <si>
    <t>'s04#0106.img'</t>
  </si>
  <si>
    <t>'s04#0110.img'</t>
  </si>
  <si>
    <t>'s04#0111.img'</t>
  </si>
  <si>
    <t>'s04#0113.img'</t>
  </si>
  <si>
    <t>'s04#0115.img'</t>
  </si>
  <si>
    <t>'s04#0117.img'</t>
  </si>
  <si>
    <t>'s04#0119.img'</t>
  </si>
  <si>
    <t>'s04#0121.img'</t>
  </si>
  <si>
    <t>'s04#0120.img'</t>
  </si>
  <si>
    <t>'s04#0130.img'</t>
  </si>
  <si>
    <t>'s04#0129.img'</t>
  </si>
  <si>
    <t>'s04#0128.img'</t>
  </si>
  <si>
    <t>'s04#0127.img'</t>
  </si>
  <si>
    <t>'s04#0126.img'</t>
  </si>
  <si>
    <t>'s04#0125.img'</t>
  </si>
  <si>
    <t>'s04#0124.img'</t>
  </si>
  <si>
    <t>'s04#0123.img'</t>
  </si>
  <si>
    <t>'s04#0132.edy'</t>
  </si>
  <si>
    <t>'s04#0131.img'</t>
  </si>
  <si>
    <t>'s04#0122.img'</t>
  </si>
  <si>
    <t>'s04#0118.img'</t>
  </si>
  <si>
    <t>'s04#0116.img'</t>
  </si>
  <si>
    <t>'s04#0114.img'</t>
  </si>
  <si>
    <t>'s04#0112.img'</t>
  </si>
  <si>
    <t>'s04#0107.img'</t>
  </si>
  <si>
    <t>'s04#0108.img'</t>
  </si>
  <si>
    <t>'S9'</t>
  </si>
  <si>
    <t>'s09#0267.img'</t>
  </si>
  <si>
    <t>'s09#0270.img'</t>
  </si>
  <si>
    <t>'s09#0273.img'</t>
  </si>
  <si>
    <t>'s09#0275.img'</t>
  </si>
  <si>
    <t>'s09#0278.img'</t>
  </si>
  <si>
    <t>'s09#0280.img'</t>
  </si>
  <si>
    <t>'s09#0283.img'</t>
  </si>
  <si>
    <t>'s09#0281.img'</t>
  </si>
  <si>
    <t>'s09#0301.img'</t>
  </si>
  <si>
    <t>'s09#0300.img'</t>
  </si>
  <si>
    <t>'s09#0298.img'</t>
  </si>
  <si>
    <t>'s09#0297.img'</t>
  </si>
  <si>
    <t>'s09#0296.img'</t>
  </si>
  <si>
    <t>'s09#0295.img'</t>
  </si>
  <si>
    <t>'s09#0294.img'</t>
  </si>
  <si>
    <t>'s09#0293.img'</t>
  </si>
  <si>
    <t>'s09#0292.img'</t>
  </si>
  <si>
    <t>'s09#0291.img'</t>
  </si>
  <si>
    <t>'s09#0290.img'</t>
  </si>
  <si>
    <t>'s09#0289.img'</t>
  </si>
  <si>
    <t>'s09#0288.img'</t>
  </si>
  <si>
    <t>'s09#0287.img'</t>
  </si>
  <si>
    <t>'s09#0286.img'</t>
  </si>
  <si>
    <t>'s09#0285.img'</t>
  </si>
  <si>
    <t>'s09#0284.img'</t>
  </si>
  <si>
    <t>'s09#0279.img'</t>
  </si>
  <si>
    <t>'s09#0277.img'</t>
  </si>
  <si>
    <t>'s09#0274.img'</t>
  </si>
  <si>
    <t>'s09#0272.img'</t>
  </si>
  <si>
    <t>'s09#0268.img'</t>
  </si>
  <si>
    <t>'s09#0269.img'</t>
  </si>
  <si>
    <t>'S23'</t>
  </si>
  <si>
    <t>'s23#0763.img'</t>
  </si>
  <si>
    <t>'s23#0787.img'</t>
  </si>
  <si>
    <t>'s23#0786.img'</t>
  </si>
  <si>
    <t>'s23#0785.img'</t>
  </si>
  <si>
    <t>'s23#0784.img'</t>
  </si>
  <si>
    <t>'s23#0783.img'</t>
  </si>
  <si>
    <t>'s23#0782.img'</t>
  </si>
  <si>
    <t>'s23#0781.img'</t>
  </si>
  <si>
    <t>'s23#0780.img'</t>
  </si>
  <si>
    <t>'s23#0795.img'</t>
  </si>
  <si>
    <t>'s23#0794.img'</t>
  </si>
  <si>
    <t>'s23#0792.img'</t>
  </si>
  <si>
    <t>'s23#0791.img'</t>
  </si>
  <si>
    <t>'s23#0790.img'</t>
  </si>
  <si>
    <t>'s23#0789.img'</t>
  </si>
  <si>
    <t>'s23#0788.img'</t>
  </si>
  <si>
    <t>'s23#0779.img'</t>
  </si>
  <si>
    <t>'s23#0778.img'</t>
  </si>
  <si>
    <t>'s23#0777.img'</t>
  </si>
  <si>
    <t>'s23#0776.img'</t>
  </si>
  <si>
    <t>'s23#0775.img'</t>
  </si>
  <si>
    <t>'s23#0774.img'</t>
  </si>
  <si>
    <t>'s23#0772.img'</t>
  </si>
  <si>
    <t>'s23#0771.img'</t>
  </si>
  <si>
    <t>'s23#0766.img'</t>
  </si>
  <si>
    <t>'s23#0767.img'</t>
  </si>
  <si>
    <t>'s23#0768.img'</t>
  </si>
  <si>
    <t>'s23#0770.img'</t>
  </si>
  <si>
    <t>'s23#0769.img'</t>
  </si>
  <si>
    <t>'s23#0765.img'</t>
  </si>
  <si>
    <t>'s23#0764.img'</t>
  </si>
  <si>
    <t>'P16'</t>
  </si>
  <si>
    <t>'p16#0778.img'</t>
  </si>
  <si>
    <t>'p16#0795.img'</t>
  </si>
  <si>
    <t>'p16#0793.img'</t>
  </si>
  <si>
    <t>'p16#0792.img'</t>
  </si>
  <si>
    <t>'p16#0791.img'</t>
  </si>
  <si>
    <t>'p16#0790.img'</t>
  </si>
  <si>
    <t>'p16#0789.img'</t>
  </si>
  <si>
    <t>'p16#0788.img'</t>
  </si>
  <si>
    <t>'p16#0787.img'</t>
  </si>
  <si>
    <t>'P16#0807.IMG'</t>
  </si>
  <si>
    <t>'P16#0806.IMG'</t>
  </si>
  <si>
    <t>'P16#0805.IMG'</t>
  </si>
  <si>
    <t>'P16#0804.IMG'</t>
  </si>
  <si>
    <t>'P16#0803.IMG'</t>
  </si>
  <si>
    <t>'p16#0802.IMG'</t>
  </si>
  <si>
    <t>'p16#0801.img'</t>
  </si>
  <si>
    <t>'p16#0800.img'</t>
  </si>
  <si>
    <t>'p16#0799.img'</t>
  </si>
  <si>
    <t>'p16#0798.img'</t>
  </si>
  <si>
    <t>'p16#0797.img'</t>
  </si>
  <si>
    <t>'p16#0796.img'</t>
  </si>
  <si>
    <t>'p16#0782.img'</t>
  </si>
  <si>
    <t>'p16#0783.img'</t>
  </si>
  <si>
    <t>'p16#0784.img'</t>
  </si>
  <si>
    <t>'p16#0786.img'</t>
  </si>
  <si>
    <t>'p16#0785.img'</t>
  </si>
  <si>
    <t>'p16#0781.img'</t>
  </si>
  <si>
    <t>'p16#0779.img'</t>
  </si>
  <si>
    <t>PAI = 1.595</t>
  </si>
  <si>
    <t>LAI</t>
  </si>
  <si>
    <t>SZA</t>
  </si>
  <si>
    <t>U</t>
  </si>
  <si>
    <t>1-U</t>
  </si>
  <si>
    <t>a</t>
  </si>
  <si>
    <t>b</t>
  </si>
  <si>
    <t>R^2</t>
  </si>
  <si>
    <t>a = 0.5256</t>
  </si>
  <si>
    <t>b = 0.4846</t>
  </si>
  <si>
    <t>Pgap</t>
  </si>
  <si>
    <t>PAI = 3.876</t>
  </si>
  <si>
    <t>PAI = 2.292</t>
  </si>
  <si>
    <t>PAI = 4.63</t>
  </si>
  <si>
    <t>PAI = 4.347</t>
  </si>
  <si>
    <t>RMSD</t>
  </si>
  <si>
    <t>ζ1(µ)</t>
  </si>
  <si>
    <t>ζ2(µ)</t>
  </si>
  <si>
    <t>ζ3(µ)</t>
  </si>
  <si>
    <t>ζ4(µ)</t>
  </si>
  <si>
    <t>ζ5(µ)</t>
  </si>
  <si>
    <t>ζ6(µ)</t>
  </si>
  <si>
    <t>11'</t>
  </si>
  <si>
    <t>120'</t>
  </si>
  <si>
    <t>sa</t>
  </si>
  <si>
    <t>sb</t>
  </si>
  <si>
    <t>Least Squared</t>
  </si>
  <si>
    <t xml:space="preserve">U </t>
  </si>
  <si>
    <t>1-u</t>
  </si>
  <si>
    <t>H</t>
  </si>
  <si>
    <t>Le</t>
  </si>
  <si>
    <t>Average</t>
  </si>
  <si>
    <t>STDEV</t>
  </si>
  <si>
    <t>Ht</t>
  </si>
  <si>
    <t>stdev</t>
  </si>
  <si>
    <t>Le/LAI</t>
  </si>
  <si>
    <t xml:space="preserve">ht </t>
  </si>
  <si>
    <t>??????]</t>
  </si>
  <si>
    <t>???????</t>
  </si>
  <si>
    <t>????????</t>
  </si>
  <si>
    <t>stdevp</t>
  </si>
  <si>
    <t>MIN</t>
  </si>
  <si>
    <t>MAX</t>
  </si>
  <si>
    <t>ζ(µ)= (0.403 ± 0.073) + (0.807 ± 0.195) (1-µ)</t>
  </si>
  <si>
    <t>AVERAGE</t>
  </si>
  <si>
    <t>Clumping</t>
  </si>
  <si>
    <t xml:space="preserve">Std </t>
  </si>
  <si>
    <t xml:space="preserve">LAI = </t>
  </si>
  <si>
    <t>X</t>
  </si>
  <si>
    <t>Nilson</t>
  </si>
  <si>
    <t>y</t>
  </si>
  <si>
    <t>R2</t>
  </si>
  <si>
    <t>Pinty</t>
  </si>
  <si>
    <t>x</t>
  </si>
  <si>
    <t xml:space="preserve">Pinty </t>
  </si>
  <si>
    <t>sumsq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</si>
</sst>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0" fillId="0" borderId="0" xfId="0" quotePrefix="1"/>
    <xf numFmtId="1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</c:f>
              <c:strCache>
                <c:ptCount val="1"/>
                <c:pt idx="0">
                  <c:v>438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pictures'!$D$3:$R$3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0.5766</c:v>
                </c:pt>
                <c:pt idx="2">
                  <c:v>0.55510000000000004</c:v>
                </c:pt>
                <c:pt idx="3">
                  <c:v>0.54700000000000004</c:v>
                </c:pt>
                <c:pt idx="4">
                  <c:v>0.4365</c:v>
                </c:pt>
                <c:pt idx="5">
                  <c:v>0.38569999999999999</c:v>
                </c:pt>
                <c:pt idx="6">
                  <c:v>0.3569</c:v>
                </c:pt>
                <c:pt idx="7">
                  <c:v>0.35859999999999997</c:v>
                </c:pt>
                <c:pt idx="8">
                  <c:v>0.29349999999999998</c:v>
                </c:pt>
                <c:pt idx="9">
                  <c:v>0.28179999999999999</c:v>
                </c:pt>
                <c:pt idx="10">
                  <c:v>0.26029999999999998</c:v>
                </c:pt>
                <c:pt idx="11">
                  <c:v>0.14199999999999999</c:v>
                </c:pt>
                <c:pt idx="12">
                  <c:v>9.74E-2</c:v>
                </c:pt>
                <c:pt idx="13">
                  <c:v>5.6399999999999999E-2</c:v>
                </c:pt>
                <c:pt idx="14">
                  <c:v>1.24E-2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</c:f>
              <c:strCache>
                <c:ptCount val="1"/>
                <c:pt idx="0">
                  <c:v>439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pictures'!$D$4:$R$4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0.55720000000000003</c:v>
                </c:pt>
                <c:pt idx="2">
                  <c:v>0.55149999999999999</c:v>
                </c:pt>
                <c:pt idx="3">
                  <c:v>0.54700000000000004</c:v>
                </c:pt>
                <c:pt idx="4">
                  <c:v>0.53490000000000004</c:v>
                </c:pt>
                <c:pt idx="5">
                  <c:v>0.50229999999999997</c:v>
                </c:pt>
                <c:pt idx="6">
                  <c:v>0.36430000000000001</c:v>
                </c:pt>
                <c:pt idx="7">
                  <c:v>0.36870000000000003</c:v>
                </c:pt>
                <c:pt idx="8">
                  <c:v>0.3735</c:v>
                </c:pt>
                <c:pt idx="9">
                  <c:v>0.35249999999999998</c:v>
                </c:pt>
                <c:pt idx="10">
                  <c:v>0.32819999999999999</c:v>
                </c:pt>
                <c:pt idx="11">
                  <c:v>0.2495</c:v>
                </c:pt>
                <c:pt idx="12">
                  <c:v>0.1636</c:v>
                </c:pt>
                <c:pt idx="13">
                  <c:v>0.1082</c:v>
                </c:pt>
                <c:pt idx="14">
                  <c:v>4.4600000000000001E-2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</c:f>
              <c:strCache>
                <c:ptCount val="1"/>
                <c:pt idx="0">
                  <c:v>441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pictures'!$D$5:$R$5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0.68079999999999996</c:v>
                </c:pt>
                <c:pt idx="2">
                  <c:v>0.59540000000000004</c:v>
                </c:pt>
                <c:pt idx="3">
                  <c:v>0.5353</c:v>
                </c:pt>
                <c:pt idx="4">
                  <c:v>0.3972</c:v>
                </c:pt>
                <c:pt idx="5">
                  <c:v>0.40100000000000002</c:v>
                </c:pt>
                <c:pt idx="6">
                  <c:v>0.4133</c:v>
                </c:pt>
                <c:pt idx="7">
                  <c:v>0.33069999999999999</c:v>
                </c:pt>
                <c:pt idx="8">
                  <c:v>0.25990000000000002</c:v>
                </c:pt>
                <c:pt idx="9">
                  <c:v>0.21909999999999999</c:v>
                </c:pt>
                <c:pt idx="10">
                  <c:v>0.19040000000000001</c:v>
                </c:pt>
                <c:pt idx="11">
                  <c:v>0.14760000000000001</c:v>
                </c:pt>
                <c:pt idx="12">
                  <c:v>0.12570000000000001</c:v>
                </c:pt>
                <c:pt idx="13">
                  <c:v>8.5900000000000004E-2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</c:f>
              <c:strCache>
                <c:ptCount val="1"/>
                <c:pt idx="0">
                  <c:v>440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pictures'!$D$6:$R$6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0.74260000000000004</c:v>
                </c:pt>
                <c:pt idx="2">
                  <c:v>0.68740000000000001</c:v>
                </c:pt>
                <c:pt idx="3">
                  <c:v>0.66139999999999999</c:v>
                </c:pt>
                <c:pt idx="4">
                  <c:v>0.63549999999999995</c:v>
                </c:pt>
                <c:pt idx="5">
                  <c:v>0.60729999999999995</c:v>
                </c:pt>
                <c:pt idx="6">
                  <c:v>0.46739999999999998</c:v>
                </c:pt>
                <c:pt idx="7">
                  <c:v>0.41049999999999998</c:v>
                </c:pt>
                <c:pt idx="8">
                  <c:v>0.40160000000000001</c:v>
                </c:pt>
                <c:pt idx="9">
                  <c:v>0.3604</c:v>
                </c:pt>
                <c:pt idx="10">
                  <c:v>0.36109999999999998</c:v>
                </c:pt>
                <c:pt idx="11">
                  <c:v>0.25309999999999999</c:v>
                </c:pt>
                <c:pt idx="12">
                  <c:v>0.20019999999999999</c:v>
                </c:pt>
                <c:pt idx="13">
                  <c:v>0.1196</c:v>
                </c:pt>
                <c:pt idx="14">
                  <c:v>7.9500000000000001E-2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</c:f>
              <c:strCache>
                <c:ptCount val="1"/>
                <c:pt idx="0">
                  <c:v>444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pictures'!$D$7:$R$7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0.32379999999999998</c:v>
                </c:pt>
                <c:pt idx="2">
                  <c:v>0.42809999999999998</c:v>
                </c:pt>
                <c:pt idx="3">
                  <c:v>0.45019999999999999</c:v>
                </c:pt>
                <c:pt idx="4">
                  <c:v>0.36730000000000002</c:v>
                </c:pt>
                <c:pt idx="5">
                  <c:v>0.32069999999999999</c:v>
                </c:pt>
                <c:pt idx="6">
                  <c:v>0.27260000000000001</c:v>
                </c:pt>
                <c:pt idx="7">
                  <c:v>0.246</c:v>
                </c:pt>
                <c:pt idx="8">
                  <c:v>0.25700000000000001</c:v>
                </c:pt>
                <c:pt idx="9">
                  <c:v>0.26450000000000001</c:v>
                </c:pt>
                <c:pt idx="10">
                  <c:v>0.1852</c:v>
                </c:pt>
                <c:pt idx="11">
                  <c:v>0.1195</c:v>
                </c:pt>
                <c:pt idx="12">
                  <c:v>6.3399999999999998E-2</c:v>
                </c:pt>
                <c:pt idx="13">
                  <c:v>2.9100000000000001E-2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</c:f>
              <c:strCache>
                <c:ptCount val="1"/>
                <c:pt idx="0">
                  <c:v>446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pictures'!$D$8:$R$8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0.56089999999999995</c:v>
                </c:pt>
                <c:pt idx="2">
                  <c:v>0.45639999999999997</c:v>
                </c:pt>
                <c:pt idx="3">
                  <c:v>0.45419999999999999</c:v>
                </c:pt>
                <c:pt idx="4">
                  <c:v>0.4824</c:v>
                </c:pt>
                <c:pt idx="5">
                  <c:v>0.49919999999999998</c:v>
                </c:pt>
                <c:pt idx="6">
                  <c:v>0.4733</c:v>
                </c:pt>
                <c:pt idx="7">
                  <c:v>0.4254</c:v>
                </c:pt>
                <c:pt idx="8">
                  <c:v>0.35120000000000001</c:v>
                </c:pt>
                <c:pt idx="9">
                  <c:v>0.34200000000000003</c:v>
                </c:pt>
                <c:pt idx="10">
                  <c:v>0.32200000000000001</c:v>
                </c:pt>
                <c:pt idx="11">
                  <c:v>0.25119999999999998</c:v>
                </c:pt>
                <c:pt idx="12">
                  <c:v>0.16439999999999999</c:v>
                </c:pt>
                <c:pt idx="13">
                  <c:v>0.1045</c:v>
                </c:pt>
                <c:pt idx="14">
                  <c:v>4.7800000000000002E-2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</c:f>
              <c:strCache>
                <c:ptCount val="1"/>
                <c:pt idx="0">
                  <c:v>448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pictures'!$D$9:$R$9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0.3856</c:v>
                </c:pt>
                <c:pt idx="2">
                  <c:v>0.53110000000000002</c:v>
                </c:pt>
                <c:pt idx="3">
                  <c:v>0.50119999999999998</c:v>
                </c:pt>
                <c:pt idx="4">
                  <c:v>0.35720000000000002</c:v>
                </c:pt>
                <c:pt idx="5">
                  <c:v>0.33250000000000002</c:v>
                </c:pt>
                <c:pt idx="6">
                  <c:v>0.37590000000000001</c:v>
                </c:pt>
                <c:pt idx="7">
                  <c:v>0.3538</c:v>
                </c:pt>
                <c:pt idx="8">
                  <c:v>0.33110000000000001</c:v>
                </c:pt>
                <c:pt idx="9">
                  <c:v>0.2752</c:v>
                </c:pt>
                <c:pt idx="10">
                  <c:v>0.2712</c:v>
                </c:pt>
                <c:pt idx="11">
                  <c:v>0.23910000000000001</c:v>
                </c:pt>
                <c:pt idx="12">
                  <c:v>0.1694</c:v>
                </c:pt>
                <c:pt idx="13">
                  <c:v>8.6199999999999999E-2</c:v>
                </c:pt>
                <c:pt idx="14">
                  <c:v>3.56E-2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pictures'!$D$10:$R$10</c:f>
              <c:numCache>
                <c:formatCode>General</c:formatCode>
                <c:ptCount val="15"/>
                <c:pt idx="0">
                  <c:v>0.24110000000000001</c:v>
                </c:pt>
                <c:pt idx="1">
                  <c:v>0.1817</c:v>
                </c:pt>
                <c:pt idx="2">
                  <c:v>0.2243</c:v>
                </c:pt>
                <c:pt idx="3">
                  <c:v>0.26829999999999998</c:v>
                </c:pt>
                <c:pt idx="4">
                  <c:v>0.34689999999999999</c:v>
                </c:pt>
                <c:pt idx="5">
                  <c:v>0.42180000000000001</c:v>
                </c:pt>
                <c:pt idx="6">
                  <c:v>0.41160000000000002</c:v>
                </c:pt>
                <c:pt idx="7">
                  <c:v>0.41710000000000003</c:v>
                </c:pt>
                <c:pt idx="8">
                  <c:v>0.32669999999999999</c:v>
                </c:pt>
                <c:pt idx="9">
                  <c:v>0.26619999999999999</c:v>
                </c:pt>
                <c:pt idx="10">
                  <c:v>0.1961</c:v>
                </c:pt>
                <c:pt idx="11">
                  <c:v>0.19409999999999999</c:v>
                </c:pt>
                <c:pt idx="12">
                  <c:v>0.13489999999999999</c:v>
                </c:pt>
                <c:pt idx="13">
                  <c:v>6.9900000000000004E-2</c:v>
                </c:pt>
                <c:pt idx="14">
                  <c:v>2.3900000000000001E-2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</c:f>
              <c:strCache>
                <c:ptCount val="1"/>
                <c:pt idx="0">
                  <c:v>455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pictures'!$D$11:$R$11</c:f>
              <c:numCache>
                <c:formatCode>General</c:formatCode>
                <c:ptCount val="15"/>
                <c:pt idx="0">
                  <c:v>0.38190000000000002</c:v>
                </c:pt>
                <c:pt idx="1">
                  <c:v>0.46860000000000002</c:v>
                </c:pt>
                <c:pt idx="2">
                  <c:v>0.27439999999999998</c:v>
                </c:pt>
                <c:pt idx="3">
                  <c:v>0.2482</c:v>
                </c:pt>
                <c:pt idx="4">
                  <c:v>0.15</c:v>
                </c:pt>
                <c:pt idx="5">
                  <c:v>0.1794</c:v>
                </c:pt>
                <c:pt idx="6">
                  <c:v>0.23330000000000001</c:v>
                </c:pt>
                <c:pt idx="7">
                  <c:v>0.23150000000000001</c:v>
                </c:pt>
                <c:pt idx="8">
                  <c:v>0.2571</c:v>
                </c:pt>
                <c:pt idx="9">
                  <c:v>0.21629999999999999</c:v>
                </c:pt>
                <c:pt idx="10">
                  <c:v>0.1598</c:v>
                </c:pt>
                <c:pt idx="11">
                  <c:v>0.13389999999999999</c:v>
                </c:pt>
                <c:pt idx="12">
                  <c:v>8.3900000000000002E-2</c:v>
                </c:pt>
                <c:pt idx="13">
                  <c:v>8.1900000000000001E-2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pictures'!$C$12</c:f>
              <c:strCache>
                <c:ptCount val="1"/>
                <c:pt idx="0">
                  <c:v>451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pictures'!$D$12:$R$12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0.2177</c:v>
                </c:pt>
                <c:pt idx="2">
                  <c:v>0.25040000000000001</c:v>
                </c:pt>
                <c:pt idx="3">
                  <c:v>0.18190000000000001</c:v>
                </c:pt>
                <c:pt idx="4">
                  <c:v>0.18959999999999999</c:v>
                </c:pt>
                <c:pt idx="5">
                  <c:v>0.31080000000000002</c:v>
                </c:pt>
                <c:pt idx="6">
                  <c:v>0.37180000000000002</c:v>
                </c:pt>
                <c:pt idx="7">
                  <c:v>0.37219999999999998</c:v>
                </c:pt>
                <c:pt idx="8">
                  <c:v>0.35370000000000001</c:v>
                </c:pt>
                <c:pt idx="9">
                  <c:v>0.307</c:v>
                </c:pt>
                <c:pt idx="10">
                  <c:v>0.24349999999999999</c:v>
                </c:pt>
                <c:pt idx="11">
                  <c:v>0.15459999999999999</c:v>
                </c:pt>
                <c:pt idx="12">
                  <c:v>0.1477</c:v>
                </c:pt>
                <c:pt idx="13">
                  <c:v>8.1699999999999995E-2</c:v>
                </c:pt>
                <c:pt idx="14">
                  <c:v>4.4999999999999998E-2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pictures'!$C$13</c:f>
              <c:strCache>
                <c:ptCount val="1"/>
                <c:pt idx="0">
                  <c:v>465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pictures'!$D$13:$R$13</c:f>
              <c:numCache>
                <c:formatCode>General</c:formatCode>
                <c:ptCount val="15"/>
                <c:pt idx="0">
                  <c:v>0.16950000000000001</c:v>
                </c:pt>
                <c:pt idx="1">
                  <c:v>0.33029999999999998</c:v>
                </c:pt>
                <c:pt idx="2">
                  <c:v>0.49030000000000001</c:v>
                </c:pt>
                <c:pt idx="3">
                  <c:v>0.38390000000000002</c:v>
                </c:pt>
                <c:pt idx="4">
                  <c:v>0.22420000000000001</c:v>
                </c:pt>
                <c:pt idx="5">
                  <c:v>0.215</c:v>
                </c:pt>
                <c:pt idx="6">
                  <c:v>0.1867</c:v>
                </c:pt>
                <c:pt idx="7">
                  <c:v>0.1759</c:v>
                </c:pt>
                <c:pt idx="8">
                  <c:v>0.14940000000000001</c:v>
                </c:pt>
                <c:pt idx="9">
                  <c:v>0.152</c:v>
                </c:pt>
                <c:pt idx="10">
                  <c:v>0.14729999999999999</c:v>
                </c:pt>
                <c:pt idx="11">
                  <c:v>0.12280000000000001</c:v>
                </c:pt>
                <c:pt idx="12">
                  <c:v>9.4799999999999995E-2</c:v>
                </c:pt>
                <c:pt idx="13">
                  <c:v>3.85E-2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pictures'!$C$14</c:f>
              <c:strCache>
                <c:ptCount val="1"/>
                <c:pt idx="0">
                  <c:v>464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pictures'!$D$14:$R$14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0.29699999999999999</c:v>
                </c:pt>
                <c:pt idx="2">
                  <c:v>0.25040000000000001</c:v>
                </c:pt>
                <c:pt idx="3">
                  <c:v>0.18920000000000001</c:v>
                </c:pt>
                <c:pt idx="4">
                  <c:v>0.23580000000000001</c:v>
                </c:pt>
                <c:pt idx="5">
                  <c:v>0.23050000000000001</c:v>
                </c:pt>
                <c:pt idx="6">
                  <c:v>0.1525</c:v>
                </c:pt>
                <c:pt idx="7">
                  <c:v>0.1128</c:v>
                </c:pt>
                <c:pt idx="8">
                  <c:v>0.17610000000000001</c:v>
                </c:pt>
                <c:pt idx="9">
                  <c:v>0.1535</c:v>
                </c:pt>
                <c:pt idx="10">
                  <c:v>0.1026</c:v>
                </c:pt>
                <c:pt idx="11">
                  <c:v>0.09</c:v>
                </c:pt>
                <c:pt idx="12">
                  <c:v>5.6899999999999999E-2</c:v>
                </c:pt>
                <c:pt idx="13">
                  <c:v>2.6200000000000001E-2</c:v>
                </c:pt>
                <c:pt idx="14">
                  <c:v>1.3100000000000001E-2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pictures'!$C$15</c:f>
              <c:strCache>
                <c:ptCount val="1"/>
                <c:pt idx="0">
                  <c:v>463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pictures'!$D$15:$R$15</c:f>
              <c:numCache>
                <c:formatCode>General</c:formatCode>
                <c:ptCount val="15"/>
                <c:pt idx="0">
                  <c:v>0.1623</c:v>
                </c:pt>
                <c:pt idx="1">
                  <c:v>0.31180000000000002</c:v>
                </c:pt>
                <c:pt idx="2">
                  <c:v>0.22739999999999999</c:v>
                </c:pt>
                <c:pt idx="3">
                  <c:v>0.21490000000000001</c:v>
                </c:pt>
                <c:pt idx="4">
                  <c:v>0.19209999999999999</c:v>
                </c:pt>
                <c:pt idx="5">
                  <c:v>0.1729</c:v>
                </c:pt>
                <c:pt idx="6">
                  <c:v>0.1396</c:v>
                </c:pt>
                <c:pt idx="7">
                  <c:v>0.1784</c:v>
                </c:pt>
                <c:pt idx="8">
                  <c:v>0.157</c:v>
                </c:pt>
                <c:pt idx="9">
                  <c:v>0.11890000000000001</c:v>
                </c:pt>
                <c:pt idx="10">
                  <c:v>8.7900000000000006E-2</c:v>
                </c:pt>
                <c:pt idx="11">
                  <c:v>6.0100000000000001E-2</c:v>
                </c:pt>
                <c:pt idx="12">
                  <c:v>3.3300000000000003E-2</c:v>
                </c:pt>
                <c:pt idx="13">
                  <c:v>1.49E-2</c:v>
                </c:pt>
                <c:pt idx="14">
                  <c:v>7.4000000000000003E-3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pictures'!$C$16</c:f>
              <c:strCache>
                <c:ptCount val="1"/>
                <c:pt idx="0">
                  <c:v>462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pictures'!$D$16:$R$16</c:f>
              <c:numCache>
                <c:formatCode>General</c:formatCode>
                <c:ptCount val="15"/>
                <c:pt idx="0">
                  <c:v>1</c:v>
                </c:pt>
                <c:pt idx="1">
                  <c:v>0.96220000000000006</c:v>
                </c:pt>
                <c:pt idx="2">
                  <c:v>0.76580000000000004</c:v>
                </c:pt>
                <c:pt idx="3">
                  <c:v>0.62929999999999997</c:v>
                </c:pt>
                <c:pt idx="4">
                  <c:v>0.55220000000000002</c:v>
                </c:pt>
                <c:pt idx="5">
                  <c:v>0.49409999999999998</c:v>
                </c:pt>
                <c:pt idx="6">
                  <c:v>0.4199</c:v>
                </c:pt>
                <c:pt idx="7">
                  <c:v>0.38640000000000002</c:v>
                </c:pt>
                <c:pt idx="8">
                  <c:v>0.30130000000000001</c:v>
                </c:pt>
                <c:pt idx="9">
                  <c:v>0.2467</c:v>
                </c:pt>
                <c:pt idx="10">
                  <c:v>0.17349999999999999</c:v>
                </c:pt>
                <c:pt idx="11">
                  <c:v>0.10730000000000001</c:v>
                </c:pt>
                <c:pt idx="12">
                  <c:v>6.9900000000000004E-2</c:v>
                </c:pt>
                <c:pt idx="13">
                  <c:v>4.8899999999999999E-2</c:v>
                </c:pt>
                <c:pt idx="14">
                  <c:v>2.3599999999999999E-2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pictures'!$C$17</c:f>
              <c:strCache>
                <c:ptCount val="1"/>
                <c:pt idx="0">
                  <c:v>461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pictures'!$D$17:$R$17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0.74260000000000004</c:v>
                </c:pt>
                <c:pt idx="2">
                  <c:v>0.58440000000000003</c:v>
                </c:pt>
                <c:pt idx="3">
                  <c:v>0.4446</c:v>
                </c:pt>
                <c:pt idx="4">
                  <c:v>0.3594</c:v>
                </c:pt>
                <c:pt idx="5">
                  <c:v>0.3105</c:v>
                </c:pt>
                <c:pt idx="6">
                  <c:v>0.2626</c:v>
                </c:pt>
                <c:pt idx="7">
                  <c:v>0.1802</c:v>
                </c:pt>
                <c:pt idx="8">
                  <c:v>0.2152</c:v>
                </c:pt>
                <c:pt idx="9">
                  <c:v>0.14050000000000001</c:v>
                </c:pt>
                <c:pt idx="10">
                  <c:v>6.5500000000000003E-2</c:v>
                </c:pt>
                <c:pt idx="11">
                  <c:v>5.16E-2</c:v>
                </c:pt>
                <c:pt idx="12">
                  <c:v>3.44E-2</c:v>
                </c:pt>
                <c:pt idx="13">
                  <c:v>1.9E-2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pictures'!$C$18</c:f>
              <c:strCache>
                <c:ptCount val="1"/>
                <c:pt idx="0">
                  <c:v>459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pictures'!$D$18:$R$18</c:f>
              <c:numCache>
                <c:formatCode>General</c:formatCode>
                <c:ptCount val="15"/>
                <c:pt idx="0">
                  <c:v>0.55369999999999997</c:v>
                </c:pt>
                <c:pt idx="1">
                  <c:v>0.40129999999999999</c:v>
                </c:pt>
                <c:pt idx="2">
                  <c:v>0.3795</c:v>
                </c:pt>
                <c:pt idx="3">
                  <c:v>0.3695</c:v>
                </c:pt>
                <c:pt idx="4">
                  <c:v>0.41260000000000002</c:v>
                </c:pt>
                <c:pt idx="5">
                  <c:v>0.38279999999999997</c:v>
                </c:pt>
                <c:pt idx="6">
                  <c:v>0.36209999999999998</c:v>
                </c:pt>
                <c:pt idx="7">
                  <c:v>0.34079999999999999</c:v>
                </c:pt>
                <c:pt idx="8">
                  <c:v>0.26040000000000002</c:v>
                </c:pt>
                <c:pt idx="9">
                  <c:v>0.1799</c:v>
                </c:pt>
                <c:pt idx="10">
                  <c:v>0.10340000000000001</c:v>
                </c:pt>
                <c:pt idx="11">
                  <c:v>8.8900000000000007E-2</c:v>
                </c:pt>
                <c:pt idx="12">
                  <c:v>6.4899999999999999E-2</c:v>
                </c:pt>
                <c:pt idx="13">
                  <c:v>3.15E-2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pictures'!$C$19</c:f>
              <c:strCache>
                <c:ptCount val="1"/>
                <c:pt idx="0">
                  <c:v>458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pictures'!$D$19:$R$19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0.51200000000000001</c:v>
                </c:pt>
                <c:pt idx="2">
                  <c:v>0.49869999999999998</c:v>
                </c:pt>
                <c:pt idx="3">
                  <c:v>0.41649999999999998</c:v>
                </c:pt>
                <c:pt idx="4">
                  <c:v>0.30530000000000002</c:v>
                </c:pt>
                <c:pt idx="5">
                  <c:v>0.2324</c:v>
                </c:pt>
                <c:pt idx="6">
                  <c:v>0.25469999999999998</c:v>
                </c:pt>
                <c:pt idx="7">
                  <c:v>0.32369999999999999</c:v>
                </c:pt>
                <c:pt idx="8">
                  <c:v>0.29220000000000002</c:v>
                </c:pt>
                <c:pt idx="9">
                  <c:v>0.24299999999999999</c:v>
                </c:pt>
                <c:pt idx="10">
                  <c:v>0.25169999999999998</c:v>
                </c:pt>
                <c:pt idx="11">
                  <c:v>0.20930000000000001</c:v>
                </c:pt>
                <c:pt idx="12">
                  <c:v>0.1736</c:v>
                </c:pt>
                <c:pt idx="13">
                  <c:v>0.10680000000000001</c:v>
                </c:pt>
                <c:pt idx="14">
                  <c:v>2.6800000000000001E-2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pictures'!$C$20</c:f>
              <c:strCache>
                <c:ptCount val="1"/>
                <c:pt idx="0">
                  <c:v>457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pictures'!$D$20:$R$20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0.52949999999999997</c:v>
                </c:pt>
                <c:pt idx="2">
                  <c:v>0.50649999999999995</c:v>
                </c:pt>
                <c:pt idx="3">
                  <c:v>0.36099999999999999</c:v>
                </c:pt>
                <c:pt idx="4">
                  <c:v>0.29210000000000003</c:v>
                </c:pt>
                <c:pt idx="5">
                  <c:v>0.26479999999999998</c:v>
                </c:pt>
                <c:pt idx="6">
                  <c:v>0.28949999999999998</c:v>
                </c:pt>
                <c:pt idx="7">
                  <c:v>0.32250000000000001</c:v>
                </c:pt>
                <c:pt idx="8">
                  <c:v>0.27610000000000001</c:v>
                </c:pt>
                <c:pt idx="9">
                  <c:v>0.25700000000000001</c:v>
                </c:pt>
                <c:pt idx="10">
                  <c:v>0.21920000000000001</c:v>
                </c:pt>
                <c:pt idx="11">
                  <c:v>0.1893</c:v>
                </c:pt>
                <c:pt idx="12">
                  <c:v>0.15279999999999999</c:v>
                </c:pt>
                <c:pt idx="13">
                  <c:v>7.8100000000000003E-2</c:v>
                </c:pt>
                <c:pt idx="14">
                  <c:v>2.4799999999999999E-2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pictures'!$C$21</c:f>
              <c:strCache>
                <c:ptCount val="1"/>
                <c:pt idx="0">
                  <c:v>468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pictures'!$D$21:$R$21</c:f>
              <c:numCache>
                <c:formatCode>General</c:formatCode>
                <c:ptCount val="15"/>
                <c:pt idx="0">
                  <c:v>0.5131</c:v>
                </c:pt>
                <c:pt idx="1">
                  <c:v>0.30719999999999997</c:v>
                </c:pt>
                <c:pt idx="2">
                  <c:v>0.24879999999999999</c:v>
                </c:pt>
                <c:pt idx="3">
                  <c:v>0.37269999999999998</c:v>
                </c:pt>
                <c:pt idx="4">
                  <c:v>0.33960000000000001</c:v>
                </c:pt>
                <c:pt idx="5">
                  <c:v>0.22489999999999999</c:v>
                </c:pt>
                <c:pt idx="6">
                  <c:v>0.1923</c:v>
                </c:pt>
                <c:pt idx="7">
                  <c:v>0.22869999999999999</c:v>
                </c:pt>
                <c:pt idx="8">
                  <c:v>0.2132</c:v>
                </c:pt>
                <c:pt idx="9">
                  <c:v>0.18429999999999999</c:v>
                </c:pt>
                <c:pt idx="10">
                  <c:v>0.20499999999999999</c:v>
                </c:pt>
                <c:pt idx="11">
                  <c:v>0.17979999999999999</c:v>
                </c:pt>
                <c:pt idx="12">
                  <c:v>0.1215</c:v>
                </c:pt>
                <c:pt idx="13">
                  <c:v>8.2799999999999999E-2</c:v>
                </c:pt>
                <c:pt idx="14">
                  <c:v>3.0599999999999999E-2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pictures'!$C$22</c:f>
              <c:strCache>
                <c:ptCount val="1"/>
                <c:pt idx="0">
                  <c:v>467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pictures'!$D$22:$R$22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0.27310000000000001</c:v>
                </c:pt>
                <c:pt idx="2">
                  <c:v>0.33139999999999997</c:v>
                </c:pt>
                <c:pt idx="3">
                  <c:v>0.3044</c:v>
                </c:pt>
                <c:pt idx="4">
                  <c:v>0.3362</c:v>
                </c:pt>
                <c:pt idx="5">
                  <c:v>0.26379999999999998</c:v>
                </c:pt>
                <c:pt idx="6">
                  <c:v>0.27639999999999998</c:v>
                </c:pt>
                <c:pt idx="7">
                  <c:v>0.26910000000000001</c:v>
                </c:pt>
                <c:pt idx="8">
                  <c:v>0.2462</c:v>
                </c:pt>
                <c:pt idx="9">
                  <c:v>0.21049999999999999</c:v>
                </c:pt>
                <c:pt idx="10">
                  <c:v>0.16039999999999999</c:v>
                </c:pt>
                <c:pt idx="11">
                  <c:v>0.13350000000000001</c:v>
                </c:pt>
                <c:pt idx="12">
                  <c:v>9.1499999999999998E-2</c:v>
                </c:pt>
                <c:pt idx="13">
                  <c:v>4.6100000000000002E-2</c:v>
                </c:pt>
                <c:pt idx="14">
                  <c:v>1.5900000000000001E-2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pictures'!$C$23</c:f>
              <c:strCache>
                <c:ptCount val="1"/>
                <c:pt idx="0">
                  <c:v>466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pictures'!$D$23:$R$23</c:f>
              <c:numCache>
                <c:formatCode>General</c:formatCode>
                <c:ptCount val="15"/>
                <c:pt idx="0">
                  <c:v>0.2697</c:v>
                </c:pt>
                <c:pt idx="1">
                  <c:v>0.22689999999999999</c:v>
                </c:pt>
                <c:pt idx="2">
                  <c:v>0.2326</c:v>
                </c:pt>
                <c:pt idx="3">
                  <c:v>0.30320000000000003</c:v>
                </c:pt>
                <c:pt idx="4">
                  <c:v>0.25030000000000002</c:v>
                </c:pt>
                <c:pt idx="5">
                  <c:v>0.19589999999999999</c:v>
                </c:pt>
                <c:pt idx="6">
                  <c:v>0.154</c:v>
                </c:pt>
                <c:pt idx="7">
                  <c:v>0.1431</c:v>
                </c:pt>
                <c:pt idx="8">
                  <c:v>0.13769999999999999</c:v>
                </c:pt>
                <c:pt idx="9">
                  <c:v>0.1249</c:v>
                </c:pt>
                <c:pt idx="10">
                  <c:v>8.1699999999999995E-2</c:v>
                </c:pt>
                <c:pt idx="11">
                  <c:v>4.5100000000000001E-2</c:v>
                </c:pt>
                <c:pt idx="12">
                  <c:v>2.3099999999999999E-2</c:v>
                </c:pt>
                <c:pt idx="13">
                  <c:v>1.2999999999999999E-2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pictures'!$C$24</c:f>
              <c:strCache>
                <c:ptCount val="1"/>
                <c:pt idx="0">
                  <c:v>456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pictures'!$D$24:$R$24</c:f>
              <c:numCache>
                <c:formatCode>General</c:formatCode>
                <c:ptCount val="15"/>
                <c:pt idx="0">
                  <c:v>0.83289999999999997</c:v>
                </c:pt>
                <c:pt idx="1">
                  <c:v>0.58860000000000001</c:v>
                </c:pt>
                <c:pt idx="2">
                  <c:v>0.39939999999999998</c:v>
                </c:pt>
                <c:pt idx="3">
                  <c:v>0.3337</c:v>
                </c:pt>
                <c:pt idx="4">
                  <c:v>0.30909999999999999</c:v>
                </c:pt>
                <c:pt idx="5">
                  <c:v>0.29020000000000001</c:v>
                </c:pt>
                <c:pt idx="6">
                  <c:v>0.28560000000000002</c:v>
                </c:pt>
                <c:pt idx="7">
                  <c:v>0.28449999999999998</c:v>
                </c:pt>
                <c:pt idx="8">
                  <c:v>0.26240000000000002</c:v>
                </c:pt>
                <c:pt idx="9">
                  <c:v>0.23849999999999999</c:v>
                </c:pt>
                <c:pt idx="10">
                  <c:v>0.1996</c:v>
                </c:pt>
                <c:pt idx="11">
                  <c:v>0.13020000000000001</c:v>
                </c:pt>
                <c:pt idx="12">
                  <c:v>6.9000000000000006E-2</c:v>
                </c:pt>
                <c:pt idx="13">
                  <c:v>2.1499999999999998E-2</c:v>
                </c:pt>
                <c:pt idx="14">
                  <c:v>6.0000000000000001E-3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pictures'!$C$25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pictures'!$D$25:$R$25</c:f>
              <c:numCache>
                <c:formatCode>General</c:formatCode>
                <c:ptCount val="15"/>
                <c:pt idx="0">
                  <c:v>0.4153</c:v>
                </c:pt>
                <c:pt idx="1">
                  <c:v>0.3745</c:v>
                </c:pt>
                <c:pt idx="2">
                  <c:v>0.38159999999999999</c:v>
                </c:pt>
                <c:pt idx="3">
                  <c:v>0.3972</c:v>
                </c:pt>
                <c:pt idx="4">
                  <c:v>0.44869999999999999</c:v>
                </c:pt>
                <c:pt idx="5">
                  <c:v>0.32790000000000002</c:v>
                </c:pt>
                <c:pt idx="6">
                  <c:v>0.25009999999999999</c:v>
                </c:pt>
                <c:pt idx="7">
                  <c:v>0.34429999999999999</c:v>
                </c:pt>
                <c:pt idx="8">
                  <c:v>0.35020000000000001</c:v>
                </c:pt>
                <c:pt idx="9">
                  <c:v>0.254</c:v>
                </c:pt>
                <c:pt idx="10">
                  <c:v>0.25380000000000003</c:v>
                </c:pt>
                <c:pt idx="11">
                  <c:v>0.2394</c:v>
                </c:pt>
                <c:pt idx="12">
                  <c:v>0.22389999999999999</c:v>
                </c:pt>
                <c:pt idx="13">
                  <c:v>0.16420000000000001</c:v>
                </c:pt>
                <c:pt idx="14">
                  <c:v>8.7999999999999995E-2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pictures'!$C$26</c:f>
              <c:strCache>
                <c:ptCount val="1"/>
                <c:pt idx="0">
                  <c:v>447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pictures'!$D$26:$R$26</c:f>
              <c:numCache>
                <c:formatCode>General</c:formatCode>
                <c:ptCount val="15"/>
                <c:pt idx="0">
                  <c:v>0.53939999999999999</c:v>
                </c:pt>
                <c:pt idx="1">
                  <c:v>0.54979999999999996</c:v>
                </c:pt>
                <c:pt idx="2">
                  <c:v>0.62829999999999997</c:v>
                </c:pt>
                <c:pt idx="3">
                  <c:v>0.44579999999999997</c:v>
                </c:pt>
                <c:pt idx="4">
                  <c:v>0.37769999999999998</c:v>
                </c:pt>
                <c:pt idx="5">
                  <c:v>0.45850000000000002</c:v>
                </c:pt>
                <c:pt idx="6">
                  <c:v>0.41710000000000003</c:v>
                </c:pt>
                <c:pt idx="7">
                  <c:v>0.36449999999999999</c:v>
                </c:pt>
                <c:pt idx="8">
                  <c:v>0.29559999999999997</c:v>
                </c:pt>
                <c:pt idx="9">
                  <c:v>0.31</c:v>
                </c:pt>
                <c:pt idx="10">
                  <c:v>0.24759999999999999</c:v>
                </c:pt>
                <c:pt idx="11">
                  <c:v>0.21929999999999999</c:v>
                </c:pt>
                <c:pt idx="12">
                  <c:v>0.1353</c:v>
                </c:pt>
                <c:pt idx="13">
                  <c:v>6.1199999999999997E-2</c:v>
                </c:pt>
                <c:pt idx="14">
                  <c:v>1.7500000000000002E-2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pictures'!$C$27</c:f>
              <c:strCache>
                <c:ptCount val="1"/>
                <c:pt idx="0">
                  <c:v>445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pictures'!$D$27:$R$27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0.4945</c:v>
                </c:pt>
                <c:pt idx="2">
                  <c:v>0.44540000000000002</c:v>
                </c:pt>
                <c:pt idx="3">
                  <c:v>0.52129999999999999</c:v>
                </c:pt>
                <c:pt idx="4">
                  <c:v>0.49969999999999998</c:v>
                </c:pt>
                <c:pt idx="5">
                  <c:v>0.4677</c:v>
                </c:pt>
                <c:pt idx="6">
                  <c:v>0.34639999999999999</c:v>
                </c:pt>
                <c:pt idx="7">
                  <c:v>0.32490000000000002</c:v>
                </c:pt>
                <c:pt idx="8">
                  <c:v>0.30759999999999998</c:v>
                </c:pt>
                <c:pt idx="9">
                  <c:v>0.32379999999999998</c:v>
                </c:pt>
                <c:pt idx="10">
                  <c:v>0.29170000000000001</c:v>
                </c:pt>
                <c:pt idx="11">
                  <c:v>0.193</c:v>
                </c:pt>
                <c:pt idx="12">
                  <c:v>8.1199999999999994E-2</c:v>
                </c:pt>
                <c:pt idx="13">
                  <c:v>4.1500000000000002E-2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pictures'!$C$28</c:f>
              <c:strCache>
                <c:ptCount val="1"/>
                <c:pt idx="0">
                  <c:v>443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pictures'!$D$28:$R$28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0.61990000000000001</c:v>
                </c:pt>
                <c:pt idx="2">
                  <c:v>0.66490000000000005</c:v>
                </c:pt>
                <c:pt idx="3">
                  <c:v>0.60760000000000003</c:v>
                </c:pt>
                <c:pt idx="4">
                  <c:v>0.61570000000000003</c:v>
                </c:pt>
                <c:pt idx="5">
                  <c:v>0.49890000000000001</c:v>
                </c:pt>
                <c:pt idx="6">
                  <c:v>0.41660000000000003</c:v>
                </c:pt>
                <c:pt idx="7">
                  <c:v>0.34489999999999998</c:v>
                </c:pt>
                <c:pt idx="8">
                  <c:v>0.31809999999999999</c:v>
                </c:pt>
                <c:pt idx="9">
                  <c:v>0.29399999999999998</c:v>
                </c:pt>
                <c:pt idx="10">
                  <c:v>0.2515</c:v>
                </c:pt>
                <c:pt idx="11">
                  <c:v>0.2059</c:v>
                </c:pt>
                <c:pt idx="12">
                  <c:v>0.15429999999999999</c:v>
                </c:pt>
                <c:pt idx="13">
                  <c:v>0.125</c:v>
                </c:pt>
                <c:pt idx="14">
                  <c:v>5.9400000000000001E-2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pictures'!$C$29</c:f>
              <c:strCache>
                <c:ptCount val="1"/>
                <c:pt idx="0">
                  <c:v>442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pictures'!$D$29:$R$29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0.68630000000000002</c:v>
                </c:pt>
                <c:pt idx="2">
                  <c:v>0.64449999999999996</c:v>
                </c:pt>
                <c:pt idx="3">
                  <c:v>0.62529999999999997</c:v>
                </c:pt>
                <c:pt idx="4">
                  <c:v>0.57520000000000004</c:v>
                </c:pt>
                <c:pt idx="5">
                  <c:v>0.4501</c:v>
                </c:pt>
                <c:pt idx="6">
                  <c:v>0.41949999999999998</c:v>
                </c:pt>
                <c:pt idx="7">
                  <c:v>0.3856</c:v>
                </c:pt>
                <c:pt idx="8">
                  <c:v>0.34310000000000002</c:v>
                </c:pt>
                <c:pt idx="9">
                  <c:v>0.25330000000000003</c:v>
                </c:pt>
                <c:pt idx="10">
                  <c:v>0.24</c:v>
                </c:pt>
                <c:pt idx="11">
                  <c:v>0.17419999999999999</c:v>
                </c:pt>
                <c:pt idx="12">
                  <c:v>0.1003</c:v>
                </c:pt>
                <c:pt idx="13">
                  <c:v>7.46E-2</c:v>
                </c:pt>
                <c:pt idx="14">
                  <c:v>3.8100000000000002E-2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6216"/>
        <c:axId val="239396608"/>
      </c:scatterChart>
      <c:valAx>
        <c:axId val="23939621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96608"/>
        <c:crosses val="autoZero"/>
        <c:crossBetween val="midCat"/>
        <c:majorUnit val="10"/>
      </c:valAx>
      <c:valAx>
        <c:axId val="2393966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9621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pictures'!$C$201</c:f>
              <c:strCache>
                <c:ptCount val="1"/>
                <c:pt idx="0">
                  <c:v>1371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pictures'!$D$201:$R$201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0.99109999999999998</c:v>
                </c:pt>
                <c:pt idx="3">
                  <c:v>0.92569999999999997</c:v>
                </c:pt>
                <c:pt idx="4">
                  <c:v>0.87890000000000001</c:v>
                </c:pt>
                <c:pt idx="5">
                  <c:v>0.89019999999999999</c:v>
                </c:pt>
                <c:pt idx="6">
                  <c:v>0.90629999999999999</c:v>
                </c:pt>
                <c:pt idx="7">
                  <c:v>0.86819999999999997</c:v>
                </c:pt>
                <c:pt idx="8">
                  <c:v>0.80700000000000005</c:v>
                </c:pt>
                <c:pt idx="9">
                  <c:v>0.80549999999999999</c:v>
                </c:pt>
                <c:pt idx="10">
                  <c:v>0.79310000000000003</c:v>
                </c:pt>
                <c:pt idx="11">
                  <c:v>0.81469999999999998</c:v>
                </c:pt>
                <c:pt idx="12">
                  <c:v>0.75609999999999999</c:v>
                </c:pt>
                <c:pt idx="13">
                  <c:v>0.73550000000000004</c:v>
                </c:pt>
                <c:pt idx="14">
                  <c:v>0.65659999999999996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pictures'!$C$202</c:f>
              <c:strCache>
                <c:ptCount val="1"/>
                <c:pt idx="0">
                  <c:v>1374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pictures'!$D$202:$R$202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0.99150000000000005</c:v>
                </c:pt>
                <c:pt idx="5">
                  <c:v>0.98519999999999996</c:v>
                </c:pt>
                <c:pt idx="6">
                  <c:v>0.93920000000000003</c:v>
                </c:pt>
                <c:pt idx="7">
                  <c:v>0.88890000000000002</c:v>
                </c:pt>
                <c:pt idx="8">
                  <c:v>0.80600000000000005</c:v>
                </c:pt>
                <c:pt idx="9">
                  <c:v>0.76890000000000003</c:v>
                </c:pt>
                <c:pt idx="10">
                  <c:v>0.7107</c:v>
                </c:pt>
                <c:pt idx="11">
                  <c:v>0.70479999999999998</c:v>
                </c:pt>
                <c:pt idx="12">
                  <c:v>0.69279999999999997</c:v>
                </c:pt>
                <c:pt idx="13">
                  <c:v>0.6381</c:v>
                </c:pt>
                <c:pt idx="14">
                  <c:v>0.56410000000000005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pictures'!$C$203</c:f>
              <c:strCache>
                <c:ptCount val="1"/>
                <c:pt idx="0">
                  <c:v>1376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pictures'!$D$203:$R$203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0.99860000000000004</c:v>
                </c:pt>
                <c:pt idx="12">
                  <c:v>0.99429999999999996</c:v>
                </c:pt>
                <c:pt idx="13">
                  <c:v>0.99360000000000004</c:v>
                </c:pt>
                <c:pt idx="14">
                  <c:v>0.97750000000000004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pictures'!$C$204</c:f>
              <c:strCache>
                <c:ptCount val="1"/>
                <c:pt idx="0">
                  <c:v>1378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pictures'!$D$204:$R$204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0.99929999999999997</c:v>
                </c:pt>
                <c:pt idx="10">
                  <c:v>0.99080000000000001</c:v>
                </c:pt>
                <c:pt idx="11">
                  <c:v>0.98519999999999996</c:v>
                </c:pt>
                <c:pt idx="12">
                  <c:v>0.9536</c:v>
                </c:pt>
                <c:pt idx="13">
                  <c:v>0.92459999999999998</c:v>
                </c:pt>
                <c:pt idx="14">
                  <c:v>0.90880000000000005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pictures'!$C$205</c:f>
              <c:strCache>
                <c:ptCount val="1"/>
                <c:pt idx="0">
                  <c:v>1383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pictures'!$D$205:$R$205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0.99809999999999999</c:v>
                </c:pt>
                <c:pt idx="5">
                  <c:v>0.98089999999999999</c:v>
                </c:pt>
                <c:pt idx="6">
                  <c:v>0.91379999999999995</c:v>
                </c:pt>
                <c:pt idx="7">
                  <c:v>0.86160000000000003</c:v>
                </c:pt>
                <c:pt idx="8">
                  <c:v>0.87109999999999999</c:v>
                </c:pt>
                <c:pt idx="9">
                  <c:v>0.8448</c:v>
                </c:pt>
                <c:pt idx="10">
                  <c:v>0.82250000000000001</c:v>
                </c:pt>
                <c:pt idx="11">
                  <c:v>0.82110000000000005</c:v>
                </c:pt>
                <c:pt idx="12">
                  <c:v>0.80230000000000001</c:v>
                </c:pt>
                <c:pt idx="13">
                  <c:v>0.71230000000000004</c:v>
                </c:pt>
                <c:pt idx="14">
                  <c:v>0.61350000000000005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pictures'!$C$206</c:f>
              <c:strCache>
                <c:ptCount val="1"/>
                <c:pt idx="0">
                  <c:v>1385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pictures'!$D$206:$R$206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0.99280000000000002</c:v>
                </c:pt>
                <c:pt idx="8">
                  <c:v>0.98309999999999997</c:v>
                </c:pt>
                <c:pt idx="9">
                  <c:v>0.98019999999999996</c:v>
                </c:pt>
                <c:pt idx="10">
                  <c:v>0.98619999999999997</c:v>
                </c:pt>
                <c:pt idx="11">
                  <c:v>0.96940000000000004</c:v>
                </c:pt>
                <c:pt idx="12">
                  <c:v>0.96860000000000002</c:v>
                </c:pt>
                <c:pt idx="13">
                  <c:v>0.95669999999999999</c:v>
                </c:pt>
                <c:pt idx="14">
                  <c:v>0.95379999999999998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pictures'!$C$207</c:f>
              <c:strCache>
                <c:ptCount val="1"/>
                <c:pt idx="0">
                  <c:v>1387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pictures'!$D$207:$R$207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0.99450000000000005</c:v>
                </c:pt>
                <c:pt idx="7">
                  <c:v>0.94799999999999995</c:v>
                </c:pt>
                <c:pt idx="8">
                  <c:v>0.93500000000000005</c:v>
                </c:pt>
                <c:pt idx="9">
                  <c:v>0.93710000000000004</c:v>
                </c:pt>
                <c:pt idx="10">
                  <c:v>0.91720000000000002</c:v>
                </c:pt>
                <c:pt idx="11">
                  <c:v>0.90480000000000005</c:v>
                </c:pt>
                <c:pt idx="12">
                  <c:v>0.89529999999999998</c:v>
                </c:pt>
                <c:pt idx="13">
                  <c:v>0.87919999999999998</c:v>
                </c:pt>
                <c:pt idx="14">
                  <c:v>0.8458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pictures'!$C$208</c:f>
              <c:strCache>
                <c:ptCount val="1"/>
                <c:pt idx="0">
                  <c:v>1386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pictures'!$D$208:$R$208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0.96860000000000002</c:v>
                </c:pt>
                <c:pt idx="3">
                  <c:v>0.9446</c:v>
                </c:pt>
                <c:pt idx="4">
                  <c:v>0.91100000000000003</c:v>
                </c:pt>
                <c:pt idx="5">
                  <c:v>0.90229999999999999</c:v>
                </c:pt>
                <c:pt idx="6">
                  <c:v>0.85209999999999997</c:v>
                </c:pt>
                <c:pt idx="7">
                  <c:v>0.85770000000000002</c:v>
                </c:pt>
                <c:pt idx="8">
                  <c:v>0.82779999999999998</c:v>
                </c:pt>
                <c:pt idx="9">
                  <c:v>0.75470000000000004</c:v>
                </c:pt>
                <c:pt idx="10">
                  <c:v>0.71340000000000003</c:v>
                </c:pt>
                <c:pt idx="11">
                  <c:v>0.65910000000000002</c:v>
                </c:pt>
                <c:pt idx="12">
                  <c:v>0.65939999999999999</c:v>
                </c:pt>
                <c:pt idx="13">
                  <c:v>0.63249999999999995</c:v>
                </c:pt>
                <c:pt idx="14">
                  <c:v>0.51619999999999999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pictures'!$C$209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pictures'!$D$209:$R$209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0.99490000000000001</c:v>
                </c:pt>
                <c:pt idx="10">
                  <c:v>0.97850000000000004</c:v>
                </c:pt>
                <c:pt idx="11">
                  <c:v>0.96760000000000002</c:v>
                </c:pt>
                <c:pt idx="12">
                  <c:v>0.94510000000000005</c:v>
                </c:pt>
                <c:pt idx="13">
                  <c:v>0.92410000000000003</c:v>
                </c:pt>
                <c:pt idx="14">
                  <c:v>0.89500000000000002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pictures'!$C$210</c:f>
              <c:strCache>
                <c:ptCount val="1"/>
                <c:pt idx="0">
                  <c:v>1399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pictures'!$D$210:$R$210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0.99980000000000002</c:v>
                </c:pt>
                <c:pt idx="6">
                  <c:v>0.98160000000000003</c:v>
                </c:pt>
                <c:pt idx="7">
                  <c:v>0.96409999999999996</c:v>
                </c:pt>
                <c:pt idx="8">
                  <c:v>0.95909999999999995</c:v>
                </c:pt>
                <c:pt idx="9">
                  <c:v>0.93200000000000005</c:v>
                </c:pt>
                <c:pt idx="10">
                  <c:v>0.85929999999999995</c:v>
                </c:pt>
                <c:pt idx="11">
                  <c:v>0.83140000000000003</c:v>
                </c:pt>
                <c:pt idx="12">
                  <c:v>0.8206</c:v>
                </c:pt>
                <c:pt idx="13">
                  <c:v>0.7641</c:v>
                </c:pt>
                <c:pt idx="14">
                  <c:v>0.72560000000000002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pictures'!$C$211</c:f>
              <c:strCache>
                <c:ptCount val="1"/>
                <c:pt idx="0">
                  <c:v>1398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pictures'!$D$211:$R$211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0.99719999999999998</c:v>
                </c:pt>
                <c:pt idx="2">
                  <c:v>0.99790000000000001</c:v>
                </c:pt>
                <c:pt idx="3">
                  <c:v>1</c:v>
                </c:pt>
                <c:pt idx="4">
                  <c:v>0.97860000000000003</c:v>
                </c:pt>
                <c:pt idx="5">
                  <c:v>0.9536</c:v>
                </c:pt>
                <c:pt idx="6">
                  <c:v>0.94640000000000002</c:v>
                </c:pt>
                <c:pt idx="7">
                  <c:v>0.87509999999999999</c:v>
                </c:pt>
                <c:pt idx="8">
                  <c:v>0.78039999999999998</c:v>
                </c:pt>
                <c:pt idx="9">
                  <c:v>0.74829999999999997</c:v>
                </c:pt>
                <c:pt idx="10">
                  <c:v>0.74480000000000002</c:v>
                </c:pt>
                <c:pt idx="11">
                  <c:v>0.72699999999999998</c:v>
                </c:pt>
                <c:pt idx="12">
                  <c:v>0.66890000000000005</c:v>
                </c:pt>
                <c:pt idx="13">
                  <c:v>0.62749999999999995</c:v>
                </c:pt>
                <c:pt idx="14">
                  <c:v>0.54849999999999999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pictures'!$C$212</c:f>
              <c:strCache>
                <c:ptCount val="1"/>
                <c:pt idx="0">
                  <c:v>1397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pictures'!$D$212:$R$212</c:f>
              <c:numCache>
                <c:formatCode>General</c:formatCode>
                <c:ptCount val="15"/>
                <c:pt idx="0">
                  <c:v>0.2959</c:v>
                </c:pt>
                <c:pt idx="1">
                  <c:v>0.42530000000000001</c:v>
                </c:pt>
                <c:pt idx="2">
                  <c:v>0.52690000000000003</c:v>
                </c:pt>
                <c:pt idx="3">
                  <c:v>0.7137</c:v>
                </c:pt>
                <c:pt idx="4">
                  <c:v>0.73929999999999996</c:v>
                </c:pt>
                <c:pt idx="5">
                  <c:v>0.7369</c:v>
                </c:pt>
                <c:pt idx="6">
                  <c:v>0.72209999999999996</c:v>
                </c:pt>
                <c:pt idx="7">
                  <c:v>0.70289999999999997</c:v>
                </c:pt>
                <c:pt idx="8">
                  <c:v>0.72929999999999995</c:v>
                </c:pt>
                <c:pt idx="9">
                  <c:v>0.7631</c:v>
                </c:pt>
                <c:pt idx="10">
                  <c:v>0.85550000000000004</c:v>
                </c:pt>
                <c:pt idx="11">
                  <c:v>0.8528</c:v>
                </c:pt>
                <c:pt idx="12">
                  <c:v>0.82699999999999996</c:v>
                </c:pt>
                <c:pt idx="13">
                  <c:v>0.81020000000000003</c:v>
                </c:pt>
                <c:pt idx="14">
                  <c:v>0.77969999999999995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pictures'!$C$213</c:f>
              <c:strCache>
                <c:ptCount val="1"/>
                <c:pt idx="0">
                  <c:v>1396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pictures'!$D$213:$R$213</c:f>
              <c:numCache>
                <c:formatCode>General</c:formatCode>
                <c:ptCount val="15"/>
                <c:pt idx="0">
                  <c:v>0.60619999999999996</c:v>
                </c:pt>
                <c:pt idx="1">
                  <c:v>0.52490000000000003</c:v>
                </c:pt>
                <c:pt idx="2">
                  <c:v>0.62990000000000002</c:v>
                </c:pt>
                <c:pt idx="3">
                  <c:v>0.58069999999999999</c:v>
                </c:pt>
                <c:pt idx="4">
                  <c:v>0.58550000000000002</c:v>
                </c:pt>
                <c:pt idx="5">
                  <c:v>0.56640000000000001</c:v>
                </c:pt>
                <c:pt idx="6">
                  <c:v>0.56210000000000004</c:v>
                </c:pt>
                <c:pt idx="7">
                  <c:v>0.621</c:v>
                </c:pt>
                <c:pt idx="8">
                  <c:v>0.61560000000000004</c:v>
                </c:pt>
                <c:pt idx="9">
                  <c:v>0.70120000000000005</c:v>
                </c:pt>
                <c:pt idx="10">
                  <c:v>0.70050000000000001</c:v>
                </c:pt>
                <c:pt idx="11">
                  <c:v>0.62990000000000002</c:v>
                </c:pt>
                <c:pt idx="12">
                  <c:v>0.58709999999999996</c:v>
                </c:pt>
                <c:pt idx="13">
                  <c:v>0.56330000000000002</c:v>
                </c:pt>
                <c:pt idx="14">
                  <c:v>0.47920000000000001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pictures'!$C$214</c:f>
              <c:strCache>
                <c:ptCount val="1"/>
                <c:pt idx="0">
                  <c:v>1395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pictures'!$D$214:$R$214</c:f>
              <c:numCache>
                <c:formatCode>General</c:formatCode>
                <c:ptCount val="15"/>
                <c:pt idx="0">
                  <c:v>0.52980000000000005</c:v>
                </c:pt>
                <c:pt idx="1">
                  <c:v>0.66969999999999996</c:v>
                </c:pt>
                <c:pt idx="2">
                  <c:v>0.57240000000000002</c:v>
                </c:pt>
                <c:pt idx="3">
                  <c:v>0.51570000000000005</c:v>
                </c:pt>
                <c:pt idx="4">
                  <c:v>0.50629999999999997</c:v>
                </c:pt>
                <c:pt idx="5">
                  <c:v>0.58840000000000003</c:v>
                </c:pt>
                <c:pt idx="6">
                  <c:v>0.60389999999999999</c:v>
                </c:pt>
                <c:pt idx="7">
                  <c:v>0.58309999999999995</c:v>
                </c:pt>
                <c:pt idx="8">
                  <c:v>0.57569999999999999</c:v>
                </c:pt>
                <c:pt idx="9">
                  <c:v>0.58789999999999998</c:v>
                </c:pt>
                <c:pt idx="10">
                  <c:v>0.55989999999999995</c:v>
                </c:pt>
                <c:pt idx="11">
                  <c:v>0.56159999999999999</c:v>
                </c:pt>
                <c:pt idx="12">
                  <c:v>0.50260000000000005</c:v>
                </c:pt>
                <c:pt idx="13">
                  <c:v>0.47220000000000001</c:v>
                </c:pt>
                <c:pt idx="14">
                  <c:v>0.4471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pictures'!$C$215</c:f>
              <c:strCache>
                <c:ptCount val="1"/>
                <c:pt idx="0">
                  <c:v>1394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pictures'!$D$215:$R$215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0.99509999999999998</c:v>
                </c:pt>
                <c:pt idx="10">
                  <c:v>0.98750000000000004</c:v>
                </c:pt>
                <c:pt idx="11">
                  <c:v>0.99070000000000003</c:v>
                </c:pt>
                <c:pt idx="12">
                  <c:v>0.99409999999999998</c:v>
                </c:pt>
                <c:pt idx="13">
                  <c:v>0.99450000000000005</c:v>
                </c:pt>
                <c:pt idx="14">
                  <c:v>0.97940000000000005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pictures'!$C$216</c:f>
              <c:strCache>
                <c:ptCount val="1"/>
                <c:pt idx="0">
                  <c:v>1393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pictures'!$D$216:$R$216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0.99480000000000002</c:v>
                </c:pt>
                <c:pt idx="3">
                  <c:v>0.88109999999999999</c:v>
                </c:pt>
                <c:pt idx="4">
                  <c:v>0.82769999999999999</c:v>
                </c:pt>
                <c:pt idx="5">
                  <c:v>0.83389999999999997</c:v>
                </c:pt>
                <c:pt idx="6">
                  <c:v>0.82979999999999998</c:v>
                </c:pt>
                <c:pt idx="7">
                  <c:v>0.84519999999999995</c:v>
                </c:pt>
                <c:pt idx="8">
                  <c:v>0.82879999999999998</c:v>
                </c:pt>
                <c:pt idx="9">
                  <c:v>0.79810000000000003</c:v>
                </c:pt>
                <c:pt idx="10">
                  <c:v>0.78869999999999996</c:v>
                </c:pt>
                <c:pt idx="11">
                  <c:v>0.74919999999999998</c:v>
                </c:pt>
                <c:pt idx="12">
                  <c:v>0.75139999999999996</c:v>
                </c:pt>
                <c:pt idx="13">
                  <c:v>0.79459999999999997</c:v>
                </c:pt>
                <c:pt idx="14">
                  <c:v>0.75770000000000004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pictures'!$C$217</c:f>
              <c:strCache>
                <c:ptCount val="1"/>
                <c:pt idx="0">
                  <c:v>1392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pictures'!$D$217:$R$217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0.69740000000000002</c:v>
                </c:pt>
                <c:pt idx="2">
                  <c:v>0.74070000000000003</c:v>
                </c:pt>
                <c:pt idx="3">
                  <c:v>0.78149999999999997</c:v>
                </c:pt>
                <c:pt idx="4">
                  <c:v>0.82079999999999997</c:v>
                </c:pt>
                <c:pt idx="5">
                  <c:v>0.85560000000000003</c:v>
                </c:pt>
                <c:pt idx="6">
                  <c:v>0.83830000000000005</c:v>
                </c:pt>
                <c:pt idx="7">
                  <c:v>0.8276</c:v>
                </c:pt>
                <c:pt idx="8">
                  <c:v>0.84609999999999996</c:v>
                </c:pt>
                <c:pt idx="9">
                  <c:v>0.76690000000000003</c:v>
                </c:pt>
                <c:pt idx="10">
                  <c:v>0.6724</c:v>
                </c:pt>
                <c:pt idx="11">
                  <c:v>0.62780000000000002</c:v>
                </c:pt>
                <c:pt idx="12">
                  <c:v>0.56869999999999998</c:v>
                </c:pt>
                <c:pt idx="13">
                  <c:v>0.5454</c:v>
                </c:pt>
                <c:pt idx="14">
                  <c:v>0.48730000000000001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pictures'!$C$218</c:f>
              <c:strCache>
                <c:ptCount val="1"/>
                <c:pt idx="0">
                  <c:v>1391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pictures'!$D$218:$R$218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0.97609999999999997</c:v>
                </c:pt>
                <c:pt idx="9">
                  <c:v>0.95979999999999999</c:v>
                </c:pt>
                <c:pt idx="10">
                  <c:v>0.95740000000000003</c:v>
                </c:pt>
                <c:pt idx="11">
                  <c:v>0.9335</c:v>
                </c:pt>
                <c:pt idx="12">
                  <c:v>0.91679999999999995</c:v>
                </c:pt>
                <c:pt idx="13">
                  <c:v>0.88990000000000002</c:v>
                </c:pt>
                <c:pt idx="14">
                  <c:v>0.87619999999999998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pictures'!$C$219</c:f>
              <c:strCache>
                <c:ptCount val="1"/>
                <c:pt idx="0">
                  <c:v>1390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pictures'!$D$219:$R$219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0.98460000000000003</c:v>
                </c:pt>
                <c:pt idx="5">
                  <c:v>0.94950000000000001</c:v>
                </c:pt>
                <c:pt idx="6">
                  <c:v>0.93110000000000004</c:v>
                </c:pt>
                <c:pt idx="7">
                  <c:v>0.93340000000000001</c:v>
                </c:pt>
                <c:pt idx="8">
                  <c:v>0.94110000000000005</c:v>
                </c:pt>
                <c:pt idx="9">
                  <c:v>0.89390000000000003</c:v>
                </c:pt>
                <c:pt idx="10">
                  <c:v>0.85329999999999995</c:v>
                </c:pt>
                <c:pt idx="11">
                  <c:v>0.84389999999999998</c:v>
                </c:pt>
                <c:pt idx="12">
                  <c:v>0.82469999999999999</c:v>
                </c:pt>
                <c:pt idx="13">
                  <c:v>0.78310000000000002</c:v>
                </c:pt>
                <c:pt idx="14">
                  <c:v>0.76500000000000001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pictures'!$C$220</c:f>
              <c:strCache>
                <c:ptCount val="1"/>
                <c:pt idx="0">
                  <c:v>1389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pictures'!$D$220:$R$220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0.95709999999999995</c:v>
                </c:pt>
                <c:pt idx="3">
                  <c:v>0.9032</c:v>
                </c:pt>
                <c:pt idx="4">
                  <c:v>0.89810000000000001</c:v>
                </c:pt>
                <c:pt idx="5">
                  <c:v>0.9325</c:v>
                </c:pt>
                <c:pt idx="6">
                  <c:v>0.90939999999999999</c:v>
                </c:pt>
                <c:pt idx="7">
                  <c:v>0.88719999999999999</c:v>
                </c:pt>
                <c:pt idx="8">
                  <c:v>0.84399999999999997</c:v>
                </c:pt>
                <c:pt idx="9">
                  <c:v>0.79179999999999995</c:v>
                </c:pt>
                <c:pt idx="10">
                  <c:v>0.75560000000000005</c:v>
                </c:pt>
                <c:pt idx="11">
                  <c:v>0.7278</c:v>
                </c:pt>
                <c:pt idx="12">
                  <c:v>0.69199999999999995</c:v>
                </c:pt>
                <c:pt idx="13">
                  <c:v>0.64049999999999996</c:v>
                </c:pt>
                <c:pt idx="14">
                  <c:v>0.56159999999999999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pictures'!$C$221</c:f>
              <c:strCache>
                <c:ptCount val="1"/>
                <c:pt idx="0">
                  <c:v>1388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pictures'!$D$221:$R$221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0.99250000000000005</c:v>
                </c:pt>
                <c:pt idx="13">
                  <c:v>0.98299999999999998</c:v>
                </c:pt>
                <c:pt idx="14">
                  <c:v>0.95120000000000005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pictures'!$C$222</c:f>
              <c:strCache>
                <c:ptCount val="1"/>
                <c:pt idx="0">
                  <c:v>1384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pictures'!$D$222:$R$222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0.99439999999999995</c:v>
                </c:pt>
                <c:pt idx="6">
                  <c:v>0.97550000000000003</c:v>
                </c:pt>
                <c:pt idx="7">
                  <c:v>0.9798</c:v>
                </c:pt>
                <c:pt idx="8">
                  <c:v>0.95920000000000005</c:v>
                </c:pt>
                <c:pt idx="9">
                  <c:v>0.94650000000000001</c:v>
                </c:pt>
                <c:pt idx="10">
                  <c:v>0.94310000000000005</c:v>
                </c:pt>
                <c:pt idx="11">
                  <c:v>0.95509999999999995</c:v>
                </c:pt>
                <c:pt idx="12">
                  <c:v>0.8871</c:v>
                </c:pt>
                <c:pt idx="13">
                  <c:v>0.84409999999999996</c:v>
                </c:pt>
                <c:pt idx="14">
                  <c:v>0.82430000000000003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pictures'!$C$223</c:f>
              <c:strCache>
                <c:ptCount val="1"/>
                <c:pt idx="0">
                  <c:v>1379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pictures'!$D$223:$R$223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0.99980000000000002</c:v>
                </c:pt>
                <c:pt idx="9">
                  <c:v>0.99950000000000006</c:v>
                </c:pt>
                <c:pt idx="10">
                  <c:v>0.99970000000000003</c:v>
                </c:pt>
                <c:pt idx="11">
                  <c:v>0.99860000000000004</c:v>
                </c:pt>
                <c:pt idx="12">
                  <c:v>0.99680000000000002</c:v>
                </c:pt>
                <c:pt idx="13">
                  <c:v>0.98480000000000001</c:v>
                </c:pt>
                <c:pt idx="14">
                  <c:v>0.97560000000000002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pictures'!$C$224</c:f>
              <c:strCache>
                <c:ptCount val="1"/>
                <c:pt idx="0">
                  <c:v>1377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pictures'!$D$224:$R$224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0.99519999999999997</c:v>
                </c:pt>
                <c:pt idx="7">
                  <c:v>0.95240000000000002</c:v>
                </c:pt>
                <c:pt idx="8">
                  <c:v>0.93079999999999996</c:v>
                </c:pt>
                <c:pt idx="9">
                  <c:v>0.8458</c:v>
                </c:pt>
                <c:pt idx="10">
                  <c:v>0.82299999999999995</c:v>
                </c:pt>
                <c:pt idx="11">
                  <c:v>0.80700000000000005</c:v>
                </c:pt>
                <c:pt idx="12">
                  <c:v>0.74619999999999997</c:v>
                </c:pt>
                <c:pt idx="13">
                  <c:v>0.69750000000000001</c:v>
                </c:pt>
                <c:pt idx="14">
                  <c:v>0.5786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pictures'!$C$225</c:f>
              <c:strCache>
                <c:ptCount val="1"/>
                <c:pt idx="0">
                  <c:v>1375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pictures'!$D$225:$R$225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</c:v>
                </c:pt>
                <c:pt idx="7">
                  <c:v>0.99480000000000002</c:v>
                </c:pt>
                <c:pt idx="8">
                  <c:v>0.9929</c:v>
                </c:pt>
                <c:pt idx="9">
                  <c:v>0.9708</c:v>
                </c:pt>
                <c:pt idx="10">
                  <c:v>0.94440000000000002</c:v>
                </c:pt>
                <c:pt idx="11">
                  <c:v>0.93640000000000001</c:v>
                </c:pt>
                <c:pt idx="12">
                  <c:v>0.91759999999999997</c:v>
                </c:pt>
                <c:pt idx="13">
                  <c:v>0.91649999999999998</c:v>
                </c:pt>
                <c:pt idx="14">
                  <c:v>0.91559999999999997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pictures'!$C$226</c:f>
              <c:strCache>
                <c:ptCount val="1"/>
                <c:pt idx="0">
                  <c:v>1372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pictures'!$D$226:$R$226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0.99109999999999998</c:v>
                </c:pt>
                <c:pt idx="3">
                  <c:v>0.98350000000000004</c:v>
                </c:pt>
                <c:pt idx="4">
                  <c:v>0.98460000000000003</c:v>
                </c:pt>
                <c:pt idx="5">
                  <c:v>0.98909999999999998</c:v>
                </c:pt>
                <c:pt idx="6">
                  <c:v>0.99080000000000001</c:v>
                </c:pt>
                <c:pt idx="7">
                  <c:v>0.99199999999999999</c:v>
                </c:pt>
                <c:pt idx="8">
                  <c:v>0.99270000000000003</c:v>
                </c:pt>
                <c:pt idx="9">
                  <c:v>0.98350000000000004</c:v>
                </c:pt>
                <c:pt idx="10">
                  <c:v>0.95509999999999995</c:v>
                </c:pt>
                <c:pt idx="11">
                  <c:v>0.92300000000000004</c:v>
                </c:pt>
                <c:pt idx="12">
                  <c:v>0.91310000000000002</c:v>
                </c:pt>
                <c:pt idx="13">
                  <c:v>0.90169999999999995</c:v>
                </c:pt>
                <c:pt idx="14">
                  <c:v>0.84760000000000002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pictures'!$C$227</c:f>
              <c:strCache>
                <c:ptCount val="1"/>
                <c:pt idx="0">
                  <c:v>1373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pictures'!$D$227:$R$227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0.996</c:v>
                </c:pt>
                <c:pt idx="10">
                  <c:v>0.99150000000000005</c:v>
                </c:pt>
                <c:pt idx="11">
                  <c:v>0.99119999999999997</c:v>
                </c:pt>
                <c:pt idx="12">
                  <c:v>0.9909</c:v>
                </c:pt>
                <c:pt idx="13">
                  <c:v>0.99270000000000003</c:v>
                </c:pt>
                <c:pt idx="14">
                  <c:v>0.97789999999999999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5736"/>
        <c:axId val="285946128"/>
      </c:scatterChart>
      <c:valAx>
        <c:axId val="28594573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946128"/>
        <c:crosses val="autoZero"/>
        <c:crossBetween val="midCat"/>
        <c:majorUnit val="10"/>
      </c:valAx>
      <c:valAx>
        <c:axId val="285946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9457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pictures'!$C$228</c:f>
              <c:strCache>
                <c:ptCount val="1"/>
                <c:pt idx="0">
                  <c:v>1132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pictures'!$D$228:$R$228</c:f>
              <c:numCache>
                <c:formatCode>General</c:formatCode>
                <c:ptCount val="15"/>
                <c:pt idx="0">
                  <c:v>0.8377</c:v>
                </c:pt>
                <c:pt idx="1">
                  <c:v>0.58760000000000001</c:v>
                </c:pt>
                <c:pt idx="2">
                  <c:v>0.50129999999999997</c:v>
                </c:pt>
                <c:pt idx="3">
                  <c:v>0.33779999999999999</c:v>
                </c:pt>
                <c:pt idx="4">
                  <c:v>0.36099999999999999</c:v>
                </c:pt>
                <c:pt idx="5">
                  <c:v>0.2863</c:v>
                </c:pt>
                <c:pt idx="6">
                  <c:v>0.23039999999999999</c:v>
                </c:pt>
                <c:pt idx="7">
                  <c:v>0.27510000000000001</c:v>
                </c:pt>
                <c:pt idx="8">
                  <c:v>0.24970000000000001</c:v>
                </c:pt>
                <c:pt idx="9">
                  <c:v>0.16739999999999999</c:v>
                </c:pt>
                <c:pt idx="10">
                  <c:v>0.1145</c:v>
                </c:pt>
                <c:pt idx="11">
                  <c:v>7.4899999999999994E-2</c:v>
                </c:pt>
                <c:pt idx="12">
                  <c:v>3.2599999999999997E-2</c:v>
                </c:pt>
                <c:pt idx="13">
                  <c:v>9.4000000000000004E-3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pictures'!$C$229</c:f>
              <c:strCache>
                <c:ptCount val="1"/>
                <c:pt idx="0">
                  <c:v>1134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pictures'!$D$229:$R$229</c:f>
              <c:numCache>
                <c:formatCode>General</c:formatCode>
                <c:ptCount val="15"/>
                <c:pt idx="0">
                  <c:v>1</c:v>
                </c:pt>
                <c:pt idx="1">
                  <c:v>0.75919999999999999</c:v>
                </c:pt>
                <c:pt idx="2">
                  <c:v>0.53420000000000001</c:v>
                </c:pt>
                <c:pt idx="3">
                  <c:v>0.4466</c:v>
                </c:pt>
                <c:pt idx="4">
                  <c:v>0.3261</c:v>
                </c:pt>
                <c:pt idx="5">
                  <c:v>0.25659999999999999</c:v>
                </c:pt>
                <c:pt idx="6">
                  <c:v>0.17399999999999999</c:v>
                </c:pt>
                <c:pt idx="7">
                  <c:v>0.17480000000000001</c:v>
                </c:pt>
                <c:pt idx="8">
                  <c:v>0.2039</c:v>
                </c:pt>
                <c:pt idx="9">
                  <c:v>0.21859999999999999</c:v>
                </c:pt>
                <c:pt idx="10">
                  <c:v>0.1547</c:v>
                </c:pt>
                <c:pt idx="11">
                  <c:v>7.3899999999999993E-2</c:v>
                </c:pt>
                <c:pt idx="12">
                  <c:v>5.6500000000000002E-2</c:v>
                </c:pt>
                <c:pt idx="13">
                  <c:v>2.0299999999999999E-2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pictures'!$C$230</c:f>
              <c:strCache>
                <c:ptCount val="1"/>
                <c:pt idx="0">
                  <c:v>1136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pictures'!$D$230:$R$230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0.63839999999999997</c:v>
                </c:pt>
                <c:pt idx="2">
                  <c:v>0.65080000000000005</c:v>
                </c:pt>
                <c:pt idx="3">
                  <c:v>0.3871</c:v>
                </c:pt>
                <c:pt idx="4">
                  <c:v>0.41070000000000001</c:v>
                </c:pt>
                <c:pt idx="5">
                  <c:v>0.4027</c:v>
                </c:pt>
                <c:pt idx="6">
                  <c:v>0.30659999999999998</c:v>
                </c:pt>
                <c:pt idx="7">
                  <c:v>0.25459999999999999</c:v>
                </c:pt>
                <c:pt idx="8">
                  <c:v>0.21870000000000001</c:v>
                </c:pt>
                <c:pt idx="9">
                  <c:v>0.1784</c:v>
                </c:pt>
                <c:pt idx="10">
                  <c:v>0.124</c:v>
                </c:pt>
                <c:pt idx="11">
                  <c:v>7.0000000000000007E-2</c:v>
                </c:pt>
                <c:pt idx="12">
                  <c:v>3.1800000000000002E-2</c:v>
                </c:pt>
                <c:pt idx="13">
                  <c:v>1.01E-2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pictures'!$C$231</c:f>
              <c:strCache>
                <c:ptCount val="1"/>
                <c:pt idx="0">
                  <c:v>1138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pictures'!$D$231:$R$231</c:f>
              <c:numCache>
                <c:formatCode>General</c:formatCode>
                <c:ptCount val="15"/>
                <c:pt idx="0">
                  <c:v>1</c:v>
                </c:pt>
                <c:pt idx="1">
                  <c:v>0.91700000000000004</c:v>
                </c:pt>
                <c:pt idx="2">
                  <c:v>0.68899999999999995</c:v>
                </c:pt>
                <c:pt idx="3">
                  <c:v>0.58630000000000004</c:v>
                </c:pt>
                <c:pt idx="4">
                  <c:v>0.34910000000000002</c:v>
                </c:pt>
                <c:pt idx="5">
                  <c:v>0.32</c:v>
                </c:pt>
                <c:pt idx="6">
                  <c:v>0.23169999999999999</c:v>
                </c:pt>
                <c:pt idx="7">
                  <c:v>0.1439</c:v>
                </c:pt>
                <c:pt idx="8">
                  <c:v>9.8799999999999999E-2</c:v>
                </c:pt>
                <c:pt idx="9">
                  <c:v>7.4800000000000005E-2</c:v>
                </c:pt>
                <c:pt idx="10">
                  <c:v>3.9300000000000002E-2</c:v>
                </c:pt>
                <c:pt idx="11">
                  <c:v>1.37E-2</c:v>
                </c:pt>
                <c:pt idx="12">
                  <c:v>3.0000000000000001E-3</c:v>
                </c:pt>
                <c:pt idx="13">
                  <c:v>1E-3</c:v>
                </c:pt>
                <c:pt idx="1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pictures'!$C$232</c:f>
              <c:strCache>
                <c:ptCount val="1"/>
                <c:pt idx="0">
                  <c:v>1137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pictures'!$D$232:$R$232</c:f>
              <c:numCache>
                <c:formatCode>General</c:formatCode>
                <c:ptCount val="15"/>
                <c:pt idx="0">
                  <c:v>0.2601</c:v>
                </c:pt>
                <c:pt idx="1">
                  <c:v>0.60699999999999998</c:v>
                </c:pt>
                <c:pt idx="2">
                  <c:v>0.68430000000000002</c:v>
                </c:pt>
                <c:pt idx="3">
                  <c:v>0.57310000000000005</c:v>
                </c:pt>
                <c:pt idx="4">
                  <c:v>0.3931</c:v>
                </c:pt>
                <c:pt idx="5">
                  <c:v>0.39419999999999999</c:v>
                </c:pt>
                <c:pt idx="6">
                  <c:v>0.37109999999999999</c:v>
                </c:pt>
                <c:pt idx="7">
                  <c:v>0.27939999999999998</c:v>
                </c:pt>
                <c:pt idx="8">
                  <c:v>0.19239999999999999</c:v>
                </c:pt>
                <c:pt idx="9">
                  <c:v>0.1517</c:v>
                </c:pt>
                <c:pt idx="10">
                  <c:v>0.10589999999999999</c:v>
                </c:pt>
                <c:pt idx="11">
                  <c:v>7.3400000000000007E-2</c:v>
                </c:pt>
                <c:pt idx="12">
                  <c:v>4.0599999999999997E-2</c:v>
                </c:pt>
                <c:pt idx="13">
                  <c:v>1.9900000000000001E-2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pictures'!$C$233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pictures'!$D$233:$R$233</c:f>
              <c:numCache>
                <c:formatCode>General</c:formatCode>
                <c:ptCount val="15"/>
                <c:pt idx="0">
                  <c:v>0.14080000000000001</c:v>
                </c:pt>
                <c:pt idx="1">
                  <c:v>0.38279999999999997</c:v>
                </c:pt>
                <c:pt idx="2">
                  <c:v>0.55459999999999998</c:v>
                </c:pt>
                <c:pt idx="3">
                  <c:v>0.53569999999999995</c:v>
                </c:pt>
                <c:pt idx="4">
                  <c:v>0.44340000000000002</c:v>
                </c:pt>
                <c:pt idx="5">
                  <c:v>0.3417</c:v>
                </c:pt>
                <c:pt idx="6">
                  <c:v>0.28470000000000001</c:v>
                </c:pt>
                <c:pt idx="7">
                  <c:v>0.27610000000000001</c:v>
                </c:pt>
                <c:pt idx="8">
                  <c:v>0.27739999999999998</c:v>
                </c:pt>
                <c:pt idx="9">
                  <c:v>0.1782</c:v>
                </c:pt>
                <c:pt idx="10">
                  <c:v>0.1021</c:v>
                </c:pt>
                <c:pt idx="11">
                  <c:v>4.87E-2</c:v>
                </c:pt>
                <c:pt idx="12">
                  <c:v>2.7199999999999998E-2</c:v>
                </c:pt>
                <c:pt idx="13">
                  <c:v>9.5999999999999992E-3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pictures'!$C$234</c:f>
              <c:strCache>
                <c:ptCount val="1"/>
                <c:pt idx="0">
                  <c:v>1146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pictures'!$D$234:$R$234</c:f>
              <c:numCache>
                <c:formatCode>General</c:formatCode>
                <c:ptCount val="15"/>
                <c:pt idx="0">
                  <c:v>0.43909999999999999</c:v>
                </c:pt>
                <c:pt idx="1">
                  <c:v>0.50919999999999999</c:v>
                </c:pt>
                <c:pt idx="2">
                  <c:v>0.56720000000000004</c:v>
                </c:pt>
                <c:pt idx="3">
                  <c:v>0.498</c:v>
                </c:pt>
                <c:pt idx="4">
                  <c:v>0.52769999999999995</c:v>
                </c:pt>
                <c:pt idx="5">
                  <c:v>0.3826</c:v>
                </c:pt>
                <c:pt idx="6">
                  <c:v>0.36280000000000001</c:v>
                </c:pt>
                <c:pt idx="7">
                  <c:v>0.28449999999999998</c:v>
                </c:pt>
                <c:pt idx="8">
                  <c:v>0.30809999999999998</c:v>
                </c:pt>
                <c:pt idx="9">
                  <c:v>0.24260000000000001</c:v>
                </c:pt>
                <c:pt idx="10">
                  <c:v>0.1966</c:v>
                </c:pt>
                <c:pt idx="11">
                  <c:v>0.1239</c:v>
                </c:pt>
                <c:pt idx="12">
                  <c:v>5.4199999999999998E-2</c:v>
                </c:pt>
                <c:pt idx="13">
                  <c:v>1.15E-2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pictures'!$C$235</c:f>
              <c:strCache>
                <c:ptCount val="1"/>
                <c:pt idx="0">
                  <c:v>1145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pictures'!$D$235:$R$235</c:f>
              <c:numCache>
                <c:formatCode>General</c:formatCode>
                <c:ptCount val="15"/>
                <c:pt idx="0">
                  <c:v>0.36520000000000002</c:v>
                </c:pt>
                <c:pt idx="1">
                  <c:v>0.54059999999999997</c:v>
                </c:pt>
                <c:pt idx="2">
                  <c:v>0.52900000000000003</c:v>
                </c:pt>
                <c:pt idx="3">
                  <c:v>0.45660000000000001</c:v>
                </c:pt>
                <c:pt idx="4">
                  <c:v>0.42830000000000001</c:v>
                </c:pt>
                <c:pt idx="5">
                  <c:v>0.31409999999999999</c:v>
                </c:pt>
                <c:pt idx="6">
                  <c:v>0.28289999999999998</c:v>
                </c:pt>
                <c:pt idx="7">
                  <c:v>0.29480000000000001</c:v>
                </c:pt>
                <c:pt idx="8">
                  <c:v>0.2074</c:v>
                </c:pt>
                <c:pt idx="9">
                  <c:v>0.14660000000000001</c:v>
                </c:pt>
                <c:pt idx="10">
                  <c:v>0.11509999999999999</c:v>
                </c:pt>
                <c:pt idx="11">
                  <c:v>5.79E-2</c:v>
                </c:pt>
                <c:pt idx="12">
                  <c:v>2.69E-2</c:v>
                </c:pt>
                <c:pt idx="13">
                  <c:v>1.06E-2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pictures'!$C$236</c:f>
              <c:strCache>
                <c:ptCount val="1"/>
                <c:pt idx="0">
                  <c:v>1144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pictures'!$D$236:$R$236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0.5756</c:v>
                </c:pt>
                <c:pt idx="2">
                  <c:v>0.48770000000000002</c:v>
                </c:pt>
                <c:pt idx="3">
                  <c:v>0.43530000000000002</c:v>
                </c:pt>
                <c:pt idx="4">
                  <c:v>0.34910000000000002</c:v>
                </c:pt>
                <c:pt idx="5">
                  <c:v>0.3478</c:v>
                </c:pt>
                <c:pt idx="6">
                  <c:v>0.27529999999999999</c:v>
                </c:pt>
                <c:pt idx="7">
                  <c:v>0.1893</c:v>
                </c:pt>
                <c:pt idx="8">
                  <c:v>0.154</c:v>
                </c:pt>
                <c:pt idx="9">
                  <c:v>0.1245</c:v>
                </c:pt>
                <c:pt idx="10">
                  <c:v>6.5799999999999997E-2</c:v>
                </c:pt>
                <c:pt idx="11">
                  <c:v>2.5399999999999999E-2</c:v>
                </c:pt>
                <c:pt idx="12">
                  <c:v>1.6E-2</c:v>
                </c:pt>
                <c:pt idx="13">
                  <c:v>2.3999999999999998E-3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pictures'!$C$237</c:f>
              <c:strCache>
                <c:ptCount val="1"/>
                <c:pt idx="0">
                  <c:v>1143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pictures'!$D$237:$R$237</c:f>
              <c:numCache>
                <c:formatCode>General</c:formatCode>
                <c:ptCount val="15"/>
                <c:pt idx="0">
                  <c:v>0.57520000000000004</c:v>
                </c:pt>
                <c:pt idx="1">
                  <c:v>0.20480000000000001</c:v>
                </c:pt>
                <c:pt idx="2">
                  <c:v>0.26290000000000002</c:v>
                </c:pt>
                <c:pt idx="3">
                  <c:v>0.32890000000000003</c:v>
                </c:pt>
                <c:pt idx="4">
                  <c:v>0.36320000000000002</c:v>
                </c:pt>
                <c:pt idx="5">
                  <c:v>0.31319999999999998</c:v>
                </c:pt>
                <c:pt idx="6">
                  <c:v>0.17</c:v>
                </c:pt>
                <c:pt idx="7">
                  <c:v>0.16700000000000001</c:v>
                </c:pt>
                <c:pt idx="8">
                  <c:v>0.1961</c:v>
                </c:pt>
                <c:pt idx="9">
                  <c:v>0.20469999999999999</c:v>
                </c:pt>
                <c:pt idx="10">
                  <c:v>0.16600000000000001</c:v>
                </c:pt>
                <c:pt idx="11">
                  <c:v>0.1114</c:v>
                </c:pt>
                <c:pt idx="12">
                  <c:v>6.6900000000000001E-2</c:v>
                </c:pt>
                <c:pt idx="13">
                  <c:v>3.7100000000000001E-2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pictures'!$C$238</c:f>
              <c:strCache>
                <c:ptCount val="1"/>
                <c:pt idx="0">
                  <c:v>1142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pictures'!$D$238:$R$238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0.41789999999999999</c:v>
                </c:pt>
                <c:pt idx="2">
                  <c:v>0.3513</c:v>
                </c:pt>
                <c:pt idx="3">
                  <c:v>0.3795</c:v>
                </c:pt>
                <c:pt idx="4">
                  <c:v>0.36070000000000002</c:v>
                </c:pt>
                <c:pt idx="5">
                  <c:v>0.2213</c:v>
                </c:pt>
                <c:pt idx="6">
                  <c:v>0.2676</c:v>
                </c:pt>
                <c:pt idx="7">
                  <c:v>0.24929999999999999</c:v>
                </c:pt>
                <c:pt idx="8">
                  <c:v>0.25309999999999999</c:v>
                </c:pt>
                <c:pt idx="9">
                  <c:v>0.19620000000000001</c:v>
                </c:pt>
                <c:pt idx="10">
                  <c:v>0.13980000000000001</c:v>
                </c:pt>
                <c:pt idx="11">
                  <c:v>7.1999999999999995E-2</c:v>
                </c:pt>
                <c:pt idx="12">
                  <c:v>4.53E-2</c:v>
                </c:pt>
                <c:pt idx="13">
                  <c:v>1.3599999999999999E-2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pictures'!$C$239</c:f>
              <c:strCache>
                <c:ptCount val="1"/>
                <c:pt idx="0">
                  <c:v>1141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pictures'!$D$239:$R$239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0.41239999999999999</c:v>
                </c:pt>
                <c:pt idx="2">
                  <c:v>0.41660000000000003</c:v>
                </c:pt>
                <c:pt idx="3">
                  <c:v>0.41039999999999999</c:v>
                </c:pt>
                <c:pt idx="4">
                  <c:v>0.3211</c:v>
                </c:pt>
                <c:pt idx="5">
                  <c:v>0.32619999999999999</c:v>
                </c:pt>
                <c:pt idx="6">
                  <c:v>0.29409999999999997</c:v>
                </c:pt>
                <c:pt idx="7">
                  <c:v>0.25419999999999998</c:v>
                </c:pt>
                <c:pt idx="8">
                  <c:v>0.1993</c:v>
                </c:pt>
                <c:pt idx="9">
                  <c:v>0.13900000000000001</c:v>
                </c:pt>
                <c:pt idx="10">
                  <c:v>7.4700000000000003E-2</c:v>
                </c:pt>
                <c:pt idx="11">
                  <c:v>5.5300000000000002E-2</c:v>
                </c:pt>
                <c:pt idx="12">
                  <c:v>2.2200000000000001E-2</c:v>
                </c:pt>
                <c:pt idx="13">
                  <c:v>8.8999999999999999E-3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pictures'!$C$240</c:f>
              <c:strCache>
                <c:ptCount val="1"/>
                <c:pt idx="0">
                  <c:v>1140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pictures'!$D$240:$R$240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0.90700000000000003</c:v>
                </c:pt>
                <c:pt idx="3">
                  <c:v>0.77110000000000001</c:v>
                </c:pt>
                <c:pt idx="4">
                  <c:v>0.67610000000000003</c:v>
                </c:pt>
                <c:pt idx="5">
                  <c:v>0.55430000000000001</c:v>
                </c:pt>
                <c:pt idx="6">
                  <c:v>0.42559999999999998</c:v>
                </c:pt>
                <c:pt idx="7">
                  <c:v>0.29360000000000003</c:v>
                </c:pt>
                <c:pt idx="8">
                  <c:v>0.21870000000000001</c:v>
                </c:pt>
                <c:pt idx="9">
                  <c:v>0.14580000000000001</c:v>
                </c:pt>
                <c:pt idx="10">
                  <c:v>9.5500000000000002E-2</c:v>
                </c:pt>
                <c:pt idx="11">
                  <c:v>5.57E-2</c:v>
                </c:pt>
                <c:pt idx="12">
                  <c:v>2.18E-2</c:v>
                </c:pt>
                <c:pt idx="13">
                  <c:v>4.7999999999999996E-3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pictures'!$C$241</c:f>
              <c:strCache>
                <c:ptCount val="1"/>
                <c:pt idx="0">
                  <c:v>1161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pictures'!$D$241:$R$241</c:f>
              <c:numCache>
                <c:formatCode>General</c:formatCode>
                <c:ptCount val="15"/>
                <c:pt idx="0">
                  <c:v>1</c:v>
                </c:pt>
                <c:pt idx="1">
                  <c:v>0.99450000000000005</c:v>
                </c:pt>
                <c:pt idx="2">
                  <c:v>0.90639999999999998</c:v>
                </c:pt>
                <c:pt idx="3">
                  <c:v>0.76590000000000003</c:v>
                </c:pt>
                <c:pt idx="4">
                  <c:v>0.65659999999999996</c:v>
                </c:pt>
                <c:pt idx="5">
                  <c:v>0.57969999999999999</c:v>
                </c:pt>
                <c:pt idx="6">
                  <c:v>0.44400000000000001</c:v>
                </c:pt>
                <c:pt idx="7">
                  <c:v>0.39900000000000002</c:v>
                </c:pt>
                <c:pt idx="8">
                  <c:v>0.33500000000000002</c:v>
                </c:pt>
                <c:pt idx="9">
                  <c:v>0.27689999999999998</c:v>
                </c:pt>
                <c:pt idx="10">
                  <c:v>0.25990000000000002</c:v>
                </c:pt>
                <c:pt idx="11">
                  <c:v>0.20119999999999999</c:v>
                </c:pt>
                <c:pt idx="12">
                  <c:v>0.1144</c:v>
                </c:pt>
                <c:pt idx="13">
                  <c:v>6.54E-2</c:v>
                </c:pt>
                <c:pt idx="14">
                  <c:v>2.7E-2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pictures'!$C$242</c:f>
              <c:strCache>
                <c:ptCount val="1"/>
                <c:pt idx="0">
                  <c:v>1160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pictures'!$D$242:$R$242</c:f>
              <c:numCache>
                <c:formatCode>General</c:formatCode>
                <c:ptCount val="15"/>
                <c:pt idx="0">
                  <c:v>0.1933</c:v>
                </c:pt>
                <c:pt idx="1">
                  <c:v>0.20569999999999999</c:v>
                </c:pt>
                <c:pt idx="2">
                  <c:v>0.1772</c:v>
                </c:pt>
                <c:pt idx="3">
                  <c:v>0.26019999999999999</c:v>
                </c:pt>
                <c:pt idx="4">
                  <c:v>0.27300000000000002</c:v>
                </c:pt>
                <c:pt idx="5">
                  <c:v>0.26219999999999999</c:v>
                </c:pt>
                <c:pt idx="6">
                  <c:v>0.2225</c:v>
                </c:pt>
                <c:pt idx="7">
                  <c:v>0.24740000000000001</c:v>
                </c:pt>
                <c:pt idx="8">
                  <c:v>0.1787</c:v>
                </c:pt>
                <c:pt idx="9">
                  <c:v>0.1812</c:v>
                </c:pt>
                <c:pt idx="10">
                  <c:v>0.14990000000000001</c:v>
                </c:pt>
                <c:pt idx="11">
                  <c:v>9.5200000000000007E-2</c:v>
                </c:pt>
                <c:pt idx="12">
                  <c:v>7.5999999999999998E-2</c:v>
                </c:pt>
                <c:pt idx="13">
                  <c:v>4.2599999999999999E-2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pictures'!$C$243</c:f>
              <c:strCache>
                <c:ptCount val="1"/>
                <c:pt idx="0">
                  <c:v>1159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pictures'!$D$243:$R$243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0.52580000000000005</c:v>
                </c:pt>
                <c:pt idx="2">
                  <c:v>0.437</c:v>
                </c:pt>
                <c:pt idx="3">
                  <c:v>0.43090000000000001</c:v>
                </c:pt>
                <c:pt idx="4">
                  <c:v>0.37959999999999999</c:v>
                </c:pt>
                <c:pt idx="5">
                  <c:v>0.3412</c:v>
                </c:pt>
                <c:pt idx="6">
                  <c:v>0.34639999999999999</c:v>
                </c:pt>
                <c:pt idx="7">
                  <c:v>0.33729999999999999</c:v>
                </c:pt>
                <c:pt idx="8">
                  <c:v>0.32040000000000002</c:v>
                </c:pt>
                <c:pt idx="9">
                  <c:v>0.2767</c:v>
                </c:pt>
                <c:pt idx="10">
                  <c:v>0.1467</c:v>
                </c:pt>
                <c:pt idx="11">
                  <c:v>8.2699999999999996E-2</c:v>
                </c:pt>
                <c:pt idx="12">
                  <c:v>5.7599999999999998E-2</c:v>
                </c:pt>
                <c:pt idx="13">
                  <c:v>4.1000000000000002E-2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pictures'!$C$244</c:f>
              <c:strCache>
                <c:ptCount val="1"/>
                <c:pt idx="0">
                  <c:v>1158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pictures'!$D$244:$R$244</c:f>
              <c:numCache>
                <c:formatCode>General</c:formatCode>
                <c:ptCount val="15"/>
                <c:pt idx="0">
                  <c:v>0.85199999999999998</c:v>
                </c:pt>
                <c:pt idx="1">
                  <c:v>0.63380000000000003</c:v>
                </c:pt>
                <c:pt idx="2">
                  <c:v>0.48299999999999998</c:v>
                </c:pt>
                <c:pt idx="3">
                  <c:v>0.44540000000000002</c:v>
                </c:pt>
                <c:pt idx="4">
                  <c:v>0.40720000000000001</c:v>
                </c:pt>
                <c:pt idx="5">
                  <c:v>0.42030000000000001</c:v>
                </c:pt>
                <c:pt idx="6">
                  <c:v>0.34</c:v>
                </c:pt>
                <c:pt idx="7">
                  <c:v>0.29809999999999998</c:v>
                </c:pt>
                <c:pt idx="8">
                  <c:v>0.24560000000000001</c:v>
                </c:pt>
                <c:pt idx="9">
                  <c:v>0.24990000000000001</c:v>
                </c:pt>
                <c:pt idx="10">
                  <c:v>0.19819999999999999</c:v>
                </c:pt>
                <c:pt idx="11">
                  <c:v>0.15429999999999999</c:v>
                </c:pt>
                <c:pt idx="12">
                  <c:v>0.1275</c:v>
                </c:pt>
                <c:pt idx="13">
                  <c:v>7.7399999999999997E-2</c:v>
                </c:pt>
                <c:pt idx="14">
                  <c:v>2.8199999999999999E-2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pictures'!$C$245</c:f>
              <c:strCache>
                <c:ptCount val="1"/>
                <c:pt idx="0">
                  <c:v>1157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pictures'!$D$245:$R$245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0.52580000000000005</c:v>
                </c:pt>
                <c:pt idx="2">
                  <c:v>0.49659999999999999</c:v>
                </c:pt>
                <c:pt idx="3">
                  <c:v>0.44259999999999999</c:v>
                </c:pt>
                <c:pt idx="4">
                  <c:v>0.45129999999999998</c:v>
                </c:pt>
                <c:pt idx="5">
                  <c:v>0.3543</c:v>
                </c:pt>
                <c:pt idx="6">
                  <c:v>0.30070000000000002</c:v>
                </c:pt>
                <c:pt idx="7">
                  <c:v>0.28970000000000001</c:v>
                </c:pt>
                <c:pt idx="8">
                  <c:v>0.2412</c:v>
                </c:pt>
                <c:pt idx="9">
                  <c:v>0.24809999999999999</c:v>
                </c:pt>
                <c:pt idx="10">
                  <c:v>0.2248</c:v>
                </c:pt>
                <c:pt idx="11">
                  <c:v>0.14580000000000001</c:v>
                </c:pt>
                <c:pt idx="12">
                  <c:v>8.6499999999999994E-2</c:v>
                </c:pt>
                <c:pt idx="13">
                  <c:v>4.5400000000000003E-2</c:v>
                </c:pt>
                <c:pt idx="14">
                  <c:v>1.8599999999999998E-2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pictures'!$C$246</c:f>
              <c:strCache>
                <c:ptCount val="1"/>
                <c:pt idx="0">
                  <c:v>1156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pictures'!$D$246:$R$246</c:f>
              <c:numCache>
                <c:formatCode>General</c:formatCode>
                <c:ptCount val="15"/>
                <c:pt idx="0">
                  <c:v>0.72319999999999995</c:v>
                </c:pt>
                <c:pt idx="1">
                  <c:v>0.50649999999999995</c:v>
                </c:pt>
                <c:pt idx="2">
                  <c:v>0.53369999999999995</c:v>
                </c:pt>
                <c:pt idx="3">
                  <c:v>0.44019999999999998</c:v>
                </c:pt>
                <c:pt idx="4">
                  <c:v>0.41160000000000002</c:v>
                </c:pt>
                <c:pt idx="5">
                  <c:v>0.27179999999999999</c:v>
                </c:pt>
                <c:pt idx="6">
                  <c:v>0.28749999999999998</c:v>
                </c:pt>
                <c:pt idx="7">
                  <c:v>0.2742</c:v>
                </c:pt>
                <c:pt idx="8">
                  <c:v>0.27829999999999999</c:v>
                </c:pt>
                <c:pt idx="9">
                  <c:v>0.252</c:v>
                </c:pt>
                <c:pt idx="10">
                  <c:v>0.1777</c:v>
                </c:pt>
                <c:pt idx="11">
                  <c:v>0.11360000000000001</c:v>
                </c:pt>
                <c:pt idx="12">
                  <c:v>7.2300000000000003E-2</c:v>
                </c:pt>
                <c:pt idx="13">
                  <c:v>3.4500000000000003E-2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pictures'!$C$247</c:f>
              <c:strCache>
                <c:ptCount val="1"/>
                <c:pt idx="0">
                  <c:v>1155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pictures'!$D$247:$R$247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0.60609999999999997</c:v>
                </c:pt>
                <c:pt idx="2">
                  <c:v>0.50760000000000005</c:v>
                </c:pt>
                <c:pt idx="3">
                  <c:v>0.42970000000000003</c:v>
                </c:pt>
                <c:pt idx="4">
                  <c:v>0.36919999999999997</c:v>
                </c:pt>
                <c:pt idx="5">
                  <c:v>0.37219999999999998</c:v>
                </c:pt>
                <c:pt idx="6">
                  <c:v>0.38340000000000002</c:v>
                </c:pt>
                <c:pt idx="7">
                  <c:v>0.40329999999999999</c:v>
                </c:pt>
                <c:pt idx="8">
                  <c:v>0.34820000000000001</c:v>
                </c:pt>
                <c:pt idx="9">
                  <c:v>0.28079999999999999</c:v>
                </c:pt>
                <c:pt idx="10">
                  <c:v>0.2366</c:v>
                </c:pt>
                <c:pt idx="11">
                  <c:v>0.18859999999999999</c:v>
                </c:pt>
                <c:pt idx="12">
                  <c:v>0.1104</c:v>
                </c:pt>
                <c:pt idx="13">
                  <c:v>6.4799999999999996E-2</c:v>
                </c:pt>
                <c:pt idx="14">
                  <c:v>1.47E-2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pictures'!$C$248</c:f>
              <c:strCache>
                <c:ptCount val="1"/>
                <c:pt idx="0">
                  <c:v>1154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pictures'!$D$248:$R$248</c:f>
              <c:numCache>
                <c:formatCode>General</c:formatCode>
                <c:ptCount val="15"/>
                <c:pt idx="0">
                  <c:v>0.8831</c:v>
                </c:pt>
                <c:pt idx="1">
                  <c:v>0.6421</c:v>
                </c:pt>
                <c:pt idx="2">
                  <c:v>0.40620000000000001</c:v>
                </c:pt>
                <c:pt idx="3">
                  <c:v>0.39079999999999998</c:v>
                </c:pt>
                <c:pt idx="4">
                  <c:v>0.38300000000000001</c:v>
                </c:pt>
                <c:pt idx="5">
                  <c:v>0.38890000000000002</c:v>
                </c:pt>
                <c:pt idx="6">
                  <c:v>0.37130000000000002</c:v>
                </c:pt>
                <c:pt idx="7">
                  <c:v>0.32600000000000001</c:v>
                </c:pt>
                <c:pt idx="8">
                  <c:v>0.30059999999999998</c:v>
                </c:pt>
                <c:pt idx="9">
                  <c:v>0.2787</c:v>
                </c:pt>
                <c:pt idx="10">
                  <c:v>0.22370000000000001</c:v>
                </c:pt>
                <c:pt idx="11">
                  <c:v>0.1512</c:v>
                </c:pt>
                <c:pt idx="12">
                  <c:v>9.6199999999999994E-2</c:v>
                </c:pt>
                <c:pt idx="13">
                  <c:v>3.4599999999999999E-2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pictures'!$C$249</c:f>
              <c:strCache>
                <c:ptCount val="1"/>
                <c:pt idx="0">
                  <c:v>1153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pictures'!$D$249:$R$249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0.62180000000000002</c:v>
                </c:pt>
                <c:pt idx="2">
                  <c:v>0.4506</c:v>
                </c:pt>
                <c:pt idx="3">
                  <c:v>0.45900000000000002</c:v>
                </c:pt>
                <c:pt idx="4">
                  <c:v>0.48520000000000002</c:v>
                </c:pt>
                <c:pt idx="5">
                  <c:v>0.44180000000000003</c:v>
                </c:pt>
                <c:pt idx="6">
                  <c:v>0.4118</c:v>
                </c:pt>
                <c:pt idx="7">
                  <c:v>0.40450000000000003</c:v>
                </c:pt>
                <c:pt idx="8">
                  <c:v>0.36149999999999999</c:v>
                </c:pt>
                <c:pt idx="9">
                  <c:v>0.2848</c:v>
                </c:pt>
                <c:pt idx="10">
                  <c:v>0.23119999999999999</c:v>
                </c:pt>
                <c:pt idx="11">
                  <c:v>0.1701</c:v>
                </c:pt>
                <c:pt idx="12">
                  <c:v>7.5999999999999998E-2</c:v>
                </c:pt>
                <c:pt idx="13">
                  <c:v>1.6199999999999999E-2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pictures'!$C$250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pictures'!$D$250:$R$250</c:f>
              <c:numCache>
                <c:formatCode>General</c:formatCode>
                <c:ptCount val="15"/>
                <c:pt idx="0">
                  <c:v>0.222</c:v>
                </c:pt>
                <c:pt idx="1">
                  <c:v>0.30070000000000002</c:v>
                </c:pt>
                <c:pt idx="2">
                  <c:v>0.36020000000000002</c:v>
                </c:pt>
                <c:pt idx="3">
                  <c:v>0.54139999999999999</c:v>
                </c:pt>
                <c:pt idx="4">
                  <c:v>0.62450000000000006</c:v>
                </c:pt>
                <c:pt idx="5">
                  <c:v>0.50570000000000004</c:v>
                </c:pt>
                <c:pt idx="6">
                  <c:v>0.437</c:v>
                </c:pt>
                <c:pt idx="7">
                  <c:v>0.34849999999999998</c:v>
                </c:pt>
                <c:pt idx="8">
                  <c:v>0.30740000000000001</c:v>
                </c:pt>
                <c:pt idx="9">
                  <c:v>0.25990000000000002</c:v>
                </c:pt>
                <c:pt idx="10">
                  <c:v>0.19009999999999999</c:v>
                </c:pt>
                <c:pt idx="11">
                  <c:v>0.12759999999999999</c:v>
                </c:pt>
                <c:pt idx="12">
                  <c:v>7.6600000000000001E-2</c:v>
                </c:pt>
                <c:pt idx="13">
                  <c:v>1.06E-2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pictures'!$C$251</c:f>
              <c:strCache>
                <c:ptCount val="1"/>
                <c:pt idx="0">
                  <c:v>1151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pictures'!$D$251:$R$251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0.29239999999999999</c:v>
                </c:pt>
                <c:pt idx="2">
                  <c:v>0.48720000000000002</c:v>
                </c:pt>
                <c:pt idx="3">
                  <c:v>0.55020000000000002</c:v>
                </c:pt>
                <c:pt idx="4">
                  <c:v>0.50309999999999999</c:v>
                </c:pt>
                <c:pt idx="5">
                  <c:v>0.4022</c:v>
                </c:pt>
                <c:pt idx="6">
                  <c:v>0.32779999999999998</c:v>
                </c:pt>
                <c:pt idx="7">
                  <c:v>0.27010000000000001</c:v>
                </c:pt>
                <c:pt idx="8">
                  <c:v>0.22800000000000001</c:v>
                </c:pt>
                <c:pt idx="9">
                  <c:v>0.17480000000000001</c:v>
                </c:pt>
                <c:pt idx="10">
                  <c:v>0.12820000000000001</c:v>
                </c:pt>
                <c:pt idx="11">
                  <c:v>5.4699999999999999E-2</c:v>
                </c:pt>
                <c:pt idx="12">
                  <c:v>1.5100000000000001E-2</c:v>
                </c:pt>
                <c:pt idx="13">
                  <c:v>7.7999999999999996E-3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pictures'!$C$252</c:f>
              <c:strCache>
                <c:ptCount val="1"/>
                <c:pt idx="0">
                  <c:v>1139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pictures'!$D$252:$R$252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0.83950000000000002</c:v>
                </c:pt>
                <c:pt idx="3">
                  <c:v>0.71409999999999996</c:v>
                </c:pt>
                <c:pt idx="4">
                  <c:v>0.50629999999999997</c:v>
                </c:pt>
                <c:pt idx="5">
                  <c:v>0.37440000000000001</c:v>
                </c:pt>
                <c:pt idx="6">
                  <c:v>0.27829999999999999</c:v>
                </c:pt>
                <c:pt idx="7">
                  <c:v>0.19420000000000001</c:v>
                </c:pt>
                <c:pt idx="8">
                  <c:v>0.13039999999999999</c:v>
                </c:pt>
                <c:pt idx="9">
                  <c:v>7.17E-2</c:v>
                </c:pt>
                <c:pt idx="10">
                  <c:v>3.6900000000000002E-2</c:v>
                </c:pt>
                <c:pt idx="11">
                  <c:v>1.17E-2</c:v>
                </c:pt>
                <c:pt idx="12">
                  <c:v>8.0000000000000002E-3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pictures'!$C$253</c:f>
              <c:strCache>
                <c:ptCount val="1"/>
                <c:pt idx="0">
                  <c:v>1135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pictures'!$D$253:$R$253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0.66139999999999999</c:v>
                </c:pt>
                <c:pt idx="2">
                  <c:v>0.57030000000000003</c:v>
                </c:pt>
                <c:pt idx="3">
                  <c:v>0.39679999999999999</c:v>
                </c:pt>
                <c:pt idx="4">
                  <c:v>0.42199999999999999</c:v>
                </c:pt>
                <c:pt idx="5">
                  <c:v>0.40460000000000002</c:v>
                </c:pt>
                <c:pt idx="6">
                  <c:v>0.29060000000000002</c:v>
                </c:pt>
                <c:pt idx="7">
                  <c:v>0.25840000000000002</c:v>
                </c:pt>
                <c:pt idx="8">
                  <c:v>0.22789999999999999</c:v>
                </c:pt>
                <c:pt idx="9">
                  <c:v>0.1779</c:v>
                </c:pt>
                <c:pt idx="10">
                  <c:v>0.1033</c:v>
                </c:pt>
                <c:pt idx="11">
                  <c:v>5.4300000000000001E-2</c:v>
                </c:pt>
                <c:pt idx="12">
                  <c:v>2.1700000000000001E-2</c:v>
                </c:pt>
                <c:pt idx="13">
                  <c:v>7.1000000000000004E-3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pictures'!$C$254</c:f>
              <c:strCache>
                <c:ptCount val="1"/>
                <c:pt idx="0">
                  <c:v>1133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pictures'!$D$254:$R$254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0.61529999999999996</c:v>
                </c:pt>
                <c:pt idx="2">
                  <c:v>0.50860000000000005</c:v>
                </c:pt>
                <c:pt idx="3">
                  <c:v>0.45140000000000002</c:v>
                </c:pt>
                <c:pt idx="4">
                  <c:v>0.32140000000000002</c:v>
                </c:pt>
                <c:pt idx="5">
                  <c:v>0.28439999999999999</c:v>
                </c:pt>
                <c:pt idx="6">
                  <c:v>0.23849999999999999</c:v>
                </c:pt>
                <c:pt idx="7">
                  <c:v>0.2707</c:v>
                </c:pt>
                <c:pt idx="8">
                  <c:v>0.2384</c:v>
                </c:pt>
                <c:pt idx="9">
                  <c:v>0.1721</c:v>
                </c:pt>
                <c:pt idx="10">
                  <c:v>0.13250000000000001</c:v>
                </c:pt>
                <c:pt idx="11">
                  <c:v>8.0100000000000005E-2</c:v>
                </c:pt>
                <c:pt idx="12">
                  <c:v>4.3900000000000002E-2</c:v>
                </c:pt>
                <c:pt idx="13">
                  <c:v>2.5899999999999999E-2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46912"/>
        <c:axId val="285947304"/>
      </c:scatterChart>
      <c:valAx>
        <c:axId val="28594691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947304"/>
        <c:crosses val="autoZero"/>
        <c:crossBetween val="midCat"/>
        <c:majorUnit val="10"/>
      </c:valAx>
      <c:valAx>
        <c:axId val="2859473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9469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pictures'!$C$255</c:f>
              <c:strCache>
                <c:ptCount val="1"/>
                <c:pt idx="0">
                  <c:v>1401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pictures'!$D$255:$R$255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0.79700000000000004</c:v>
                </c:pt>
                <c:pt idx="2">
                  <c:v>0.56659999999999999</c:v>
                </c:pt>
                <c:pt idx="3">
                  <c:v>0.42449999999999999</c:v>
                </c:pt>
                <c:pt idx="4">
                  <c:v>0.34589999999999999</c:v>
                </c:pt>
                <c:pt idx="5">
                  <c:v>0.27329999999999999</c:v>
                </c:pt>
                <c:pt idx="6">
                  <c:v>0.22120000000000001</c:v>
                </c:pt>
                <c:pt idx="7">
                  <c:v>0.1953</c:v>
                </c:pt>
                <c:pt idx="8">
                  <c:v>0.22839999999999999</c:v>
                </c:pt>
                <c:pt idx="9">
                  <c:v>0.23649999999999999</c:v>
                </c:pt>
                <c:pt idx="10">
                  <c:v>0.24349999999999999</c:v>
                </c:pt>
                <c:pt idx="11">
                  <c:v>0.1414</c:v>
                </c:pt>
                <c:pt idx="12">
                  <c:v>0.12909999999999999</c:v>
                </c:pt>
                <c:pt idx="13">
                  <c:v>8.8999999999999996E-2</c:v>
                </c:pt>
                <c:pt idx="14">
                  <c:v>5.3800000000000001E-2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pictures'!$C$256</c:f>
              <c:strCache>
                <c:ptCount val="1"/>
                <c:pt idx="0">
                  <c:v>1402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pictures'!$D$256:$R$256</c:f>
              <c:numCache>
                <c:formatCode>General</c:formatCode>
                <c:ptCount val="15"/>
                <c:pt idx="0">
                  <c:v>0.1384</c:v>
                </c:pt>
                <c:pt idx="1">
                  <c:v>0.47320000000000001</c:v>
                </c:pt>
                <c:pt idx="2">
                  <c:v>0.41239999999999999</c:v>
                </c:pt>
                <c:pt idx="3">
                  <c:v>0.41970000000000002</c:v>
                </c:pt>
                <c:pt idx="4">
                  <c:v>0.36670000000000003</c:v>
                </c:pt>
                <c:pt idx="5">
                  <c:v>0.39689999999999998</c:v>
                </c:pt>
                <c:pt idx="6">
                  <c:v>0.34510000000000002</c:v>
                </c:pt>
                <c:pt idx="7">
                  <c:v>0.32779999999999998</c:v>
                </c:pt>
                <c:pt idx="8">
                  <c:v>0.33090000000000003</c:v>
                </c:pt>
                <c:pt idx="9">
                  <c:v>0.3019</c:v>
                </c:pt>
                <c:pt idx="10">
                  <c:v>0.2616</c:v>
                </c:pt>
                <c:pt idx="11">
                  <c:v>0.26800000000000002</c:v>
                </c:pt>
                <c:pt idx="12">
                  <c:v>0.27760000000000001</c:v>
                </c:pt>
                <c:pt idx="13">
                  <c:v>0.2155</c:v>
                </c:pt>
                <c:pt idx="14">
                  <c:v>0.15909999999999999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pictures'!$C$257</c:f>
              <c:strCache>
                <c:ptCount val="1"/>
                <c:pt idx="0">
                  <c:v>1403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pictures'!$D$257:$R$257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0.81269999999999998</c:v>
                </c:pt>
                <c:pt idx="2">
                  <c:v>0.78200000000000003</c:v>
                </c:pt>
                <c:pt idx="3">
                  <c:v>0.68630000000000002</c:v>
                </c:pt>
                <c:pt idx="4">
                  <c:v>0.5585</c:v>
                </c:pt>
                <c:pt idx="5">
                  <c:v>0.54369999999999996</c:v>
                </c:pt>
                <c:pt idx="6">
                  <c:v>0.54310000000000003</c:v>
                </c:pt>
                <c:pt idx="7">
                  <c:v>0.56100000000000005</c:v>
                </c:pt>
                <c:pt idx="8">
                  <c:v>0.49009999999999998</c:v>
                </c:pt>
                <c:pt idx="9">
                  <c:v>0.4274</c:v>
                </c:pt>
                <c:pt idx="10">
                  <c:v>0.36199999999999999</c:v>
                </c:pt>
                <c:pt idx="11">
                  <c:v>0.34489999999999998</c:v>
                </c:pt>
                <c:pt idx="12">
                  <c:v>0.27279999999999999</c:v>
                </c:pt>
                <c:pt idx="13">
                  <c:v>0.27229999999999999</c:v>
                </c:pt>
                <c:pt idx="14">
                  <c:v>0.20130000000000001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pictures'!$C$258</c:f>
              <c:strCache>
                <c:ptCount val="1"/>
                <c:pt idx="0">
                  <c:v>1405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pictures'!$D$258:$R$258</c:f>
              <c:numCache>
                <c:formatCode>General</c:formatCode>
                <c:ptCount val="15"/>
                <c:pt idx="0">
                  <c:v>0.97609999999999997</c:v>
                </c:pt>
                <c:pt idx="1">
                  <c:v>0.63009999999999999</c:v>
                </c:pt>
                <c:pt idx="2">
                  <c:v>0.37640000000000001</c:v>
                </c:pt>
                <c:pt idx="3">
                  <c:v>0.46510000000000001</c:v>
                </c:pt>
                <c:pt idx="4">
                  <c:v>0.42959999999999998</c:v>
                </c:pt>
                <c:pt idx="5">
                  <c:v>0.34339999999999998</c:v>
                </c:pt>
                <c:pt idx="6">
                  <c:v>0.42520000000000002</c:v>
                </c:pt>
                <c:pt idx="7">
                  <c:v>0.41399999999999998</c:v>
                </c:pt>
                <c:pt idx="8">
                  <c:v>0.37640000000000001</c:v>
                </c:pt>
                <c:pt idx="9">
                  <c:v>0.30590000000000001</c:v>
                </c:pt>
                <c:pt idx="10">
                  <c:v>0.29580000000000001</c:v>
                </c:pt>
                <c:pt idx="11">
                  <c:v>0.25059999999999999</c:v>
                </c:pt>
                <c:pt idx="12">
                  <c:v>0.22259999999999999</c:v>
                </c:pt>
                <c:pt idx="13">
                  <c:v>0.1731</c:v>
                </c:pt>
                <c:pt idx="14">
                  <c:v>0.12590000000000001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pictures'!$C$259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pictures'!$D$259:$R$259</c:f>
              <c:numCache>
                <c:formatCode>General</c:formatCode>
                <c:ptCount val="15"/>
                <c:pt idx="0">
                  <c:v>0.69930000000000003</c:v>
                </c:pt>
                <c:pt idx="1">
                  <c:v>0.54239999999999999</c:v>
                </c:pt>
                <c:pt idx="2">
                  <c:v>0.56559999999999999</c:v>
                </c:pt>
                <c:pt idx="3">
                  <c:v>0.51</c:v>
                </c:pt>
                <c:pt idx="4">
                  <c:v>0.45090000000000002</c:v>
                </c:pt>
                <c:pt idx="5">
                  <c:v>0.43190000000000001</c:v>
                </c:pt>
                <c:pt idx="6">
                  <c:v>0.38529999999999998</c:v>
                </c:pt>
                <c:pt idx="7">
                  <c:v>0.3977</c:v>
                </c:pt>
                <c:pt idx="8">
                  <c:v>0.41039999999999999</c:v>
                </c:pt>
                <c:pt idx="9">
                  <c:v>0.30690000000000001</c:v>
                </c:pt>
                <c:pt idx="10">
                  <c:v>0.29680000000000001</c:v>
                </c:pt>
                <c:pt idx="11">
                  <c:v>0.28570000000000001</c:v>
                </c:pt>
                <c:pt idx="12">
                  <c:v>0.2268</c:v>
                </c:pt>
                <c:pt idx="13">
                  <c:v>0.13139999999999999</c:v>
                </c:pt>
                <c:pt idx="14">
                  <c:v>8.1900000000000001E-2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pictures'!$C$260</c:f>
              <c:strCache>
                <c:ptCount val="1"/>
                <c:pt idx="0">
                  <c:v>1410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pictures'!$D$260:$R$260</c:f>
              <c:numCache>
                <c:formatCode>General</c:formatCode>
                <c:ptCount val="15"/>
                <c:pt idx="0">
                  <c:v>0.64200000000000002</c:v>
                </c:pt>
                <c:pt idx="1">
                  <c:v>0.43909999999999999</c:v>
                </c:pt>
                <c:pt idx="2">
                  <c:v>0.38369999999999999</c:v>
                </c:pt>
                <c:pt idx="3">
                  <c:v>0.33050000000000002</c:v>
                </c:pt>
                <c:pt idx="4">
                  <c:v>0.28110000000000002</c:v>
                </c:pt>
                <c:pt idx="5">
                  <c:v>0.186</c:v>
                </c:pt>
                <c:pt idx="6">
                  <c:v>0.2722</c:v>
                </c:pt>
                <c:pt idx="7">
                  <c:v>0.2266</c:v>
                </c:pt>
                <c:pt idx="8">
                  <c:v>0.20269999999999999</c:v>
                </c:pt>
                <c:pt idx="9">
                  <c:v>0.1789</c:v>
                </c:pt>
                <c:pt idx="10">
                  <c:v>0.1452</c:v>
                </c:pt>
                <c:pt idx="11">
                  <c:v>0.12479999999999999</c:v>
                </c:pt>
                <c:pt idx="12">
                  <c:v>0.10249999999999999</c:v>
                </c:pt>
                <c:pt idx="13">
                  <c:v>7.2400000000000006E-2</c:v>
                </c:pt>
                <c:pt idx="14">
                  <c:v>2.5999999999999999E-2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pictures'!$C$261</c:f>
              <c:strCache>
                <c:ptCount val="1"/>
                <c:pt idx="0">
                  <c:v>1412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pictures'!$D$261:$R$261</c:f>
              <c:numCache>
                <c:formatCode>General</c:formatCode>
                <c:ptCount val="15"/>
                <c:pt idx="0">
                  <c:v>0.3795</c:v>
                </c:pt>
                <c:pt idx="1">
                  <c:v>0.3745</c:v>
                </c:pt>
                <c:pt idx="2">
                  <c:v>0.38469999999999999</c:v>
                </c:pt>
                <c:pt idx="3">
                  <c:v>0.41570000000000001</c:v>
                </c:pt>
                <c:pt idx="4">
                  <c:v>0.34910000000000002</c:v>
                </c:pt>
                <c:pt idx="5">
                  <c:v>0.4264</c:v>
                </c:pt>
                <c:pt idx="6">
                  <c:v>0.36299999999999999</c:v>
                </c:pt>
                <c:pt idx="7">
                  <c:v>0.46229999999999999</c:v>
                </c:pt>
                <c:pt idx="8">
                  <c:v>0.497</c:v>
                </c:pt>
                <c:pt idx="9">
                  <c:v>0.5302</c:v>
                </c:pt>
                <c:pt idx="10">
                  <c:v>0.47849999999999998</c:v>
                </c:pt>
                <c:pt idx="11">
                  <c:v>0.4078</c:v>
                </c:pt>
                <c:pt idx="12">
                  <c:v>0.28770000000000001</c:v>
                </c:pt>
                <c:pt idx="13">
                  <c:v>0.19989999999999999</c:v>
                </c:pt>
                <c:pt idx="14">
                  <c:v>0.1018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pictures'!$C$262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pictures'!$D$262:$R$262</c:f>
              <c:numCache>
                <c:formatCode>General</c:formatCode>
                <c:ptCount val="15"/>
                <c:pt idx="0">
                  <c:v>0.54649999999999999</c:v>
                </c:pt>
                <c:pt idx="1">
                  <c:v>0.71679999999999999</c:v>
                </c:pt>
                <c:pt idx="2">
                  <c:v>0.54569999999999996</c:v>
                </c:pt>
                <c:pt idx="3">
                  <c:v>0.58389999999999997</c:v>
                </c:pt>
                <c:pt idx="4">
                  <c:v>0.51790000000000003</c:v>
                </c:pt>
                <c:pt idx="5">
                  <c:v>0.33160000000000001</c:v>
                </c:pt>
                <c:pt idx="6">
                  <c:v>0.33</c:v>
                </c:pt>
                <c:pt idx="7">
                  <c:v>0.31879999999999997</c:v>
                </c:pt>
                <c:pt idx="8">
                  <c:v>0.2747</c:v>
                </c:pt>
                <c:pt idx="9">
                  <c:v>0.2762</c:v>
                </c:pt>
                <c:pt idx="10">
                  <c:v>0.2306</c:v>
                </c:pt>
                <c:pt idx="11">
                  <c:v>0.16539999999999999</c:v>
                </c:pt>
                <c:pt idx="12">
                  <c:v>0.1648</c:v>
                </c:pt>
                <c:pt idx="13">
                  <c:v>0.115</c:v>
                </c:pt>
                <c:pt idx="14">
                  <c:v>3.5200000000000002E-2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pictures'!$C$263</c:f>
              <c:strCache>
                <c:ptCount val="1"/>
                <c:pt idx="0">
                  <c:v>1416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pictures'!$D$263:$R$263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0.77680000000000005</c:v>
                </c:pt>
                <c:pt idx="2">
                  <c:v>0.81079999999999997</c:v>
                </c:pt>
                <c:pt idx="3">
                  <c:v>0.73250000000000004</c:v>
                </c:pt>
                <c:pt idx="4">
                  <c:v>0.4657</c:v>
                </c:pt>
                <c:pt idx="5">
                  <c:v>0.2324</c:v>
                </c:pt>
                <c:pt idx="6">
                  <c:v>0.2429</c:v>
                </c:pt>
                <c:pt idx="7">
                  <c:v>0.18079999999999999</c:v>
                </c:pt>
                <c:pt idx="8">
                  <c:v>0.22570000000000001</c:v>
                </c:pt>
                <c:pt idx="9">
                  <c:v>0.21529999999999999</c:v>
                </c:pt>
                <c:pt idx="10">
                  <c:v>0.12989999999999999</c:v>
                </c:pt>
                <c:pt idx="11">
                  <c:v>0.14499999999999999</c:v>
                </c:pt>
                <c:pt idx="12">
                  <c:v>0.11940000000000001</c:v>
                </c:pt>
                <c:pt idx="13">
                  <c:v>5.9200000000000003E-2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pictures'!$C$264</c:f>
              <c:strCache>
                <c:ptCount val="1"/>
                <c:pt idx="0">
                  <c:v>1415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pictures'!$D$264:$R$264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0.70760000000000001</c:v>
                </c:pt>
                <c:pt idx="2">
                  <c:v>0.68579999999999997</c:v>
                </c:pt>
                <c:pt idx="3">
                  <c:v>0.66549999999999998</c:v>
                </c:pt>
                <c:pt idx="4">
                  <c:v>0.67010000000000003</c:v>
                </c:pt>
                <c:pt idx="5">
                  <c:v>0.57150000000000001</c:v>
                </c:pt>
                <c:pt idx="6">
                  <c:v>0.52100000000000002</c:v>
                </c:pt>
                <c:pt idx="7">
                  <c:v>0.53710000000000002</c:v>
                </c:pt>
                <c:pt idx="8">
                  <c:v>0.48330000000000001</c:v>
                </c:pt>
                <c:pt idx="9">
                  <c:v>0.44130000000000003</c:v>
                </c:pt>
                <c:pt idx="10">
                  <c:v>0.38840000000000002</c:v>
                </c:pt>
                <c:pt idx="11">
                  <c:v>0.32719999999999999</c:v>
                </c:pt>
                <c:pt idx="12">
                  <c:v>0.27429999999999999</c:v>
                </c:pt>
                <c:pt idx="13">
                  <c:v>0.1678</c:v>
                </c:pt>
                <c:pt idx="14">
                  <c:v>7.5200000000000003E-2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pictures'!$C$265</c:f>
              <c:strCache>
                <c:ptCount val="1"/>
                <c:pt idx="0">
                  <c:v>1418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pictures'!$D$265:$R$265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0.83030000000000004</c:v>
                </c:pt>
                <c:pt idx="2">
                  <c:v>0.78779999999999994</c:v>
                </c:pt>
                <c:pt idx="3">
                  <c:v>0.83130000000000004</c:v>
                </c:pt>
                <c:pt idx="4">
                  <c:v>0.77449999999999997</c:v>
                </c:pt>
                <c:pt idx="5">
                  <c:v>0.5161</c:v>
                </c:pt>
                <c:pt idx="6">
                  <c:v>0.48709999999999998</c:v>
                </c:pt>
                <c:pt idx="7">
                  <c:v>0.46779999999999999</c:v>
                </c:pt>
                <c:pt idx="8">
                  <c:v>0.48720000000000002</c:v>
                </c:pt>
                <c:pt idx="9">
                  <c:v>0.4834</c:v>
                </c:pt>
                <c:pt idx="10">
                  <c:v>0.44269999999999998</c:v>
                </c:pt>
                <c:pt idx="11">
                  <c:v>0.32190000000000002</c:v>
                </c:pt>
                <c:pt idx="12">
                  <c:v>0.25080000000000002</c:v>
                </c:pt>
                <c:pt idx="13">
                  <c:v>0.17560000000000001</c:v>
                </c:pt>
                <c:pt idx="14">
                  <c:v>0.10199999999999999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pictures'!$C$266</c:f>
              <c:strCache>
                <c:ptCount val="1"/>
                <c:pt idx="0">
                  <c:v>1417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pictures'!$D$266:$R$266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0.76380000000000003</c:v>
                </c:pt>
                <c:pt idx="2">
                  <c:v>0.80030000000000001</c:v>
                </c:pt>
                <c:pt idx="3">
                  <c:v>0.81289999999999996</c:v>
                </c:pt>
                <c:pt idx="4">
                  <c:v>0.66379999999999995</c:v>
                </c:pt>
                <c:pt idx="5">
                  <c:v>0.44640000000000002</c:v>
                </c:pt>
                <c:pt idx="6">
                  <c:v>0.4284</c:v>
                </c:pt>
                <c:pt idx="7">
                  <c:v>0.35549999999999998</c:v>
                </c:pt>
                <c:pt idx="8">
                  <c:v>0.34189999999999998</c:v>
                </c:pt>
                <c:pt idx="9">
                  <c:v>0.36899999999999999</c:v>
                </c:pt>
                <c:pt idx="10">
                  <c:v>0.30199999999999999</c:v>
                </c:pt>
                <c:pt idx="11">
                  <c:v>0.23350000000000001</c:v>
                </c:pt>
                <c:pt idx="12">
                  <c:v>0.23549999999999999</c:v>
                </c:pt>
                <c:pt idx="13">
                  <c:v>0.1525</c:v>
                </c:pt>
                <c:pt idx="14">
                  <c:v>6.1400000000000003E-2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pictures'!$C$267</c:f>
              <c:strCache>
                <c:ptCount val="1"/>
                <c:pt idx="0">
                  <c:v>1413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pictures'!$D$267:$R$267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0.76939999999999997</c:v>
                </c:pt>
                <c:pt idx="2">
                  <c:v>0.58020000000000005</c:v>
                </c:pt>
                <c:pt idx="3">
                  <c:v>0.52969999999999995</c:v>
                </c:pt>
                <c:pt idx="4">
                  <c:v>0.38550000000000001</c:v>
                </c:pt>
                <c:pt idx="5">
                  <c:v>0.29430000000000001</c:v>
                </c:pt>
                <c:pt idx="6">
                  <c:v>0.26350000000000001</c:v>
                </c:pt>
                <c:pt idx="7">
                  <c:v>0.26329999999999998</c:v>
                </c:pt>
                <c:pt idx="8">
                  <c:v>0.22620000000000001</c:v>
                </c:pt>
                <c:pt idx="9">
                  <c:v>0.15570000000000001</c:v>
                </c:pt>
                <c:pt idx="10">
                  <c:v>0.18809999999999999</c:v>
                </c:pt>
                <c:pt idx="11">
                  <c:v>0.15029999999999999</c:v>
                </c:pt>
                <c:pt idx="12">
                  <c:v>7.9200000000000007E-2</c:v>
                </c:pt>
                <c:pt idx="13">
                  <c:v>3.5000000000000003E-2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pictures'!$C$268</c:f>
              <c:strCache>
                <c:ptCount val="1"/>
                <c:pt idx="0">
                  <c:v>1411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pictures'!$D$268:$R$268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0.35610000000000003</c:v>
                </c:pt>
                <c:pt idx="2">
                  <c:v>0.29170000000000001</c:v>
                </c:pt>
                <c:pt idx="3">
                  <c:v>0.33410000000000001</c:v>
                </c:pt>
                <c:pt idx="4">
                  <c:v>0.34589999999999999</c:v>
                </c:pt>
                <c:pt idx="5">
                  <c:v>0.3599</c:v>
                </c:pt>
                <c:pt idx="6">
                  <c:v>0.3276</c:v>
                </c:pt>
                <c:pt idx="7">
                  <c:v>0.32269999999999999</c:v>
                </c:pt>
                <c:pt idx="8">
                  <c:v>0.32190000000000002</c:v>
                </c:pt>
                <c:pt idx="9">
                  <c:v>0.33450000000000002</c:v>
                </c:pt>
                <c:pt idx="10">
                  <c:v>0.34499999999999997</c:v>
                </c:pt>
                <c:pt idx="11">
                  <c:v>0.2303</c:v>
                </c:pt>
                <c:pt idx="12">
                  <c:v>0.13930000000000001</c:v>
                </c:pt>
                <c:pt idx="13">
                  <c:v>8.9899999999999994E-2</c:v>
                </c:pt>
                <c:pt idx="14">
                  <c:v>6.6900000000000001E-2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pictures'!$C$269</c:f>
              <c:strCache>
                <c:ptCount val="1"/>
                <c:pt idx="0">
                  <c:v>1407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pictures'!$D$269:$R$269</c:f>
              <c:numCache>
                <c:formatCode>General</c:formatCode>
                <c:ptCount val="15"/>
                <c:pt idx="0">
                  <c:v>0.94750000000000001</c:v>
                </c:pt>
                <c:pt idx="1">
                  <c:v>0.76200000000000001</c:v>
                </c:pt>
                <c:pt idx="2">
                  <c:v>0.69840000000000002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0.43940000000000001</c:v>
                </c:pt>
                <c:pt idx="6">
                  <c:v>0.41749999999999998</c:v>
                </c:pt>
                <c:pt idx="7">
                  <c:v>0.32679999999999998</c:v>
                </c:pt>
                <c:pt idx="8">
                  <c:v>0.34710000000000002</c:v>
                </c:pt>
                <c:pt idx="9">
                  <c:v>0.29520000000000002</c:v>
                </c:pt>
                <c:pt idx="10">
                  <c:v>0.3251</c:v>
                </c:pt>
                <c:pt idx="11">
                  <c:v>0.25540000000000002</c:v>
                </c:pt>
                <c:pt idx="12">
                  <c:v>0.1633</c:v>
                </c:pt>
                <c:pt idx="13">
                  <c:v>0.11119999999999999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pictures'!$C$270</c:f>
              <c:strCache>
                <c:ptCount val="1"/>
                <c:pt idx="0">
                  <c:v>1406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pictures'!$D$270:$R$270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0.8256</c:v>
                </c:pt>
                <c:pt idx="2">
                  <c:v>0.63619999999999999</c:v>
                </c:pt>
                <c:pt idx="3">
                  <c:v>0.69440000000000002</c:v>
                </c:pt>
                <c:pt idx="4">
                  <c:v>0.75280000000000002</c:v>
                </c:pt>
                <c:pt idx="5">
                  <c:v>0.6</c:v>
                </c:pt>
                <c:pt idx="6">
                  <c:v>0.53239999999999998</c:v>
                </c:pt>
                <c:pt idx="7">
                  <c:v>0.56159999999999999</c:v>
                </c:pt>
                <c:pt idx="8">
                  <c:v>0.57789999999999997</c:v>
                </c:pt>
                <c:pt idx="9">
                  <c:v>0.58279999999999998</c:v>
                </c:pt>
                <c:pt idx="10">
                  <c:v>0.43880000000000002</c:v>
                </c:pt>
                <c:pt idx="11">
                  <c:v>0.37719999999999998</c:v>
                </c:pt>
                <c:pt idx="12">
                  <c:v>0.29599999999999999</c:v>
                </c:pt>
                <c:pt idx="13">
                  <c:v>0.2261</c:v>
                </c:pt>
                <c:pt idx="14">
                  <c:v>0.10059999999999999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pictures'!$C$271</c:f>
              <c:strCache>
                <c:ptCount val="1"/>
                <c:pt idx="0">
                  <c:v>1404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pictures'!$D$271:$R$271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0.4299</c:v>
                </c:pt>
                <c:pt idx="2">
                  <c:v>0.36020000000000002</c:v>
                </c:pt>
                <c:pt idx="3">
                  <c:v>0.35580000000000001</c:v>
                </c:pt>
                <c:pt idx="4">
                  <c:v>0.35160000000000002</c:v>
                </c:pt>
                <c:pt idx="5">
                  <c:v>0.41570000000000001</c:v>
                </c:pt>
                <c:pt idx="6">
                  <c:v>0.38229999999999997</c:v>
                </c:pt>
                <c:pt idx="7">
                  <c:v>0.3755</c:v>
                </c:pt>
                <c:pt idx="8">
                  <c:v>0.27960000000000002</c:v>
                </c:pt>
                <c:pt idx="9">
                  <c:v>0.20080000000000001</c:v>
                </c:pt>
                <c:pt idx="10">
                  <c:v>0.19839999999999999</c:v>
                </c:pt>
                <c:pt idx="11">
                  <c:v>0.183</c:v>
                </c:pt>
                <c:pt idx="12">
                  <c:v>0.153</c:v>
                </c:pt>
                <c:pt idx="13">
                  <c:v>7.5899999999999995E-2</c:v>
                </c:pt>
                <c:pt idx="14">
                  <c:v>3.9199999999999999E-2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pictures'!$C$272</c:f>
              <c:strCache>
                <c:ptCount val="1"/>
                <c:pt idx="0">
                  <c:v>1409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pictures'!$D$272:$R$272</c:f>
              <c:numCache>
                <c:formatCode>General</c:formatCode>
                <c:ptCount val="15"/>
                <c:pt idx="0">
                  <c:v>0.76129999999999998</c:v>
                </c:pt>
                <c:pt idx="1">
                  <c:v>0.51200000000000001</c:v>
                </c:pt>
                <c:pt idx="2">
                  <c:v>0.55930000000000002</c:v>
                </c:pt>
                <c:pt idx="3">
                  <c:v>0.51490000000000002</c:v>
                </c:pt>
                <c:pt idx="4">
                  <c:v>0.4607</c:v>
                </c:pt>
                <c:pt idx="5">
                  <c:v>0.43169999999999997</c:v>
                </c:pt>
                <c:pt idx="6">
                  <c:v>0.39979999999999999</c:v>
                </c:pt>
                <c:pt idx="7">
                  <c:v>0.41439999999999999</c:v>
                </c:pt>
                <c:pt idx="8">
                  <c:v>0.40820000000000001</c:v>
                </c:pt>
                <c:pt idx="9">
                  <c:v>0.37140000000000001</c:v>
                </c:pt>
                <c:pt idx="10">
                  <c:v>0.32369999999999999</c:v>
                </c:pt>
                <c:pt idx="11">
                  <c:v>0.3357</c:v>
                </c:pt>
                <c:pt idx="12">
                  <c:v>0.31080000000000002</c:v>
                </c:pt>
                <c:pt idx="13">
                  <c:v>0.20030000000000001</c:v>
                </c:pt>
                <c:pt idx="14">
                  <c:v>0.12130000000000001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pictures'!$C$273</c:f>
              <c:strCache>
                <c:ptCount val="1"/>
                <c:pt idx="0">
                  <c:v>1422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pictures'!$D$273:$R$273</c:f>
              <c:numCache>
                <c:formatCode>General</c:formatCode>
                <c:ptCount val="15"/>
                <c:pt idx="0">
                  <c:v>0.67059999999999997</c:v>
                </c:pt>
                <c:pt idx="1">
                  <c:v>0.50549999999999995</c:v>
                </c:pt>
                <c:pt idx="2">
                  <c:v>0.32669999999999999</c:v>
                </c:pt>
                <c:pt idx="3">
                  <c:v>0.4783</c:v>
                </c:pt>
                <c:pt idx="4">
                  <c:v>0.47699999999999998</c:v>
                </c:pt>
                <c:pt idx="5">
                  <c:v>0.51370000000000005</c:v>
                </c:pt>
                <c:pt idx="6">
                  <c:v>0.47220000000000001</c:v>
                </c:pt>
                <c:pt idx="7">
                  <c:v>0.38640000000000002</c:v>
                </c:pt>
                <c:pt idx="8">
                  <c:v>0.30620000000000003</c:v>
                </c:pt>
                <c:pt idx="9">
                  <c:v>0.24410000000000001</c:v>
                </c:pt>
                <c:pt idx="10">
                  <c:v>0.23760000000000001</c:v>
                </c:pt>
                <c:pt idx="11">
                  <c:v>0.20849999999999999</c:v>
                </c:pt>
                <c:pt idx="12">
                  <c:v>0.13100000000000001</c:v>
                </c:pt>
                <c:pt idx="13">
                  <c:v>5.6800000000000003E-2</c:v>
                </c:pt>
                <c:pt idx="14">
                  <c:v>2.2800000000000001E-2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pictures'!$C$274</c:f>
              <c:strCache>
                <c:ptCount val="1"/>
                <c:pt idx="0">
                  <c:v>1426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pictures'!$D$274:$R$274</c:f>
              <c:numCache>
                <c:formatCode>General</c:formatCode>
                <c:ptCount val="15"/>
                <c:pt idx="0">
                  <c:v>0.59430000000000005</c:v>
                </c:pt>
                <c:pt idx="1">
                  <c:v>0.79610000000000003</c:v>
                </c:pt>
                <c:pt idx="2">
                  <c:v>0.73650000000000004</c:v>
                </c:pt>
                <c:pt idx="3">
                  <c:v>0.6028</c:v>
                </c:pt>
                <c:pt idx="4">
                  <c:v>0.44940000000000002</c:v>
                </c:pt>
                <c:pt idx="5">
                  <c:v>0.31630000000000003</c:v>
                </c:pt>
                <c:pt idx="6">
                  <c:v>0.30070000000000002</c:v>
                </c:pt>
                <c:pt idx="7">
                  <c:v>0.28039999999999998</c:v>
                </c:pt>
                <c:pt idx="8">
                  <c:v>0.22450000000000001</c:v>
                </c:pt>
                <c:pt idx="9">
                  <c:v>0.2298</c:v>
                </c:pt>
                <c:pt idx="10">
                  <c:v>0.17169999999999999</c:v>
                </c:pt>
                <c:pt idx="11">
                  <c:v>0.12590000000000001</c:v>
                </c:pt>
                <c:pt idx="12">
                  <c:v>9.5200000000000007E-2</c:v>
                </c:pt>
                <c:pt idx="13">
                  <c:v>5.62E-2</c:v>
                </c:pt>
                <c:pt idx="14">
                  <c:v>4.3400000000000001E-2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pictures'!$C$275</c:f>
              <c:strCache>
                <c:ptCount val="1"/>
                <c:pt idx="0">
                  <c:v>1427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pictures'!$D$275:$R$275</c:f>
              <c:numCache>
                <c:formatCode>General</c:formatCode>
                <c:ptCount val="15"/>
                <c:pt idx="0">
                  <c:v>0.5847</c:v>
                </c:pt>
                <c:pt idx="1">
                  <c:v>0.66790000000000005</c:v>
                </c:pt>
                <c:pt idx="2">
                  <c:v>0.61370000000000002</c:v>
                </c:pt>
                <c:pt idx="3">
                  <c:v>0.64939999999999998</c:v>
                </c:pt>
                <c:pt idx="4">
                  <c:v>0.51129999999999998</c:v>
                </c:pt>
                <c:pt idx="5">
                  <c:v>0.42809999999999998</c:v>
                </c:pt>
                <c:pt idx="6">
                  <c:v>0.3836</c:v>
                </c:pt>
                <c:pt idx="7">
                  <c:v>0.37959999999999999</c:v>
                </c:pt>
                <c:pt idx="8">
                  <c:v>0.34289999999999998</c:v>
                </c:pt>
                <c:pt idx="9">
                  <c:v>0.28360000000000002</c:v>
                </c:pt>
                <c:pt idx="10">
                  <c:v>0.2737</c:v>
                </c:pt>
                <c:pt idx="11">
                  <c:v>0.2374</c:v>
                </c:pt>
                <c:pt idx="12">
                  <c:v>0.1835</c:v>
                </c:pt>
                <c:pt idx="13">
                  <c:v>0.14899999999999999</c:v>
                </c:pt>
                <c:pt idx="14">
                  <c:v>9.4100000000000003E-2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pictures'!$C$276</c:f>
              <c:strCache>
                <c:ptCount val="1"/>
                <c:pt idx="0">
                  <c:v>1429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pictures'!$D$276:$R$276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0.30070000000000002</c:v>
                </c:pt>
                <c:pt idx="2">
                  <c:v>0.27029999999999998</c:v>
                </c:pt>
                <c:pt idx="3">
                  <c:v>0.24579999999999999</c:v>
                </c:pt>
                <c:pt idx="4">
                  <c:v>0.26290000000000002</c:v>
                </c:pt>
                <c:pt idx="5">
                  <c:v>0.24329999999999999</c:v>
                </c:pt>
                <c:pt idx="6">
                  <c:v>0.24490000000000001</c:v>
                </c:pt>
                <c:pt idx="7">
                  <c:v>0.2482</c:v>
                </c:pt>
                <c:pt idx="8">
                  <c:v>0.20369999999999999</c:v>
                </c:pt>
                <c:pt idx="9">
                  <c:v>0.21179999999999999</c:v>
                </c:pt>
                <c:pt idx="10">
                  <c:v>0.183</c:v>
                </c:pt>
                <c:pt idx="11">
                  <c:v>0.15909999999999999</c:v>
                </c:pt>
                <c:pt idx="12">
                  <c:v>0.1313</c:v>
                </c:pt>
                <c:pt idx="13">
                  <c:v>6.1699999999999998E-2</c:v>
                </c:pt>
                <c:pt idx="14">
                  <c:v>1.84E-2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pictures'!$C$277</c:f>
              <c:strCache>
                <c:ptCount val="1"/>
                <c:pt idx="0">
                  <c:v>1431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pictures'!$D$277:$R$277</c:f>
              <c:numCache>
                <c:formatCode>General</c:formatCode>
                <c:ptCount val="15"/>
                <c:pt idx="0">
                  <c:v>0.4511</c:v>
                </c:pt>
                <c:pt idx="1">
                  <c:v>0.55069999999999997</c:v>
                </c:pt>
                <c:pt idx="2">
                  <c:v>0.50290000000000001</c:v>
                </c:pt>
                <c:pt idx="3">
                  <c:v>0.48630000000000001</c:v>
                </c:pt>
                <c:pt idx="4">
                  <c:v>0.49280000000000002</c:v>
                </c:pt>
                <c:pt idx="5">
                  <c:v>0.495</c:v>
                </c:pt>
                <c:pt idx="6">
                  <c:v>0.48749999999999999</c:v>
                </c:pt>
                <c:pt idx="7">
                  <c:v>0.41439999999999999</c:v>
                </c:pt>
                <c:pt idx="8">
                  <c:v>0.3478</c:v>
                </c:pt>
                <c:pt idx="9">
                  <c:v>0.313</c:v>
                </c:pt>
                <c:pt idx="10">
                  <c:v>0.27329999999999999</c:v>
                </c:pt>
                <c:pt idx="11">
                  <c:v>0.2195</c:v>
                </c:pt>
                <c:pt idx="12">
                  <c:v>0.2487</c:v>
                </c:pt>
                <c:pt idx="13">
                  <c:v>0.2167</c:v>
                </c:pt>
                <c:pt idx="14">
                  <c:v>0.14460000000000001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pictures'!$C$278</c:f>
              <c:strCache>
                <c:ptCount val="1"/>
                <c:pt idx="0">
                  <c:v>1430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pictures'!$D$278:$R$278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0.50090000000000001</c:v>
                </c:pt>
                <c:pt idx="2">
                  <c:v>0.47410000000000002</c:v>
                </c:pt>
                <c:pt idx="3">
                  <c:v>0.35139999999999999</c:v>
                </c:pt>
                <c:pt idx="4">
                  <c:v>0.3821</c:v>
                </c:pt>
                <c:pt idx="5">
                  <c:v>0.38479999999999998</c:v>
                </c:pt>
                <c:pt idx="6">
                  <c:v>0.28560000000000002</c:v>
                </c:pt>
                <c:pt idx="7">
                  <c:v>0.22370000000000001</c:v>
                </c:pt>
                <c:pt idx="8">
                  <c:v>0.22770000000000001</c:v>
                </c:pt>
                <c:pt idx="9">
                  <c:v>0.21990000000000001</c:v>
                </c:pt>
                <c:pt idx="10">
                  <c:v>0.18410000000000001</c:v>
                </c:pt>
                <c:pt idx="11">
                  <c:v>0.15640000000000001</c:v>
                </c:pt>
                <c:pt idx="12">
                  <c:v>0.16400000000000001</c:v>
                </c:pt>
                <c:pt idx="13">
                  <c:v>0.1133</c:v>
                </c:pt>
                <c:pt idx="14">
                  <c:v>6.3200000000000006E-2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pictures'!$C$279</c:f>
              <c:strCache>
                <c:ptCount val="1"/>
                <c:pt idx="0">
                  <c:v>1428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pictures'!$D$279:$R$279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0.70940000000000003</c:v>
                </c:pt>
                <c:pt idx="2">
                  <c:v>0.67749999999999999</c:v>
                </c:pt>
                <c:pt idx="3">
                  <c:v>0.6663</c:v>
                </c:pt>
                <c:pt idx="4">
                  <c:v>0.60440000000000005</c:v>
                </c:pt>
                <c:pt idx="5">
                  <c:v>0.4929</c:v>
                </c:pt>
                <c:pt idx="6">
                  <c:v>0.44640000000000002</c:v>
                </c:pt>
                <c:pt idx="7">
                  <c:v>0.43980000000000002</c:v>
                </c:pt>
                <c:pt idx="8">
                  <c:v>0.47739999999999999</c:v>
                </c:pt>
                <c:pt idx="9">
                  <c:v>0.45179999999999998</c:v>
                </c:pt>
                <c:pt idx="10">
                  <c:v>0.44479999999999997</c:v>
                </c:pt>
                <c:pt idx="11">
                  <c:v>0.36009999999999998</c:v>
                </c:pt>
                <c:pt idx="12">
                  <c:v>0.33539999999999998</c:v>
                </c:pt>
                <c:pt idx="13">
                  <c:v>0.27550000000000002</c:v>
                </c:pt>
                <c:pt idx="14">
                  <c:v>0.19320000000000001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pictures'!$C$280</c:f>
              <c:strCache>
                <c:ptCount val="1"/>
                <c:pt idx="0">
                  <c:v>1423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pictures'!$D$280:$R$280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0.38840000000000002</c:v>
                </c:pt>
                <c:pt idx="2">
                  <c:v>0.32040000000000002</c:v>
                </c:pt>
                <c:pt idx="3">
                  <c:v>0.44979999999999998</c:v>
                </c:pt>
                <c:pt idx="4">
                  <c:v>0.51200000000000001</c:v>
                </c:pt>
                <c:pt idx="5">
                  <c:v>0.43769999999999998</c:v>
                </c:pt>
                <c:pt idx="6">
                  <c:v>0.45229999999999998</c:v>
                </c:pt>
                <c:pt idx="7">
                  <c:v>0.37440000000000001</c:v>
                </c:pt>
                <c:pt idx="8">
                  <c:v>0.38279999999999997</c:v>
                </c:pt>
                <c:pt idx="9">
                  <c:v>0.3085</c:v>
                </c:pt>
                <c:pt idx="10">
                  <c:v>0.27579999999999999</c:v>
                </c:pt>
                <c:pt idx="11">
                  <c:v>0.2782</c:v>
                </c:pt>
                <c:pt idx="12">
                  <c:v>0.2298</c:v>
                </c:pt>
                <c:pt idx="13">
                  <c:v>0.13189999999999999</c:v>
                </c:pt>
                <c:pt idx="14">
                  <c:v>4.3499999999999997E-2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pictures'!$C$281</c:f>
              <c:strCache>
                <c:ptCount val="1"/>
                <c:pt idx="0">
                  <c:v>1425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pictures'!$D$281:$R$281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0.49719999999999998</c:v>
                </c:pt>
                <c:pt idx="2">
                  <c:v>0.38059999999999999</c:v>
                </c:pt>
                <c:pt idx="3">
                  <c:v>0.46350000000000002</c:v>
                </c:pt>
                <c:pt idx="4">
                  <c:v>0.61450000000000005</c:v>
                </c:pt>
                <c:pt idx="5">
                  <c:v>0.58520000000000005</c:v>
                </c:pt>
                <c:pt idx="6">
                  <c:v>0.59540000000000004</c:v>
                </c:pt>
                <c:pt idx="7">
                  <c:v>0.54310000000000003</c:v>
                </c:pt>
                <c:pt idx="8">
                  <c:v>0.49569999999999997</c:v>
                </c:pt>
                <c:pt idx="9">
                  <c:v>0.39019999999999999</c:v>
                </c:pt>
                <c:pt idx="10">
                  <c:v>0.34749999999999998</c:v>
                </c:pt>
                <c:pt idx="11">
                  <c:v>0.39040000000000002</c:v>
                </c:pt>
                <c:pt idx="12">
                  <c:v>0.30590000000000001</c:v>
                </c:pt>
                <c:pt idx="13">
                  <c:v>0.21729999999999999</c:v>
                </c:pt>
                <c:pt idx="14">
                  <c:v>0.10970000000000001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3160"/>
        <c:axId val="282353552"/>
      </c:scatterChart>
      <c:valAx>
        <c:axId val="28235316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2353552"/>
        <c:crosses val="autoZero"/>
        <c:crossBetween val="midCat"/>
        <c:majorUnit val="10"/>
      </c:valAx>
      <c:valAx>
        <c:axId val="2823535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235316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pictures'!$C$282</c:f>
              <c:strCache>
                <c:ptCount val="1"/>
                <c:pt idx="0">
                  <c:v>603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pictures'!$D$282:$R$282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0.89939999999999998</c:v>
                </c:pt>
                <c:pt idx="2">
                  <c:v>0.84319999999999995</c:v>
                </c:pt>
                <c:pt idx="3">
                  <c:v>0.68389999999999995</c:v>
                </c:pt>
                <c:pt idx="4">
                  <c:v>0.60129999999999995</c:v>
                </c:pt>
                <c:pt idx="5">
                  <c:v>0.54510000000000003</c:v>
                </c:pt>
                <c:pt idx="6">
                  <c:v>0.42630000000000001</c:v>
                </c:pt>
                <c:pt idx="7">
                  <c:v>0.36309999999999998</c:v>
                </c:pt>
                <c:pt idx="8">
                  <c:v>0.39650000000000002</c:v>
                </c:pt>
                <c:pt idx="9">
                  <c:v>0.46200000000000002</c:v>
                </c:pt>
                <c:pt idx="10">
                  <c:v>0.39979999999999999</c:v>
                </c:pt>
                <c:pt idx="11">
                  <c:v>0.3196</c:v>
                </c:pt>
                <c:pt idx="12">
                  <c:v>0.24729999999999999</c:v>
                </c:pt>
                <c:pt idx="13">
                  <c:v>0.2056</c:v>
                </c:pt>
                <c:pt idx="14">
                  <c:v>0.15340000000000001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pictures'!$C$283</c:f>
              <c:strCache>
                <c:ptCount val="1"/>
                <c:pt idx="0">
                  <c:v>604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pictures'!$D$283:$R$283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0.91879999999999995</c:v>
                </c:pt>
                <c:pt idx="2">
                  <c:v>0.79979999999999996</c:v>
                </c:pt>
                <c:pt idx="3">
                  <c:v>0.73409999999999997</c:v>
                </c:pt>
                <c:pt idx="4">
                  <c:v>0.59589999999999999</c:v>
                </c:pt>
                <c:pt idx="5">
                  <c:v>0.51</c:v>
                </c:pt>
                <c:pt idx="6">
                  <c:v>0.45490000000000003</c:v>
                </c:pt>
                <c:pt idx="7">
                  <c:v>0.42020000000000002</c:v>
                </c:pt>
                <c:pt idx="8">
                  <c:v>0.43240000000000001</c:v>
                </c:pt>
                <c:pt idx="9">
                  <c:v>0.30159999999999998</c:v>
                </c:pt>
                <c:pt idx="10">
                  <c:v>0.30809999999999998</c:v>
                </c:pt>
                <c:pt idx="11">
                  <c:v>0.31850000000000001</c:v>
                </c:pt>
                <c:pt idx="12">
                  <c:v>0.29449999999999998</c:v>
                </c:pt>
                <c:pt idx="13">
                  <c:v>0.215</c:v>
                </c:pt>
                <c:pt idx="14">
                  <c:v>0.15229999999999999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pictures'!$C$284</c:f>
              <c:strCache>
                <c:ptCount val="1"/>
                <c:pt idx="0">
                  <c:v>605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pictures'!$D$284:$R$284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0.95940000000000003</c:v>
                </c:pt>
                <c:pt idx="2">
                  <c:v>0.93879999999999997</c:v>
                </c:pt>
                <c:pt idx="3">
                  <c:v>0.87670000000000003</c:v>
                </c:pt>
                <c:pt idx="4">
                  <c:v>0.79720000000000002</c:v>
                </c:pt>
                <c:pt idx="5">
                  <c:v>0.622</c:v>
                </c:pt>
                <c:pt idx="6">
                  <c:v>0.60019999999999996</c:v>
                </c:pt>
                <c:pt idx="7">
                  <c:v>0.5796</c:v>
                </c:pt>
                <c:pt idx="8">
                  <c:v>0.44929999999999998</c:v>
                </c:pt>
                <c:pt idx="9">
                  <c:v>0.40210000000000001</c:v>
                </c:pt>
                <c:pt idx="10">
                  <c:v>0.34739999999999999</c:v>
                </c:pt>
                <c:pt idx="11">
                  <c:v>0.37169999999999997</c:v>
                </c:pt>
                <c:pt idx="12">
                  <c:v>0.36530000000000001</c:v>
                </c:pt>
                <c:pt idx="13">
                  <c:v>0.33439999999999998</c:v>
                </c:pt>
                <c:pt idx="14">
                  <c:v>0.23830000000000001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pictures'!$C$285</c:f>
              <c:strCache>
                <c:ptCount val="1"/>
                <c:pt idx="0">
                  <c:v>606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pictures'!$D$285:$R$285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0.99319999999999997</c:v>
                </c:pt>
                <c:pt idx="3">
                  <c:v>0.97389999999999999</c:v>
                </c:pt>
                <c:pt idx="4">
                  <c:v>0.86639999999999995</c:v>
                </c:pt>
                <c:pt idx="5">
                  <c:v>0.78939999999999999</c:v>
                </c:pt>
                <c:pt idx="6">
                  <c:v>0.77659999999999996</c:v>
                </c:pt>
                <c:pt idx="7">
                  <c:v>0.73440000000000005</c:v>
                </c:pt>
                <c:pt idx="8">
                  <c:v>0.65080000000000005</c:v>
                </c:pt>
                <c:pt idx="9">
                  <c:v>0.61619999999999997</c:v>
                </c:pt>
                <c:pt idx="10">
                  <c:v>0.52939999999999998</c:v>
                </c:pt>
                <c:pt idx="11">
                  <c:v>0.46500000000000002</c:v>
                </c:pt>
                <c:pt idx="12">
                  <c:v>0.40899999999999997</c:v>
                </c:pt>
                <c:pt idx="13">
                  <c:v>0.33050000000000002</c:v>
                </c:pt>
                <c:pt idx="14">
                  <c:v>0.19489999999999999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pictures'!$C$286</c:f>
              <c:strCache>
                <c:ptCount val="1"/>
                <c:pt idx="0">
                  <c:v>607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pictures'!$D$286:$R$286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0.99080000000000001</c:v>
                </c:pt>
                <c:pt idx="4">
                  <c:v>0.92700000000000005</c:v>
                </c:pt>
                <c:pt idx="5">
                  <c:v>0.84519999999999995</c:v>
                </c:pt>
                <c:pt idx="6">
                  <c:v>0.77459999999999996</c:v>
                </c:pt>
                <c:pt idx="7">
                  <c:v>0.73899999999999999</c:v>
                </c:pt>
                <c:pt idx="8">
                  <c:v>0.72970000000000002</c:v>
                </c:pt>
                <c:pt idx="9">
                  <c:v>0.68979999999999997</c:v>
                </c:pt>
                <c:pt idx="10">
                  <c:v>0.60060000000000002</c:v>
                </c:pt>
                <c:pt idx="11">
                  <c:v>0.50580000000000003</c:v>
                </c:pt>
                <c:pt idx="12">
                  <c:v>0.42449999999999999</c:v>
                </c:pt>
                <c:pt idx="13">
                  <c:v>0.33429999999999999</c:v>
                </c:pt>
                <c:pt idx="14">
                  <c:v>0.19980000000000001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pictures'!$C$287</c:f>
              <c:strCache>
                <c:ptCount val="1"/>
                <c:pt idx="0">
                  <c:v>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pictures'!$D$287:$R$287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0.99470000000000003</c:v>
                </c:pt>
                <c:pt idx="5">
                  <c:v>0.9466</c:v>
                </c:pt>
                <c:pt idx="6">
                  <c:v>0.93440000000000001</c:v>
                </c:pt>
                <c:pt idx="7">
                  <c:v>0.89180000000000004</c:v>
                </c:pt>
                <c:pt idx="8">
                  <c:v>0.82269999999999999</c:v>
                </c:pt>
                <c:pt idx="9">
                  <c:v>0.77890000000000004</c:v>
                </c:pt>
                <c:pt idx="10">
                  <c:v>0.71209999999999996</c:v>
                </c:pt>
                <c:pt idx="11">
                  <c:v>0.62880000000000003</c:v>
                </c:pt>
                <c:pt idx="12">
                  <c:v>0.52449999999999997</c:v>
                </c:pt>
                <c:pt idx="13">
                  <c:v>0.44140000000000001</c:v>
                </c:pt>
                <c:pt idx="14">
                  <c:v>0.35580000000000001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pictures'!$C$288</c:f>
              <c:strCache>
                <c:ptCount val="1"/>
                <c:pt idx="0">
                  <c:v>609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pictures'!$D$288:$R$288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0.69</c:v>
                </c:pt>
                <c:pt idx="2">
                  <c:v>0.71089999999999998</c:v>
                </c:pt>
                <c:pt idx="3">
                  <c:v>0.77390000000000003</c:v>
                </c:pt>
                <c:pt idx="4">
                  <c:v>0.84309999999999996</c:v>
                </c:pt>
                <c:pt idx="5">
                  <c:v>0.86919999999999997</c:v>
                </c:pt>
                <c:pt idx="6">
                  <c:v>0.8407</c:v>
                </c:pt>
                <c:pt idx="7">
                  <c:v>0.81730000000000003</c:v>
                </c:pt>
                <c:pt idx="8">
                  <c:v>0.73780000000000001</c:v>
                </c:pt>
                <c:pt idx="9">
                  <c:v>0.62180000000000002</c:v>
                </c:pt>
                <c:pt idx="10">
                  <c:v>0.50700000000000001</c:v>
                </c:pt>
                <c:pt idx="11">
                  <c:v>0.45050000000000001</c:v>
                </c:pt>
                <c:pt idx="12">
                  <c:v>0.34160000000000001</c:v>
                </c:pt>
                <c:pt idx="13">
                  <c:v>0.23250000000000001</c:v>
                </c:pt>
                <c:pt idx="14">
                  <c:v>0.1181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pictures'!$C$289</c:f>
              <c:strCache>
                <c:ptCount val="1"/>
                <c:pt idx="0">
                  <c:v>610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pictures'!$D$289:$R$289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0.66969999999999996</c:v>
                </c:pt>
                <c:pt idx="2">
                  <c:v>0.75170000000000003</c:v>
                </c:pt>
                <c:pt idx="3">
                  <c:v>0.7349</c:v>
                </c:pt>
                <c:pt idx="4">
                  <c:v>0.80310000000000004</c:v>
                </c:pt>
                <c:pt idx="5">
                  <c:v>0.76859999999999995</c:v>
                </c:pt>
                <c:pt idx="6">
                  <c:v>0.71860000000000002</c:v>
                </c:pt>
                <c:pt idx="7">
                  <c:v>0.79110000000000003</c:v>
                </c:pt>
                <c:pt idx="8">
                  <c:v>0.74619999999999997</c:v>
                </c:pt>
                <c:pt idx="9">
                  <c:v>0.68130000000000002</c:v>
                </c:pt>
                <c:pt idx="10">
                  <c:v>0.6169</c:v>
                </c:pt>
                <c:pt idx="11">
                  <c:v>0.52500000000000002</c:v>
                </c:pt>
                <c:pt idx="12">
                  <c:v>0.46360000000000001</c:v>
                </c:pt>
                <c:pt idx="13">
                  <c:v>0.34139999999999998</c:v>
                </c:pt>
                <c:pt idx="14">
                  <c:v>0.21229999999999999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pictures'!$C$290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pictures'!$D$290:$R$290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0.99109999999999998</c:v>
                </c:pt>
                <c:pt idx="3">
                  <c:v>0.9546</c:v>
                </c:pt>
                <c:pt idx="4">
                  <c:v>0.90439999999999998</c:v>
                </c:pt>
                <c:pt idx="5">
                  <c:v>0.86890000000000001</c:v>
                </c:pt>
                <c:pt idx="6">
                  <c:v>0.83409999999999995</c:v>
                </c:pt>
                <c:pt idx="7">
                  <c:v>0.82230000000000003</c:v>
                </c:pt>
                <c:pt idx="8">
                  <c:v>0.80069999999999997</c:v>
                </c:pt>
                <c:pt idx="9">
                  <c:v>0.77700000000000002</c:v>
                </c:pt>
                <c:pt idx="10">
                  <c:v>0.73299999999999998</c:v>
                </c:pt>
                <c:pt idx="11">
                  <c:v>0.66720000000000002</c:v>
                </c:pt>
                <c:pt idx="12">
                  <c:v>0.60150000000000003</c:v>
                </c:pt>
                <c:pt idx="13">
                  <c:v>0.59499999999999997</c:v>
                </c:pt>
                <c:pt idx="14">
                  <c:v>0.4632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pictures'!$C$291</c:f>
              <c:strCache>
                <c:ptCount val="1"/>
                <c:pt idx="0">
                  <c:v>612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pictures'!$D$291:$R$291</c:f>
              <c:numCache>
                <c:formatCode>General</c:formatCode>
                <c:ptCount val="15"/>
                <c:pt idx="0">
                  <c:v>0.95469999999999999</c:v>
                </c:pt>
                <c:pt idx="1">
                  <c:v>0.81830000000000003</c:v>
                </c:pt>
                <c:pt idx="2">
                  <c:v>0.72030000000000005</c:v>
                </c:pt>
                <c:pt idx="3">
                  <c:v>0.79959999999999998</c:v>
                </c:pt>
                <c:pt idx="4">
                  <c:v>0.74809999999999999</c:v>
                </c:pt>
                <c:pt idx="5">
                  <c:v>0.64500000000000002</c:v>
                </c:pt>
                <c:pt idx="6">
                  <c:v>0.59609999999999996</c:v>
                </c:pt>
                <c:pt idx="7">
                  <c:v>0.52739999999999998</c:v>
                </c:pt>
                <c:pt idx="8">
                  <c:v>0.53049999999999997</c:v>
                </c:pt>
                <c:pt idx="9">
                  <c:v>0.43140000000000001</c:v>
                </c:pt>
                <c:pt idx="10">
                  <c:v>0.38350000000000001</c:v>
                </c:pt>
                <c:pt idx="11">
                  <c:v>0.32719999999999999</c:v>
                </c:pt>
                <c:pt idx="12">
                  <c:v>0.29559999999999997</c:v>
                </c:pt>
                <c:pt idx="13">
                  <c:v>0.28149999999999997</c:v>
                </c:pt>
                <c:pt idx="14">
                  <c:v>0.1736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pictures'!$C$292</c:f>
              <c:strCache>
                <c:ptCount val="1"/>
                <c:pt idx="0">
                  <c:v>613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pictures'!$D$292:$R$292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0.96450000000000002</c:v>
                </c:pt>
                <c:pt idx="3">
                  <c:v>0.88670000000000004</c:v>
                </c:pt>
                <c:pt idx="4">
                  <c:v>0.88519999999999999</c:v>
                </c:pt>
                <c:pt idx="5">
                  <c:v>0.80049999999999999</c:v>
                </c:pt>
                <c:pt idx="6">
                  <c:v>0.73870000000000002</c:v>
                </c:pt>
                <c:pt idx="7">
                  <c:v>0.68020000000000003</c:v>
                </c:pt>
                <c:pt idx="8">
                  <c:v>0.59530000000000005</c:v>
                </c:pt>
                <c:pt idx="9">
                  <c:v>0.61550000000000005</c:v>
                </c:pt>
                <c:pt idx="10">
                  <c:v>0.53710000000000002</c:v>
                </c:pt>
                <c:pt idx="11">
                  <c:v>0.41339999999999999</c:v>
                </c:pt>
                <c:pt idx="12">
                  <c:v>0.30430000000000001</c:v>
                </c:pt>
                <c:pt idx="13">
                  <c:v>0.14979999999999999</c:v>
                </c:pt>
                <c:pt idx="14">
                  <c:v>6.0100000000000001E-2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pictures'!$C$293</c:f>
              <c:strCache>
                <c:ptCount val="1"/>
                <c:pt idx="0">
                  <c:v>614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pictures'!$D$293:$R$293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0.96950000000000003</c:v>
                </c:pt>
                <c:pt idx="6">
                  <c:v>0.9214</c:v>
                </c:pt>
                <c:pt idx="7">
                  <c:v>0.9214</c:v>
                </c:pt>
                <c:pt idx="8">
                  <c:v>0.85870000000000002</c:v>
                </c:pt>
                <c:pt idx="9">
                  <c:v>0.79620000000000002</c:v>
                </c:pt>
                <c:pt idx="10">
                  <c:v>0.73860000000000003</c:v>
                </c:pt>
                <c:pt idx="11">
                  <c:v>0.73480000000000001</c:v>
                </c:pt>
                <c:pt idx="12">
                  <c:v>0.61009999999999998</c:v>
                </c:pt>
                <c:pt idx="13">
                  <c:v>0.5292</c:v>
                </c:pt>
                <c:pt idx="14">
                  <c:v>0.51780000000000004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pictures'!$C$294</c:f>
              <c:strCache>
                <c:ptCount val="1"/>
                <c:pt idx="0">
                  <c:v>615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pictures'!$D$294:$R$294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0.91790000000000005</c:v>
                </c:pt>
                <c:pt idx="2">
                  <c:v>0.91479999999999995</c:v>
                </c:pt>
                <c:pt idx="3">
                  <c:v>0.77310000000000001</c:v>
                </c:pt>
                <c:pt idx="4">
                  <c:v>0.76380000000000003</c:v>
                </c:pt>
                <c:pt idx="5">
                  <c:v>0.6946</c:v>
                </c:pt>
                <c:pt idx="6">
                  <c:v>0.7298</c:v>
                </c:pt>
                <c:pt idx="7">
                  <c:v>0.70930000000000004</c:v>
                </c:pt>
                <c:pt idx="8">
                  <c:v>0.73809999999999998</c:v>
                </c:pt>
                <c:pt idx="9">
                  <c:v>0.65569999999999995</c:v>
                </c:pt>
                <c:pt idx="10">
                  <c:v>0.56489999999999996</c:v>
                </c:pt>
                <c:pt idx="11">
                  <c:v>0.54490000000000005</c:v>
                </c:pt>
                <c:pt idx="12">
                  <c:v>0.45519999999999999</c:v>
                </c:pt>
                <c:pt idx="13">
                  <c:v>0.36980000000000002</c:v>
                </c:pt>
                <c:pt idx="14">
                  <c:v>0.2477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pictures'!$C$295</c:f>
              <c:strCache>
                <c:ptCount val="1"/>
                <c:pt idx="0">
                  <c:v>616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pictures'!$D$295:$R$295</c:f>
              <c:numCache>
                <c:formatCode>General</c:formatCode>
                <c:ptCount val="15"/>
                <c:pt idx="0">
                  <c:v>0.97140000000000004</c:v>
                </c:pt>
                <c:pt idx="1">
                  <c:v>0.92800000000000005</c:v>
                </c:pt>
                <c:pt idx="2">
                  <c:v>0.93149999999999999</c:v>
                </c:pt>
                <c:pt idx="3">
                  <c:v>0.90880000000000005</c:v>
                </c:pt>
                <c:pt idx="4">
                  <c:v>0.83109999999999995</c:v>
                </c:pt>
                <c:pt idx="5">
                  <c:v>0.75360000000000005</c:v>
                </c:pt>
                <c:pt idx="6">
                  <c:v>0.75380000000000003</c:v>
                </c:pt>
                <c:pt idx="7">
                  <c:v>0.71050000000000002</c:v>
                </c:pt>
                <c:pt idx="8">
                  <c:v>0.66539999999999999</c:v>
                </c:pt>
                <c:pt idx="9">
                  <c:v>0.66679999999999995</c:v>
                </c:pt>
                <c:pt idx="10">
                  <c:v>0.67459999999999998</c:v>
                </c:pt>
                <c:pt idx="11">
                  <c:v>0.64290000000000003</c:v>
                </c:pt>
                <c:pt idx="12">
                  <c:v>0.57369999999999999</c:v>
                </c:pt>
                <c:pt idx="13">
                  <c:v>0.46939999999999998</c:v>
                </c:pt>
                <c:pt idx="14">
                  <c:v>0.33310000000000001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pictures'!$C$296</c:f>
              <c:strCache>
                <c:ptCount val="1"/>
                <c:pt idx="0">
                  <c:v>617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pictures'!$D$296:$R$296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0.99880000000000002</c:v>
                </c:pt>
                <c:pt idx="8">
                  <c:v>0.97140000000000004</c:v>
                </c:pt>
                <c:pt idx="9">
                  <c:v>0.91620000000000001</c:v>
                </c:pt>
                <c:pt idx="10">
                  <c:v>0.85260000000000002</c:v>
                </c:pt>
                <c:pt idx="11">
                  <c:v>0.79930000000000001</c:v>
                </c:pt>
                <c:pt idx="12">
                  <c:v>0.77910000000000001</c:v>
                </c:pt>
                <c:pt idx="13">
                  <c:v>0.70189999999999997</c:v>
                </c:pt>
                <c:pt idx="14">
                  <c:v>0.58360000000000001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pictures'!$C$297</c:f>
              <c:strCache>
                <c:ptCount val="1"/>
                <c:pt idx="0">
                  <c:v>618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pictures'!$D$297:$R$297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0.91320000000000001</c:v>
                </c:pt>
                <c:pt idx="3">
                  <c:v>0.87509999999999999</c:v>
                </c:pt>
                <c:pt idx="4">
                  <c:v>0.87229999999999996</c:v>
                </c:pt>
                <c:pt idx="5">
                  <c:v>0.83</c:v>
                </c:pt>
                <c:pt idx="6">
                  <c:v>0.8085</c:v>
                </c:pt>
                <c:pt idx="7">
                  <c:v>0.75629999999999997</c:v>
                </c:pt>
                <c:pt idx="8">
                  <c:v>0.68689999999999996</c:v>
                </c:pt>
                <c:pt idx="9">
                  <c:v>0.68059999999999998</c:v>
                </c:pt>
                <c:pt idx="10">
                  <c:v>0.62119999999999997</c:v>
                </c:pt>
                <c:pt idx="11">
                  <c:v>0.56940000000000002</c:v>
                </c:pt>
                <c:pt idx="12">
                  <c:v>0.55710000000000004</c:v>
                </c:pt>
                <c:pt idx="13">
                  <c:v>0.50290000000000001</c:v>
                </c:pt>
                <c:pt idx="14">
                  <c:v>0.34620000000000001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pictures'!$C$298</c:f>
              <c:strCache>
                <c:ptCount val="1"/>
                <c:pt idx="0">
                  <c:v>620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pictures'!$D$298:$R$298</c:f>
              <c:numCache>
                <c:formatCode>General</c:formatCode>
                <c:ptCount val="15"/>
                <c:pt idx="0">
                  <c:v>1</c:v>
                </c:pt>
                <c:pt idx="1">
                  <c:v>0.98799999999999999</c:v>
                </c:pt>
                <c:pt idx="2">
                  <c:v>0.99060000000000004</c:v>
                </c:pt>
                <c:pt idx="3">
                  <c:v>0.96550000000000002</c:v>
                </c:pt>
                <c:pt idx="4">
                  <c:v>0.92610000000000003</c:v>
                </c:pt>
                <c:pt idx="5">
                  <c:v>0.86409999999999998</c:v>
                </c:pt>
                <c:pt idx="6">
                  <c:v>0.88470000000000004</c:v>
                </c:pt>
                <c:pt idx="7">
                  <c:v>0.92600000000000005</c:v>
                </c:pt>
                <c:pt idx="8">
                  <c:v>0.88449999999999995</c:v>
                </c:pt>
                <c:pt idx="9">
                  <c:v>0.84799999999999998</c:v>
                </c:pt>
                <c:pt idx="10">
                  <c:v>0.81559999999999999</c:v>
                </c:pt>
                <c:pt idx="11">
                  <c:v>0.78859999999999997</c:v>
                </c:pt>
                <c:pt idx="12">
                  <c:v>0.76049999999999995</c:v>
                </c:pt>
                <c:pt idx="13">
                  <c:v>0.68589999999999995</c:v>
                </c:pt>
                <c:pt idx="14">
                  <c:v>0.49030000000000001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pictures'!$C$299</c:f>
              <c:strCache>
                <c:ptCount val="1"/>
                <c:pt idx="0">
                  <c:v>621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pictures'!$D$299:$R$299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0.99719999999999998</c:v>
                </c:pt>
                <c:pt idx="5">
                  <c:v>0.98109999999999997</c:v>
                </c:pt>
                <c:pt idx="6">
                  <c:v>0.94350000000000001</c:v>
                </c:pt>
                <c:pt idx="7">
                  <c:v>0.90800000000000003</c:v>
                </c:pt>
                <c:pt idx="8">
                  <c:v>0.92930000000000001</c:v>
                </c:pt>
                <c:pt idx="9">
                  <c:v>0.93810000000000004</c:v>
                </c:pt>
                <c:pt idx="10">
                  <c:v>0.8992</c:v>
                </c:pt>
                <c:pt idx="11">
                  <c:v>0.86560000000000004</c:v>
                </c:pt>
                <c:pt idx="12">
                  <c:v>0.83279999999999998</c:v>
                </c:pt>
                <c:pt idx="13">
                  <c:v>0.78190000000000004</c:v>
                </c:pt>
                <c:pt idx="14">
                  <c:v>0.75929999999999997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pictures'!$C$300</c:f>
              <c:strCache>
                <c:ptCount val="1"/>
                <c:pt idx="0">
                  <c:v>622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pictures'!$D$300:$R$300</c:f>
              <c:numCache>
                <c:formatCode>General</c:formatCode>
                <c:ptCount val="15"/>
                <c:pt idx="0">
                  <c:v>1</c:v>
                </c:pt>
                <c:pt idx="1">
                  <c:v>0.97419999999999995</c:v>
                </c:pt>
                <c:pt idx="2">
                  <c:v>0.83430000000000004</c:v>
                </c:pt>
                <c:pt idx="3">
                  <c:v>0.77229999999999999</c:v>
                </c:pt>
                <c:pt idx="4">
                  <c:v>0.79179999999999995</c:v>
                </c:pt>
                <c:pt idx="5">
                  <c:v>0.78690000000000004</c:v>
                </c:pt>
                <c:pt idx="6">
                  <c:v>0.83540000000000003</c:v>
                </c:pt>
                <c:pt idx="7">
                  <c:v>0.83509999999999995</c:v>
                </c:pt>
                <c:pt idx="8">
                  <c:v>0.74119999999999997</c:v>
                </c:pt>
                <c:pt idx="9">
                  <c:v>0.69179999999999997</c:v>
                </c:pt>
                <c:pt idx="10">
                  <c:v>0.66679999999999995</c:v>
                </c:pt>
                <c:pt idx="11">
                  <c:v>0.58709999999999996</c:v>
                </c:pt>
                <c:pt idx="12">
                  <c:v>0.42670000000000002</c:v>
                </c:pt>
                <c:pt idx="13">
                  <c:v>0.39729999999999999</c:v>
                </c:pt>
                <c:pt idx="14">
                  <c:v>0.32650000000000001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pictures'!$C$301</c:f>
              <c:strCache>
                <c:ptCount val="1"/>
                <c:pt idx="0">
                  <c:v>623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pictures'!$D$301:$R$301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0.93989999999999996</c:v>
                </c:pt>
                <c:pt idx="3">
                  <c:v>0.86470000000000002</c:v>
                </c:pt>
                <c:pt idx="4">
                  <c:v>0.78459999999999996</c:v>
                </c:pt>
                <c:pt idx="5">
                  <c:v>0.75839999999999996</c:v>
                </c:pt>
                <c:pt idx="6">
                  <c:v>0.74790000000000001</c:v>
                </c:pt>
                <c:pt idx="7">
                  <c:v>0.74719999999999998</c:v>
                </c:pt>
                <c:pt idx="8">
                  <c:v>0.82779999999999998</c:v>
                </c:pt>
                <c:pt idx="9">
                  <c:v>0.80120000000000002</c:v>
                </c:pt>
                <c:pt idx="10">
                  <c:v>0.74539999999999995</c:v>
                </c:pt>
                <c:pt idx="11">
                  <c:v>0.62470000000000003</c:v>
                </c:pt>
                <c:pt idx="12">
                  <c:v>0.54</c:v>
                </c:pt>
                <c:pt idx="13">
                  <c:v>0.46260000000000001</c:v>
                </c:pt>
                <c:pt idx="14">
                  <c:v>0.35499999999999998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pictures'!$C$302</c:f>
              <c:strCache>
                <c:ptCount val="1"/>
                <c:pt idx="0">
                  <c:v>624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pictures'!$D$302:$R$302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0.99850000000000005</c:v>
                </c:pt>
                <c:pt idx="7">
                  <c:v>0.97899999999999998</c:v>
                </c:pt>
                <c:pt idx="8">
                  <c:v>0.96899999999999997</c:v>
                </c:pt>
                <c:pt idx="9">
                  <c:v>0.94350000000000001</c:v>
                </c:pt>
                <c:pt idx="10">
                  <c:v>0.93420000000000003</c:v>
                </c:pt>
                <c:pt idx="11">
                  <c:v>0.91469999999999996</c:v>
                </c:pt>
                <c:pt idx="12">
                  <c:v>0.88780000000000003</c:v>
                </c:pt>
                <c:pt idx="13">
                  <c:v>0.81879999999999997</c:v>
                </c:pt>
                <c:pt idx="14">
                  <c:v>0.74750000000000005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pictures'!$C$303</c:f>
              <c:strCache>
                <c:ptCount val="1"/>
                <c:pt idx="0">
                  <c:v>625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pictures'!$D$303:$R$303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0.97650000000000003</c:v>
                </c:pt>
                <c:pt idx="3">
                  <c:v>0.94820000000000004</c:v>
                </c:pt>
                <c:pt idx="4">
                  <c:v>0.87260000000000004</c:v>
                </c:pt>
                <c:pt idx="5">
                  <c:v>0.81020000000000003</c:v>
                </c:pt>
                <c:pt idx="6">
                  <c:v>0.78559999999999997</c:v>
                </c:pt>
                <c:pt idx="7">
                  <c:v>0.6744</c:v>
                </c:pt>
                <c:pt idx="8">
                  <c:v>0.52480000000000004</c:v>
                </c:pt>
                <c:pt idx="9">
                  <c:v>0.47189999999999999</c:v>
                </c:pt>
                <c:pt idx="10">
                  <c:v>0.42780000000000001</c:v>
                </c:pt>
                <c:pt idx="11">
                  <c:v>0.40479999999999999</c:v>
                </c:pt>
                <c:pt idx="12">
                  <c:v>0.31440000000000001</c:v>
                </c:pt>
                <c:pt idx="13">
                  <c:v>0.27200000000000002</c:v>
                </c:pt>
                <c:pt idx="14">
                  <c:v>0.20330000000000001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pictures'!$C$304</c:f>
              <c:strCache>
                <c:ptCount val="1"/>
                <c:pt idx="0">
                  <c:v>626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pictures'!$D$304:$R$304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0.96870000000000001</c:v>
                </c:pt>
                <c:pt idx="4">
                  <c:v>0.92830000000000001</c:v>
                </c:pt>
                <c:pt idx="5">
                  <c:v>0.91559999999999997</c:v>
                </c:pt>
                <c:pt idx="6">
                  <c:v>0.86780000000000002</c:v>
                </c:pt>
                <c:pt idx="7">
                  <c:v>0.80159999999999998</c:v>
                </c:pt>
                <c:pt idx="8">
                  <c:v>0.80120000000000002</c:v>
                </c:pt>
                <c:pt idx="9">
                  <c:v>0.76300000000000001</c:v>
                </c:pt>
                <c:pt idx="10">
                  <c:v>0.66069999999999995</c:v>
                </c:pt>
                <c:pt idx="11">
                  <c:v>0.5464</c:v>
                </c:pt>
                <c:pt idx="12">
                  <c:v>0.3957</c:v>
                </c:pt>
                <c:pt idx="13">
                  <c:v>0.29630000000000001</c:v>
                </c:pt>
                <c:pt idx="14">
                  <c:v>0.2198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pictures'!$C$305</c:f>
              <c:strCache>
                <c:ptCount val="1"/>
                <c:pt idx="0">
                  <c:v>627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pictures'!$D$305:$R$305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0.9667</c:v>
                </c:pt>
                <c:pt idx="7">
                  <c:v>0.92190000000000005</c:v>
                </c:pt>
                <c:pt idx="8">
                  <c:v>0.91410000000000002</c:v>
                </c:pt>
                <c:pt idx="9">
                  <c:v>0.89670000000000005</c:v>
                </c:pt>
                <c:pt idx="10">
                  <c:v>0.81910000000000005</c:v>
                </c:pt>
                <c:pt idx="11">
                  <c:v>0.70150000000000001</c:v>
                </c:pt>
                <c:pt idx="12">
                  <c:v>0.64810000000000001</c:v>
                </c:pt>
                <c:pt idx="13">
                  <c:v>0.54910000000000003</c:v>
                </c:pt>
                <c:pt idx="14">
                  <c:v>0.41909999999999997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pictures'!$C$306</c:f>
              <c:strCache>
                <c:ptCount val="1"/>
                <c:pt idx="0">
                  <c:v>628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pictures'!$D$306:$R$306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0.89670000000000005</c:v>
                </c:pt>
                <c:pt idx="2">
                  <c:v>0.89129999999999998</c:v>
                </c:pt>
                <c:pt idx="3">
                  <c:v>0.7651</c:v>
                </c:pt>
                <c:pt idx="4">
                  <c:v>0.81640000000000001</c:v>
                </c:pt>
                <c:pt idx="5">
                  <c:v>0.85219999999999996</c:v>
                </c:pt>
                <c:pt idx="6">
                  <c:v>0.81010000000000004</c:v>
                </c:pt>
                <c:pt idx="7">
                  <c:v>0.79810000000000003</c:v>
                </c:pt>
                <c:pt idx="8">
                  <c:v>0.74619999999999997</c:v>
                </c:pt>
                <c:pt idx="9">
                  <c:v>0.67810000000000004</c:v>
                </c:pt>
                <c:pt idx="10">
                  <c:v>0.56869999999999998</c:v>
                </c:pt>
                <c:pt idx="11">
                  <c:v>0.46360000000000001</c:v>
                </c:pt>
                <c:pt idx="12">
                  <c:v>0.36670000000000003</c:v>
                </c:pt>
                <c:pt idx="13">
                  <c:v>0.30209999999999998</c:v>
                </c:pt>
                <c:pt idx="14">
                  <c:v>0.24010000000000001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pictures'!$C$307</c:f>
              <c:strCache>
                <c:ptCount val="1"/>
                <c:pt idx="0">
                  <c:v>629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pictures'!$D$307:$R$307</c:f>
              <c:numCache>
                <c:formatCode>General</c:formatCode>
                <c:ptCount val="15"/>
                <c:pt idx="0">
                  <c:v>1</c:v>
                </c:pt>
                <c:pt idx="1">
                  <c:v>0.94369999999999998</c:v>
                </c:pt>
                <c:pt idx="2">
                  <c:v>0.88400000000000001</c:v>
                </c:pt>
                <c:pt idx="3">
                  <c:v>0.88800000000000001</c:v>
                </c:pt>
                <c:pt idx="4">
                  <c:v>0.79690000000000005</c:v>
                </c:pt>
                <c:pt idx="5">
                  <c:v>0.74170000000000003</c:v>
                </c:pt>
                <c:pt idx="6">
                  <c:v>0.83699999999999997</c:v>
                </c:pt>
                <c:pt idx="7">
                  <c:v>0.84099999999999997</c:v>
                </c:pt>
                <c:pt idx="8">
                  <c:v>0.79190000000000005</c:v>
                </c:pt>
                <c:pt idx="9">
                  <c:v>0.7732</c:v>
                </c:pt>
                <c:pt idx="10">
                  <c:v>0.7167</c:v>
                </c:pt>
                <c:pt idx="11">
                  <c:v>0.59299999999999997</c:v>
                </c:pt>
                <c:pt idx="12">
                  <c:v>0.46189999999999998</c:v>
                </c:pt>
                <c:pt idx="13">
                  <c:v>0.43180000000000002</c:v>
                </c:pt>
                <c:pt idx="14">
                  <c:v>0.3362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pictures'!$C$308</c:f>
              <c:strCache>
                <c:ptCount val="1"/>
                <c:pt idx="0">
                  <c:v>630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pictures'!$D$308:$R$308</c:f>
              <c:numCache>
                <c:formatCode>General</c:formatCode>
                <c:ptCount val="15"/>
                <c:pt idx="0">
                  <c:v>1</c:v>
                </c:pt>
                <c:pt idx="1">
                  <c:v>0.95479999999999998</c:v>
                </c:pt>
                <c:pt idx="2">
                  <c:v>0.90590000000000004</c:v>
                </c:pt>
                <c:pt idx="3">
                  <c:v>0.88029999999999997</c:v>
                </c:pt>
                <c:pt idx="4">
                  <c:v>0.8871</c:v>
                </c:pt>
                <c:pt idx="5">
                  <c:v>0.88080000000000003</c:v>
                </c:pt>
                <c:pt idx="6">
                  <c:v>0.78359999999999996</c:v>
                </c:pt>
                <c:pt idx="7">
                  <c:v>0.76559999999999995</c:v>
                </c:pt>
                <c:pt idx="8">
                  <c:v>0.80630000000000002</c:v>
                </c:pt>
                <c:pt idx="9">
                  <c:v>0.78310000000000002</c:v>
                </c:pt>
                <c:pt idx="10">
                  <c:v>0.7903</c:v>
                </c:pt>
                <c:pt idx="11">
                  <c:v>0.75170000000000003</c:v>
                </c:pt>
                <c:pt idx="12">
                  <c:v>0.69130000000000003</c:v>
                </c:pt>
                <c:pt idx="13">
                  <c:v>0.57599999999999996</c:v>
                </c:pt>
                <c:pt idx="14">
                  <c:v>0.45090000000000002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4336"/>
        <c:axId val="287206424"/>
      </c:scatterChart>
      <c:valAx>
        <c:axId val="28235433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7206424"/>
        <c:crosses val="autoZero"/>
        <c:crossBetween val="midCat"/>
        <c:majorUnit val="10"/>
      </c:valAx>
      <c:valAx>
        <c:axId val="2872064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23543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pictures'!$C$309</c:f>
              <c:strCache>
                <c:ptCount val="1"/>
                <c:pt idx="0">
                  <c:v>1344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pictures'!$D$309:$R$309</c:f>
              <c:numCache>
                <c:formatCode>General</c:formatCode>
                <c:ptCount val="15"/>
                <c:pt idx="0">
                  <c:v>0.2172</c:v>
                </c:pt>
                <c:pt idx="1">
                  <c:v>6.6400000000000001E-2</c:v>
                </c:pt>
                <c:pt idx="2">
                  <c:v>0.1014</c:v>
                </c:pt>
                <c:pt idx="3">
                  <c:v>0.151</c:v>
                </c:pt>
                <c:pt idx="4">
                  <c:v>0.25190000000000001</c:v>
                </c:pt>
                <c:pt idx="5">
                  <c:v>0.31</c:v>
                </c:pt>
                <c:pt idx="6">
                  <c:v>0.22470000000000001</c:v>
                </c:pt>
                <c:pt idx="7">
                  <c:v>0.2344</c:v>
                </c:pt>
                <c:pt idx="8">
                  <c:v>0.22500000000000001</c:v>
                </c:pt>
                <c:pt idx="9">
                  <c:v>0.187</c:v>
                </c:pt>
                <c:pt idx="10">
                  <c:v>0.16220000000000001</c:v>
                </c:pt>
                <c:pt idx="11">
                  <c:v>8.2400000000000001E-2</c:v>
                </c:pt>
                <c:pt idx="12">
                  <c:v>3.6900000000000002E-2</c:v>
                </c:pt>
                <c:pt idx="13">
                  <c:v>4.7999999999999996E-3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pictures'!$C$310</c:f>
              <c:strCache>
                <c:ptCount val="1"/>
                <c:pt idx="0">
                  <c:v>1367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pictures'!$D$310:$R$310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0.96589999999999998</c:v>
                </c:pt>
                <c:pt idx="2">
                  <c:v>0.92210000000000003</c:v>
                </c:pt>
                <c:pt idx="3">
                  <c:v>0.89800000000000002</c:v>
                </c:pt>
                <c:pt idx="4">
                  <c:v>0.82769999999999999</c:v>
                </c:pt>
                <c:pt idx="5">
                  <c:v>0.77170000000000005</c:v>
                </c:pt>
                <c:pt idx="6">
                  <c:v>0.67920000000000003</c:v>
                </c:pt>
                <c:pt idx="7">
                  <c:v>0.62580000000000002</c:v>
                </c:pt>
                <c:pt idx="8">
                  <c:v>0.59750000000000003</c:v>
                </c:pt>
                <c:pt idx="9">
                  <c:v>0.5726</c:v>
                </c:pt>
                <c:pt idx="10">
                  <c:v>0.4405</c:v>
                </c:pt>
                <c:pt idx="11">
                  <c:v>0.28410000000000002</c:v>
                </c:pt>
                <c:pt idx="12">
                  <c:v>0.21029999999999999</c:v>
                </c:pt>
                <c:pt idx="13">
                  <c:v>0.1067</c:v>
                </c:pt>
                <c:pt idx="14">
                  <c:v>2.1100000000000001E-2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pictures'!$C$311</c:f>
              <c:strCache>
                <c:ptCount val="1"/>
                <c:pt idx="0">
                  <c:v>1366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pictures'!$D$311:$R$311</c:f>
              <c:numCache>
                <c:formatCode>General</c:formatCode>
                <c:ptCount val="15"/>
                <c:pt idx="0">
                  <c:v>0.51790000000000003</c:v>
                </c:pt>
                <c:pt idx="1">
                  <c:v>0.73160000000000003</c:v>
                </c:pt>
                <c:pt idx="2">
                  <c:v>0.57499999999999996</c:v>
                </c:pt>
                <c:pt idx="3">
                  <c:v>0.39879999999999999</c:v>
                </c:pt>
                <c:pt idx="4">
                  <c:v>0.4173</c:v>
                </c:pt>
                <c:pt idx="5">
                  <c:v>0.30370000000000003</c:v>
                </c:pt>
                <c:pt idx="6">
                  <c:v>0.2344</c:v>
                </c:pt>
                <c:pt idx="7">
                  <c:v>0.25629999999999997</c:v>
                </c:pt>
                <c:pt idx="8">
                  <c:v>0.22550000000000001</c:v>
                </c:pt>
                <c:pt idx="9">
                  <c:v>0.14460000000000001</c:v>
                </c:pt>
                <c:pt idx="10">
                  <c:v>0.14799999999999999</c:v>
                </c:pt>
                <c:pt idx="11">
                  <c:v>0.1089</c:v>
                </c:pt>
                <c:pt idx="12">
                  <c:v>5.1999999999999998E-2</c:v>
                </c:pt>
                <c:pt idx="13">
                  <c:v>1.72E-2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pictures'!$C$312</c:f>
              <c:strCache>
                <c:ptCount val="1"/>
                <c:pt idx="0">
                  <c:v>1365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pictures'!$D$312:$R$312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0.1162</c:v>
                </c:pt>
                <c:pt idx="2">
                  <c:v>0.12130000000000001</c:v>
                </c:pt>
                <c:pt idx="3">
                  <c:v>0.22770000000000001</c:v>
                </c:pt>
                <c:pt idx="4">
                  <c:v>0.2311</c:v>
                </c:pt>
                <c:pt idx="5">
                  <c:v>0.23139999999999999</c:v>
                </c:pt>
                <c:pt idx="6">
                  <c:v>0.3105</c:v>
                </c:pt>
                <c:pt idx="7">
                  <c:v>0.24990000000000001</c:v>
                </c:pt>
                <c:pt idx="8">
                  <c:v>0.24460000000000001</c:v>
                </c:pt>
                <c:pt idx="9">
                  <c:v>0.25840000000000002</c:v>
                </c:pt>
                <c:pt idx="10">
                  <c:v>0.2843</c:v>
                </c:pt>
                <c:pt idx="11">
                  <c:v>0.1608</c:v>
                </c:pt>
                <c:pt idx="12">
                  <c:v>9.3399999999999997E-2</c:v>
                </c:pt>
                <c:pt idx="13">
                  <c:v>3.7600000000000001E-2</c:v>
                </c:pt>
                <c:pt idx="14">
                  <c:v>1.34E-2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pictures'!$C$313</c:f>
              <c:strCache>
                <c:ptCount val="1"/>
                <c:pt idx="0">
                  <c:v>1364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pictures'!$D$313:$R$313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0.74909999999999999</c:v>
                </c:pt>
                <c:pt idx="2">
                  <c:v>0.69520000000000004</c:v>
                </c:pt>
                <c:pt idx="3">
                  <c:v>0.63939999999999997</c:v>
                </c:pt>
                <c:pt idx="4">
                  <c:v>0.63490000000000002</c:v>
                </c:pt>
                <c:pt idx="5">
                  <c:v>0.61860000000000004</c:v>
                </c:pt>
                <c:pt idx="6">
                  <c:v>0.5554</c:v>
                </c:pt>
                <c:pt idx="7">
                  <c:v>0.54079999999999995</c:v>
                </c:pt>
                <c:pt idx="8">
                  <c:v>0.4622</c:v>
                </c:pt>
                <c:pt idx="9">
                  <c:v>0.34460000000000002</c:v>
                </c:pt>
                <c:pt idx="10">
                  <c:v>0.22</c:v>
                </c:pt>
                <c:pt idx="11">
                  <c:v>0.14349999999999999</c:v>
                </c:pt>
                <c:pt idx="12">
                  <c:v>7.0599999999999996E-2</c:v>
                </c:pt>
                <c:pt idx="13">
                  <c:v>1.9099999999999999E-2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pictures'!$C$314</c:f>
              <c:strCache>
                <c:ptCount val="1"/>
                <c:pt idx="0">
                  <c:v>1363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pictures'!$D$314:$R$314</c:f>
              <c:numCache>
                <c:formatCode>General</c:formatCode>
                <c:ptCount val="15"/>
                <c:pt idx="0">
                  <c:v>0.68259999999999998</c:v>
                </c:pt>
                <c:pt idx="1">
                  <c:v>0.58030000000000004</c:v>
                </c:pt>
                <c:pt idx="2">
                  <c:v>0.70730000000000004</c:v>
                </c:pt>
                <c:pt idx="3">
                  <c:v>0.70960000000000001</c:v>
                </c:pt>
                <c:pt idx="4">
                  <c:v>0.58620000000000005</c:v>
                </c:pt>
                <c:pt idx="5">
                  <c:v>0.59399999999999997</c:v>
                </c:pt>
                <c:pt idx="6">
                  <c:v>0.56910000000000005</c:v>
                </c:pt>
                <c:pt idx="7">
                  <c:v>0.44850000000000001</c:v>
                </c:pt>
                <c:pt idx="8">
                  <c:v>0.34429999999999999</c:v>
                </c:pt>
                <c:pt idx="9">
                  <c:v>0.27229999999999999</c:v>
                </c:pt>
                <c:pt idx="10">
                  <c:v>0.14630000000000001</c:v>
                </c:pt>
                <c:pt idx="11">
                  <c:v>0.1045</c:v>
                </c:pt>
                <c:pt idx="12">
                  <c:v>3.7999999999999999E-2</c:v>
                </c:pt>
                <c:pt idx="13">
                  <c:v>1.4E-2</c:v>
                </c:pt>
                <c:pt idx="14">
                  <c:v>3.0000000000000001E-3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pictures'!$C$315</c:f>
              <c:strCache>
                <c:ptCount val="1"/>
                <c:pt idx="0">
                  <c:v>1362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pictures'!$D$315:$R$315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0.6522</c:v>
                </c:pt>
                <c:pt idx="2">
                  <c:v>0.75690000000000002</c:v>
                </c:pt>
                <c:pt idx="3">
                  <c:v>0.64700000000000002</c:v>
                </c:pt>
                <c:pt idx="4">
                  <c:v>0.61980000000000002</c:v>
                </c:pt>
                <c:pt idx="5">
                  <c:v>0.54410000000000003</c:v>
                </c:pt>
                <c:pt idx="6">
                  <c:v>0.48249999999999998</c:v>
                </c:pt>
                <c:pt idx="7">
                  <c:v>0.34470000000000001</c:v>
                </c:pt>
                <c:pt idx="8">
                  <c:v>0.26750000000000002</c:v>
                </c:pt>
                <c:pt idx="9">
                  <c:v>0.21629999999999999</c:v>
                </c:pt>
                <c:pt idx="10">
                  <c:v>0.1159</c:v>
                </c:pt>
                <c:pt idx="11">
                  <c:v>5.8200000000000002E-2</c:v>
                </c:pt>
                <c:pt idx="12">
                  <c:v>2.0500000000000001E-2</c:v>
                </c:pt>
                <c:pt idx="13">
                  <c:v>8.2000000000000007E-3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pictures'!$C$316</c:f>
              <c:strCache>
                <c:ptCount val="1"/>
                <c:pt idx="0">
                  <c:v>1361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pictures'!$D$316:$R$316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0.86160000000000003</c:v>
                </c:pt>
                <c:pt idx="2">
                  <c:v>0.78049999999999997</c:v>
                </c:pt>
                <c:pt idx="3">
                  <c:v>0.60719999999999996</c:v>
                </c:pt>
                <c:pt idx="4">
                  <c:v>0.53649999999999998</c:v>
                </c:pt>
                <c:pt idx="5">
                  <c:v>0.47499999999999998</c:v>
                </c:pt>
                <c:pt idx="6">
                  <c:v>0.50590000000000002</c:v>
                </c:pt>
                <c:pt idx="7">
                  <c:v>0.39860000000000001</c:v>
                </c:pt>
                <c:pt idx="8">
                  <c:v>0.3246</c:v>
                </c:pt>
                <c:pt idx="9">
                  <c:v>0.26319999999999999</c:v>
                </c:pt>
                <c:pt idx="10">
                  <c:v>0.22</c:v>
                </c:pt>
                <c:pt idx="11">
                  <c:v>0.17610000000000001</c:v>
                </c:pt>
                <c:pt idx="12">
                  <c:v>0.1028</c:v>
                </c:pt>
                <c:pt idx="13">
                  <c:v>9.1200000000000003E-2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pictures'!$C$317</c:f>
              <c:strCache>
                <c:ptCount val="1"/>
                <c:pt idx="0">
                  <c:v>1360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pictures'!$D$317:$R$317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0.79430000000000001</c:v>
                </c:pt>
                <c:pt idx="2">
                  <c:v>0.63570000000000004</c:v>
                </c:pt>
                <c:pt idx="3">
                  <c:v>0.54020000000000001</c:v>
                </c:pt>
                <c:pt idx="4">
                  <c:v>0.55059999999999998</c:v>
                </c:pt>
                <c:pt idx="5">
                  <c:v>0.48420000000000002</c:v>
                </c:pt>
                <c:pt idx="6">
                  <c:v>0.35299999999999998</c:v>
                </c:pt>
                <c:pt idx="7">
                  <c:v>0.30909999999999999</c:v>
                </c:pt>
                <c:pt idx="8">
                  <c:v>0.2571</c:v>
                </c:pt>
                <c:pt idx="9">
                  <c:v>0.2472</c:v>
                </c:pt>
                <c:pt idx="10">
                  <c:v>0.2525</c:v>
                </c:pt>
                <c:pt idx="11">
                  <c:v>0.19359999999999999</c:v>
                </c:pt>
                <c:pt idx="12">
                  <c:v>0.12659999999999999</c:v>
                </c:pt>
                <c:pt idx="13">
                  <c:v>4.8000000000000001E-2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pictures'!$C$318</c:f>
              <c:strCache>
                <c:ptCount val="1"/>
                <c:pt idx="0">
                  <c:v>1370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pictures'!$D$318:$R$318</c:f>
              <c:numCache>
                <c:formatCode>General</c:formatCode>
                <c:ptCount val="15"/>
                <c:pt idx="0">
                  <c:v>1</c:v>
                </c:pt>
                <c:pt idx="1">
                  <c:v>0.98619999999999997</c:v>
                </c:pt>
                <c:pt idx="2">
                  <c:v>0.8306</c:v>
                </c:pt>
                <c:pt idx="3">
                  <c:v>0.67830000000000001</c:v>
                </c:pt>
                <c:pt idx="4">
                  <c:v>0.60719999999999996</c:v>
                </c:pt>
                <c:pt idx="5">
                  <c:v>0.60580000000000001</c:v>
                </c:pt>
                <c:pt idx="6">
                  <c:v>0.60680000000000001</c:v>
                </c:pt>
                <c:pt idx="7">
                  <c:v>0.55459999999999998</c:v>
                </c:pt>
                <c:pt idx="8">
                  <c:v>0.49109999999999998</c:v>
                </c:pt>
                <c:pt idx="9">
                  <c:v>0.40450000000000003</c:v>
                </c:pt>
                <c:pt idx="10">
                  <c:v>0.3357</c:v>
                </c:pt>
                <c:pt idx="11">
                  <c:v>0.24829999999999999</c:v>
                </c:pt>
                <c:pt idx="12">
                  <c:v>0.19040000000000001</c:v>
                </c:pt>
                <c:pt idx="13">
                  <c:v>9.06E-2</c:v>
                </c:pt>
                <c:pt idx="14">
                  <c:v>6.0699999999999997E-2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pictures'!$C$319</c:f>
              <c:strCache>
                <c:ptCount val="1"/>
                <c:pt idx="0">
                  <c:v>1369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pictures'!$D$319:$R$319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0.66049999999999998</c:v>
                </c:pt>
                <c:pt idx="2">
                  <c:v>0.6069</c:v>
                </c:pt>
                <c:pt idx="3">
                  <c:v>0.47949999999999998</c:v>
                </c:pt>
                <c:pt idx="4">
                  <c:v>0.37230000000000002</c:v>
                </c:pt>
                <c:pt idx="5">
                  <c:v>0.5081</c:v>
                </c:pt>
                <c:pt idx="6">
                  <c:v>0.49020000000000002</c:v>
                </c:pt>
                <c:pt idx="7">
                  <c:v>0.44290000000000002</c:v>
                </c:pt>
                <c:pt idx="8">
                  <c:v>0.40600000000000003</c:v>
                </c:pt>
                <c:pt idx="9">
                  <c:v>0.35630000000000001</c:v>
                </c:pt>
                <c:pt idx="10">
                  <c:v>0.30020000000000002</c:v>
                </c:pt>
                <c:pt idx="11">
                  <c:v>0.22889999999999999</c:v>
                </c:pt>
                <c:pt idx="12">
                  <c:v>0.1368</c:v>
                </c:pt>
                <c:pt idx="13">
                  <c:v>6.1800000000000001E-2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pictures'!$C$320</c:f>
              <c:strCache>
                <c:ptCount val="1"/>
                <c:pt idx="0">
                  <c:v>1368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pictures'!$D$320:$R$320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0.71220000000000006</c:v>
                </c:pt>
                <c:pt idx="2">
                  <c:v>0.59589999999999999</c:v>
                </c:pt>
                <c:pt idx="3">
                  <c:v>0.53449999999999998</c:v>
                </c:pt>
                <c:pt idx="4">
                  <c:v>0.59430000000000005</c:v>
                </c:pt>
                <c:pt idx="5">
                  <c:v>0.50960000000000005</c:v>
                </c:pt>
                <c:pt idx="6">
                  <c:v>0.53720000000000001</c:v>
                </c:pt>
                <c:pt idx="7">
                  <c:v>0.45090000000000002</c:v>
                </c:pt>
                <c:pt idx="8">
                  <c:v>0.38279999999999997</c:v>
                </c:pt>
                <c:pt idx="9">
                  <c:v>0.3135</c:v>
                </c:pt>
                <c:pt idx="10">
                  <c:v>0.25530000000000003</c:v>
                </c:pt>
                <c:pt idx="11">
                  <c:v>0.17419999999999999</c:v>
                </c:pt>
                <c:pt idx="12">
                  <c:v>8.77E-2</c:v>
                </c:pt>
                <c:pt idx="13">
                  <c:v>2.1499999999999998E-2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pictures'!$C$321</c:f>
              <c:strCache>
                <c:ptCount val="1"/>
                <c:pt idx="0">
                  <c:v>1359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pictures'!$D$321:$R$321</c:f>
              <c:numCache>
                <c:formatCode>General</c:formatCode>
                <c:ptCount val="15"/>
                <c:pt idx="0">
                  <c:v>0.4582</c:v>
                </c:pt>
                <c:pt idx="1">
                  <c:v>0.72419999999999995</c:v>
                </c:pt>
                <c:pt idx="2">
                  <c:v>0.6754</c:v>
                </c:pt>
                <c:pt idx="3">
                  <c:v>0.42409999999999998</c:v>
                </c:pt>
                <c:pt idx="4">
                  <c:v>0.49309999999999998</c:v>
                </c:pt>
                <c:pt idx="5">
                  <c:v>0.39560000000000001</c:v>
                </c:pt>
                <c:pt idx="6">
                  <c:v>0.34899999999999998</c:v>
                </c:pt>
                <c:pt idx="7">
                  <c:v>0.36759999999999998</c:v>
                </c:pt>
                <c:pt idx="8">
                  <c:v>0.31740000000000002</c:v>
                </c:pt>
                <c:pt idx="9">
                  <c:v>0.27739999999999998</c:v>
                </c:pt>
                <c:pt idx="10">
                  <c:v>0.23519999999999999</c:v>
                </c:pt>
                <c:pt idx="11">
                  <c:v>0.15690000000000001</c:v>
                </c:pt>
                <c:pt idx="12">
                  <c:v>9.2899999999999996E-2</c:v>
                </c:pt>
                <c:pt idx="13">
                  <c:v>3.3399999999999999E-2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pictures'!$C$322</c:f>
              <c:strCache>
                <c:ptCount val="1"/>
                <c:pt idx="0">
                  <c:v>1358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pictures'!$D$322:$R$322</c:f>
              <c:numCache>
                <c:formatCode>General</c:formatCode>
                <c:ptCount val="15"/>
                <c:pt idx="0">
                  <c:v>1</c:v>
                </c:pt>
                <c:pt idx="1">
                  <c:v>0.91420000000000001</c:v>
                </c:pt>
                <c:pt idx="2">
                  <c:v>0.83740000000000003</c:v>
                </c:pt>
                <c:pt idx="3">
                  <c:v>0.81079999999999997</c:v>
                </c:pt>
                <c:pt idx="4">
                  <c:v>0.70440000000000003</c:v>
                </c:pt>
                <c:pt idx="5">
                  <c:v>0.66120000000000001</c:v>
                </c:pt>
                <c:pt idx="6">
                  <c:v>0.64329999999999998</c:v>
                </c:pt>
                <c:pt idx="7">
                  <c:v>0.59919999999999995</c:v>
                </c:pt>
                <c:pt idx="8">
                  <c:v>0.54220000000000002</c:v>
                </c:pt>
                <c:pt idx="9">
                  <c:v>0.44900000000000001</c:v>
                </c:pt>
                <c:pt idx="10">
                  <c:v>0.43619999999999998</c:v>
                </c:pt>
                <c:pt idx="11">
                  <c:v>0.29920000000000002</c:v>
                </c:pt>
                <c:pt idx="12">
                  <c:v>0.19409999999999999</c:v>
                </c:pt>
                <c:pt idx="13">
                  <c:v>0.14219999999999999</c:v>
                </c:pt>
                <c:pt idx="14">
                  <c:v>7.3400000000000007E-2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pictures'!$C$323</c:f>
              <c:strCache>
                <c:ptCount val="1"/>
                <c:pt idx="0">
                  <c:v>1357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pictures'!$D$323:$R$323</c:f>
              <c:numCache>
                <c:formatCode>General</c:formatCode>
                <c:ptCount val="15"/>
                <c:pt idx="0">
                  <c:v>1</c:v>
                </c:pt>
                <c:pt idx="1">
                  <c:v>0.89939999999999998</c:v>
                </c:pt>
                <c:pt idx="2">
                  <c:v>0.72399999999999998</c:v>
                </c:pt>
                <c:pt idx="3">
                  <c:v>0.6956</c:v>
                </c:pt>
                <c:pt idx="4">
                  <c:v>0.63270000000000004</c:v>
                </c:pt>
                <c:pt idx="5">
                  <c:v>0.60970000000000002</c:v>
                </c:pt>
                <c:pt idx="6">
                  <c:v>0.47860000000000003</c:v>
                </c:pt>
                <c:pt idx="7">
                  <c:v>0.42849999999999999</c:v>
                </c:pt>
                <c:pt idx="8">
                  <c:v>0.39910000000000001</c:v>
                </c:pt>
                <c:pt idx="9">
                  <c:v>0.31709999999999999</c:v>
                </c:pt>
                <c:pt idx="10">
                  <c:v>0.20080000000000001</c:v>
                </c:pt>
                <c:pt idx="11">
                  <c:v>0.14180000000000001</c:v>
                </c:pt>
                <c:pt idx="12">
                  <c:v>0.1087</c:v>
                </c:pt>
                <c:pt idx="13">
                  <c:v>7.5200000000000003E-2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pictures'!$C$324</c:f>
              <c:strCache>
                <c:ptCount val="1"/>
                <c:pt idx="0">
                  <c:v>1356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pictures'!$D$324:$R$324</c:f>
              <c:numCache>
                <c:formatCode>General</c:formatCode>
                <c:ptCount val="15"/>
                <c:pt idx="0">
                  <c:v>0.96179999999999999</c:v>
                </c:pt>
                <c:pt idx="1">
                  <c:v>0.75829999999999997</c:v>
                </c:pt>
                <c:pt idx="2">
                  <c:v>0.68640000000000001</c:v>
                </c:pt>
                <c:pt idx="3">
                  <c:v>0.56310000000000004</c:v>
                </c:pt>
                <c:pt idx="4">
                  <c:v>0.47420000000000001</c:v>
                </c:pt>
                <c:pt idx="5">
                  <c:v>0.38890000000000002</c:v>
                </c:pt>
                <c:pt idx="6">
                  <c:v>0.37159999999999999</c:v>
                </c:pt>
                <c:pt idx="7">
                  <c:v>0.374</c:v>
                </c:pt>
                <c:pt idx="8">
                  <c:v>0.26919999999999999</c:v>
                </c:pt>
                <c:pt idx="9">
                  <c:v>0.20180000000000001</c:v>
                </c:pt>
                <c:pt idx="10">
                  <c:v>0.1391</c:v>
                </c:pt>
                <c:pt idx="11">
                  <c:v>7.8200000000000006E-2</c:v>
                </c:pt>
                <c:pt idx="12">
                  <c:v>4.5699999999999998E-2</c:v>
                </c:pt>
                <c:pt idx="13">
                  <c:v>2.64E-2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pictures'!$C$325</c:f>
              <c:strCache>
                <c:ptCount val="1"/>
                <c:pt idx="0">
                  <c:v>1355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pictures'!$D$325:$R$325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0.56089999999999995</c:v>
                </c:pt>
                <c:pt idx="2">
                  <c:v>0.58230000000000004</c:v>
                </c:pt>
                <c:pt idx="3">
                  <c:v>0.42170000000000002</c:v>
                </c:pt>
                <c:pt idx="4">
                  <c:v>0.37580000000000002</c:v>
                </c:pt>
                <c:pt idx="5">
                  <c:v>0.41160000000000002</c:v>
                </c:pt>
                <c:pt idx="6">
                  <c:v>0.38529999999999998</c:v>
                </c:pt>
                <c:pt idx="7">
                  <c:v>0.40600000000000003</c:v>
                </c:pt>
                <c:pt idx="8">
                  <c:v>0.33600000000000002</c:v>
                </c:pt>
                <c:pt idx="9">
                  <c:v>0.2364</c:v>
                </c:pt>
                <c:pt idx="10">
                  <c:v>0.15590000000000001</c:v>
                </c:pt>
                <c:pt idx="11">
                  <c:v>0.14319999999999999</c:v>
                </c:pt>
                <c:pt idx="12">
                  <c:v>9.4500000000000001E-2</c:v>
                </c:pt>
                <c:pt idx="13">
                  <c:v>4.6100000000000002E-2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pictures'!$C$326</c:f>
              <c:strCache>
                <c:ptCount val="1"/>
                <c:pt idx="0">
                  <c:v>1354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pictures'!$D$326:$R$326</c:f>
              <c:numCache>
                <c:formatCode>General</c:formatCode>
                <c:ptCount val="15"/>
                <c:pt idx="0">
                  <c:v>0.4224</c:v>
                </c:pt>
                <c:pt idx="1">
                  <c:v>0.62180000000000002</c:v>
                </c:pt>
                <c:pt idx="2">
                  <c:v>0.45269999999999999</c:v>
                </c:pt>
                <c:pt idx="3">
                  <c:v>0.32250000000000001</c:v>
                </c:pt>
                <c:pt idx="4">
                  <c:v>0.36259999999999998</c:v>
                </c:pt>
                <c:pt idx="5">
                  <c:v>0.40239999999999998</c:v>
                </c:pt>
                <c:pt idx="6">
                  <c:v>0.37240000000000001</c:v>
                </c:pt>
                <c:pt idx="7">
                  <c:v>0.31130000000000002</c:v>
                </c:pt>
                <c:pt idx="8">
                  <c:v>0.1956</c:v>
                </c:pt>
                <c:pt idx="9">
                  <c:v>0.1469</c:v>
                </c:pt>
                <c:pt idx="10">
                  <c:v>0.15759999999999999</c:v>
                </c:pt>
                <c:pt idx="11">
                  <c:v>0.1502</c:v>
                </c:pt>
                <c:pt idx="12">
                  <c:v>8.5500000000000007E-2</c:v>
                </c:pt>
                <c:pt idx="13">
                  <c:v>3.9699999999999999E-2</c:v>
                </c:pt>
                <c:pt idx="14">
                  <c:v>1.35E-2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pictures'!$C$327</c:f>
              <c:strCache>
                <c:ptCount val="1"/>
                <c:pt idx="0">
                  <c:v>1353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pictures'!$D$327:$R$327</c:f>
              <c:numCache>
                <c:formatCode>General</c:formatCode>
                <c:ptCount val="15"/>
                <c:pt idx="0">
                  <c:v>0.57520000000000004</c:v>
                </c:pt>
                <c:pt idx="1">
                  <c:v>0.66510000000000002</c:v>
                </c:pt>
                <c:pt idx="2">
                  <c:v>0.35759999999999997</c:v>
                </c:pt>
                <c:pt idx="3">
                  <c:v>0.38030000000000003</c:v>
                </c:pt>
                <c:pt idx="4">
                  <c:v>0.43209999999999998</c:v>
                </c:pt>
                <c:pt idx="5">
                  <c:v>0.43290000000000001</c:v>
                </c:pt>
                <c:pt idx="6">
                  <c:v>0.24970000000000001</c:v>
                </c:pt>
                <c:pt idx="7">
                  <c:v>0.17130000000000001</c:v>
                </c:pt>
                <c:pt idx="8">
                  <c:v>0.18509999999999999</c:v>
                </c:pt>
                <c:pt idx="9">
                  <c:v>0.20519999999999999</c:v>
                </c:pt>
                <c:pt idx="10">
                  <c:v>0.1265</c:v>
                </c:pt>
                <c:pt idx="11">
                  <c:v>0.1016</c:v>
                </c:pt>
                <c:pt idx="12">
                  <c:v>3.9699999999999999E-2</c:v>
                </c:pt>
                <c:pt idx="13">
                  <c:v>2.53E-2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pictures'!$C$328</c:f>
              <c:strCache>
                <c:ptCount val="1"/>
                <c:pt idx="0">
                  <c:v>1352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pictures'!$D$328:$R$328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0.74629999999999996</c:v>
                </c:pt>
                <c:pt idx="2">
                  <c:v>0.60219999999999996</c:v>
                </c:pt>
                <c:pt idx="3">
                  <c:v>0.56269999999999998</c:v>
                </c:pt>
                <c:pt idx="4">
                  <c:v>0.51700000000000002</c:v>
                </c:pt>
                <c:pt idx="5">
                  <c:v>0.45469999999999999</c:v>
                </c:pt>
                <c:pt idx="6">
                  <c:v>0.50280000000000002</c:v>
                </c:pt>
                <c:pt idx="7">
                  <c:v>0.52680000000000005</c:v>
                </c:pt>
                <c:pt idx="8">
                  <c:v>0.45340000000000003</c:v>
                </c:pt>
                <c:pt idx="9">
                  <c:v>0.3629</c:v>
                </c:pt>
                <c:pt idx="10">
                  <c:v>0.31090000000000001</c:v>
                </c:pt>
                <c:pt idx="11">
                  <c:v>0.26910000000000001</c:v>
                </c:pt>
                <c:pt idx="12">
                  <c:v>0.21379999999999999</c:v>
                </c:pt>
                <c:pt idx="13">
                  <c:v>0.12959999999999999</c:v>
                </c:pt>
                <c:pt idx="14">
                  <c:v>8.3599999999999994E-2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pictures'!$C$329</c:f>
              <c:strCache>
                <c:ptCount val="1"/>
                <c:pt idx="0">
                  <c:v>1347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pictures'!$D$329:$R$329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0.51480000000000004</c:v>
                </c:pt>
                <c:pt idx="2">
                  <c:v>0.53010000000000002</c:v>
                </c:pt>
                <c:pt idx="3">
                  <c:v>0.35699999999999998</c:v>
                </c:pt>
                <c:pt idx="4">
                  <c:v>0.25409999999999999</c:v>
                </c:pt>
                <c:pt idx="5">
                  <c:v>0.2041</c:v>
                </c:pt>
                <c:pt idx="6">
                  <c:v>9.9299999999999999E-2</c:v>
                </c:pt>
                <c:pt idx="7">
                  <c:v>6.1899999999999997E-2</c:v>
                </c:pt>
                <c:pt idx="8">
                  <c:v>3.1E-2</c:v>
                </c:pt>
                <c:pt idx="9">
                  <c:v>3.0800000000000001E-2</c:v>
                </c:pt>
                <c:pt idx="10">
                  <c:v>2.52E-2</c:v>
                </c:pt>
                <c:pt idx="11">
                  <c:v>1.5599999999999999E-2</c:v>
                </c:pt>
                <c:pt idx="12">
                  <c:v>8.6E-3</c:v>
                </c:pt>
                <c:pt idx="13">
                  <c:v>5.9999999999999995E-4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pictures'!$C$330</c:f>
              <c:strCache>
                <c:ptCount val="1"/>
                <c:pt idx="0">
                  <c:v>1348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pictures'!$D$330:$R$330</c:f>
              <c:numCache>
                <c:formatCode>General</c:formatCode>
                <c:ptCount val="15"/>
                <c:pt idx="0">
                  <c:v>0.51070000000000004</c:v>
                </c:pt>
                <c:pt idx="1">
                  <c:v>0.55720000000000003</c:v>
                </c:pt>
                <c:pt idx="2">
                  <c:v>0.6341</c:v>
                </c:pt>
                <c:pt idx="3">
                  <c:v>0.62609999999999999</c:v>
                </c:pt>
                <c:pt idx="4">
                  <c:v>0.62670000000000003</c:v>
                </c:pt>
                <c:pt idx="5">
                  <c:v>0.60309999999999997</c:v>
                </c:pt>
                <c:pt idx="6">
                  <c:v>0.5534</c:v>
                </c:pt>
                <c:pt idx="7">
                  <c:v>0.43030000000000002</c:v>
                </c:pt>
                <c:pt idx="8">
                  <c:v>0.34279999999999999</c:v>
                </c:pt>
                <c:pt idx="9">
                  <c:v>0.2349</c:v>
                </c:pt>
                <c:pt idx="10">
                  <c:v>0.14099999999999999</c:v>
                </c:pt>
                <c:pt idx="11">
                  <c:v>9.6600000000000005E-2</c:v>
                </c:pt>
                <c:pt idx="12">
                  <c:v>0.05</c:v>
                </c:pt>
                <c:pt idx="13">
                  <c:v>2.1899999999999999E-2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pictures'!$C$331</c:f>
              <c:strCache>
                <c:ptCount val="1"/>
                <c:pt idx="0">
                  <c:v>1349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pictures'!$D$331:$R$331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0.68359999999999999</c:v>
                </c:pt>
                <c:pt idx="2">
                  <c:v>0.6038</c:v>
                </c:pt>
                <c:pt idx="3">
                  <c:v>0.61199999999999999</c:v>
                </c:pt>
                <c:pt idx="4">
                  <c:v>0.60880000000000001</c:v>
                </c:pt>
                <c:pt idx="5">
                  <c:v>0.63560000000000005</c:v>
                </c:pt>
                <c:pt idx="6">
                  <c:v>0.61929999999999996</c:v>
                </c:pt>
                <c:pt idx="7">
                  <c:v>0.59379999999999999</c:v>
                </c:pt>
                <c:pt idx="8">
                  <c:v>0.5585</c:v>
                </c:pt>
                <c:pt idx="9">
                  <c:v>0.47970000000000002</c:v>
                </c:pt>
                <c:pt idx="10">
                  <c:v>0.43390000000000001</c:v>
                </c:pt>
                <c:pt idx="11">
                  <c:v>0.2949</c:v>
                </c:pt>
                <c:pt idx="12">
                  <c:v>0.22789999999999999</c:v>
                </c:pt>
                <c:pt idx="13">
                  <c:v>0.14330000000000001</c:v>
                </c:pt>
                <c:pt idx="14">
                  <c:v>5.1200000000000002E-2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pictures'!$C$332</c:f>
              <c:strCache>
                <c:ptCount val="1"/>
                <c:pt idx="0">
                  <c:v>1351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pictures'!$D$332:$R$332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0.65410000000000001</c:v>
                </c:pt>
                <c:pt idx="2">
                  <c:v>0.50239999999999996</c:v>
                </c:pt>
                <c:pt idx="3">
                  <c:v>0.49719999999999998</c:v>
                </c:pt>
                <c:pt idx="4">
                  <c:v>0.50849999999999995</c:v>
                </c:pt>
                <c:pt idx="5">
                  <c:v>0.52</c:v>
                </c:pt>
                <c:pt idx="6">
                  <c:v>0.48620000000000002</c:v>
                </c:pt>
                <c:pt idx="7">
                  <c:v>0.39219999999999999</c:v>
                </c:pt>
                <c:pt idx="8">
                  <c:v>0.36409999999999998</c:v>
                </c:pt>
                <c:pt idx="9">
                  <c:v>0.35549999999999998</c:v>
                </c:pt>
                <c:pt idx="10">
                  <c:v>0.30919999999999997</c:v>
                </c:pt>
                <c:pt idx="11">
                  <c:v>0.2351</c:v>
                </c:pt>
                <c:pt idx="12">
                  <c:v>0.12740000000000001</c:v>
                </c:pt>
                <c:pt idx="13">
                  <c:v>8.1900000000000001E-2</c:v>
                </c:pt>
                <c:pt idx="14">
                  <c:v>5.4399999999999997E-2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pictures'!$C$333</c:f>
              <c:strCache>
                <c:ptCount val="1"/>
                <c:pt idx="0">
                  <c:v>1350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pictures'!$D$333:$R$333</c:f>
              <c:numCache>
                <c:formatCode>General</c:formatCode>
                <c:ptCount val="15"/>
                <c:pt idx="0">
                  <c:v>0.90690000000000004</c:v>
                </c:pt>
                <c:pt idx="1">
                  <c:v>0.6089</c:v>
                </c:pt>
                <c:pt idx="2">
                  <c:v>0.4642</c:v>
                </c:pt>
                <c:pt idx="3">
                  <c:v>0.50760000000000005</c:v>
                </c:pt>
                <c:pt idx="4">
                  <c:v>0.49209999999999998</c:v>
                </c:pt>
                <c:pt idx="5">
                  <c:v>0.45660000000000001</c:v>
                </c:pt>
                <c:pt idx="6">
                  <c:v>0.40629999999999999</c:v>
                </c:pt>
                <c:pt idx="7">
                  <c:v>0.3569</c:v>
                </c:pt>
                <c:pt idx="8">
                  <c:v>0.30859999999999999</c:v>
                </c:pt>
                <c:pt idx="9">
                  <c:v>0.251</c:v>
                </c:pt>
                <c:pt idx="10">
                  <c:v>0.19270000000000001</c:v>
                </c:pt>
                <c:pt idx="11">
                  <c:v>8.8599999999999998E-2</c:v>
                </c:pt>
                <c:pt idx="12">
                  <c:v>6.7000000000000004E-2</c:v>
                </c:pt>
                <c:pt idx="13">
                  <c:v>4.5699999999999998E-2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pictures'!$C$334</c:f>
              <c:strCache>
                <c:ptCount val="1"/>
                <c:pt idx="0">
                  <c:v>1346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pictures'!$D$334:$R$334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0.9133</c:v>
                </c:pt>
                <c:pt idx="2">
                  <c:v>0.74750000000000005</c:v>
                </c:pt>
                <c:pt idx="3">
                  <c:v>0.57989999999999997</c:v>
                </c:pt>
                <c:pt idx="4">
                  <c:v>0.57520000000000004</c:v>
                </c:pt>
                <c:pt idx="5">
                  <c:v>0.55569999999999997</c:v>
                </c:pt>
                <c:pt idx="6">
                  <c:v>0.53349999999999997</c:v>
                </c:pt>
                <c:pt idx="7">
                  <c:v>0.44929999999999998</c:v>
                </c:pt>
                <c:pt idx="8">
                  <c:v>0.37030000000000002</c:v>
                </c:pt>
                <c:pt idx="9">
                  <c:v>0.36070000000000002</c:v>
                </c:pt>
                <c:pt idx="10">
                  <c:v>0.31879999999999997</c:v>
                </c:pt>
                <c:pt idx="11">
                  <c:v>0.25340000000000001</c:v>
                </c:pt>
                <c:pt idx="12">
                  <c:v>0.1857</c:v>
                </c:pt>
                <c:pt idx="13">
                  <c:v>0.1487</c:v>
                </c:pt>
                <c:pt idx="14">
                  <c:v>6.1699999999999998E-2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pictures'!$C$335</c:f>
              <c:strCache>
                <c:ptCount val="1"/>
                <c:pt idx="0">
                  <c:v>1345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pictures'!$D$335:$R$335</c:f>
              <c:numCache>
                <c:formatCode>General</c:formatCode>
                <c:ptCount val="15"/>
                <c:pt idx="0">
                  <c:v>0.71360000000000001</c:v>
                </c:pt>
                <c:pt idx="1">
                  <c:v>0.38009999999999999</c:v>
                </c:pt>
                <c:pt idx="2">
                  <c:v>0.3926</c:v>
                </c:pt>
                <c:pt idx="3">
                  <c:v>0.34739999999999999</c:v>
                </c:pt>
                <c:pt idx="4">
                  <c:v>0.30159999999999998</c:v>
                </c:pt>
                <c:pt idx="5">
                  <c:v>0.32550000000000001</c:v>
                </c:pt>
                <c:pt idx="6">
                  <c:v>0.30220000000000002</c:v>
                </c:pt>
                <c:pt idx="7">
                  <c:v>0.2676</c:v>
                </c:pt>
                <c:pt idx="8">
                  <c:v>0.26919999999999999</c:v>
                </c:pt>
                <c:pt idx="9">
                  <c:v>0.27489999999999998</c:v>
                </c:pt>
                <c:pt idx="10">
                  <c:v>0.2631</c:v>
                </c:pt>
                <c:pt idx="11">
                  <c:v>0.2248</c:v>
                </c:pt>
                <c:pt idx="12">
                  <c:v>0.12820000000000001</c:v>
                </c:pt>
                <c:pt idx="13">
                  <c:v>5.9700000000000003E-2</c:v>
                </c:pt>
                <c:pt idx="14">
                  <c:v>2.4799999999999999E-2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7208"/>
        <c:axId val="287207600"/>
      </c:scatterChart>
      <c:valAx>
        <c:axId val="2872072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7207600"/>
        <c:crosses val="autoZero"/>
        <c:crossBetween val="midCat"/>
        <c:majorUnit val="10"/>
      </c:valAx>
      <c:valAx>
        <c:axId val="2872076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72072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pictures'!$C$336</c:f>
              <c:strCache>
                <c:ptCount val="1"/>
                <c:pt idx="0">
                  <c:v>1219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pictures'!$D$336:$R$336</c:f>
              <c:numCache>
                <c:formatCode>General</c:formatCode>
                <c:ptCount val="15"/>
                <c:pt idx="0">
                  <c:v>1</c:v>
                </c:pt>
                <c:pt idx="1">
                  <c:v>0.98429999999999995</c:v>
                </c:pt>
                <c:pt idx="2">
                  <c:v>0.86299999999999999</c:v>
                </c:pt>
                <c:pt idx="3">
                  <c:v>0.68589999999999995</c:v>
                </c:pt>
                <c:pt idx="4">
                  <c:v>0.60029999999999994</c:v>
                </c:pt>
                <c:pt idx="5">
                  <c:v>0.58040000000000003</c:v>
                </c:pt>
                <c:pt idx="6">
                  <c:v>0.53110000000000002</c:v>
                </c:pt>
                <c:pt idx="7">
                  <c:v>0.4975</c:v>
                </c:pt>
                <c:pt idx="8">
                  <c:v>0.50480000000000003</c:v>
                </c:pt>
                <c:pt idx="9">
                  <c:v>0.49909999999999999</c:v>
                </c:pt>
                <c:pt idx="10">
                  <c:v>0.42609999999999998</c:v>
                </c:pt>
                <c:pt idx="11">
                  <c:v>0.34720000000000001</c:v>
                </c:pt>
                <c:pt idx="12">
                  <c:v>0.26819999999999999</c:v>
                </c:pt>
                <c:pt idx="13">
                  <c:v>0.1963</c:v>
                </c:pt>
                <c:pt idx="14">
                  <c:v>9.0800000000000006E-2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pictures'!$C$337</c:f>
              <c:strCache>
                <c:ptCount val="1"/>
                <c:pt idx="0">
                  <c:v>1222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pictures'!$D$337:$R$337</c:f>
              <c:numCache>
                <c:formatCode>General</c:formatCode>
                <c:ptCount val="15"/>
                <c:pt idx="0">
                  <c:v>1</c:v>
                </c:pt>
                <c:pt idx="1">
                  <c:v>0.97230000000000005</c:v>
                </c:pt>
                <c:pt idx="2">
                  <c:v>0.88660000000000005</c:v>
                </c:pt>
                <c:pt idx="3">
                  <c:v>0.82489999999999997</c:v>
                </c:pt>
                <c:pt idx="4">
                  <c:v>0.71509999999999996</c:v>
                </c:pt>
                <c:pt idx="5">
                  <c:v>0.67569999999999997</c:v>
                </c:pt>
                <c:pt idx="6">
                  <c:v>0.67</c:v>
                </c:pt>
                <c:pt idx="7">
                  <c:v>0.62429999999999997</c:v>
                </c:pt>
                <c:pt idx="8">
                  <c:v>0.56030000000000002</c:v>
                </c:pt>
                <c:pt idx="9">
                  <c:v>0.48920000000000002</c:v>
                </c:pt>
                <c:pt idx="10">
                  <c:v>0.43730000000000002</c:v>
                </c:pt>
                <c:pt idx="11">
                  <c:v>0.37640000000000001</c:v>
                </c:pt>
                <c:pt idx="12">
                  <c:v>0.33729999999999999</c:v>
                </c:pt>
                <c:pt idx="13">
                  <c:v>0.2482</c:v>
                </c:pt>
                <c:pt idx="14">
                  <c:v>0.13400000000000001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pictures'!$C$338</c:f>
              <c:strCache>
                <c:ptCount val="1"/>
                <c:pt idx="0">
                  <c:v>1223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pictures'!$D$338:$R$338</c:f>
              <c:numCache>
                <c:formatCode>General</c:formatCode>
                <c:ptCount val="15"/>
                <c:pt idx="0">
                  <c:v>1</c:v>
                </c:pt>
                <c:pt idx="1">
                  <c:v>0.99819999999999998</c:v>
                </c:pt>
                <c:pt idx="2">
                  <c:v>0.93520000000000003</c:v>
                </c:pt>
                <c:pt idx="3">
                  <c:v>0.89680000000000004</c:v>
                </c:pt>
                <c:pt idx="4">
                  <c:v>0.85129999999999995</c:v>
                </c:pt>
                <c:pt idx="5">
                  <c:v>0.80100000000000005</c:v>
                </c:pt>
                <c:pt idx="6">
                  <c:v>0.70130000000000003</c:v>
                </c:pt>
                <c:pt idx="7">
                  <c:v>0.67789999999999995</c:v>
                </c:pt>
                <c:pt idx="8">
                  <c:v>0.6391</c:v>
                </c:pt>
                <c:pt idx="9">
                  <c:v>0.54569999999999996</c:v>
                </c:pt>
                <c:pt idx="10">
                  <c:v>0.47449999999999998</c:v>
                </c:pt>
                <c:pt idx="11">
                  <c:v>0.49880000000000002</c:v>
                </c:pt>
                <c:pt idx="12">
                  <c:v>0.40360000000000001</c:v>
                </c:pt>
                <c:pt idx="13">
                  <c:v>0.30120000000000002</c:v>
                </c:pt>
                <c:pt idx="14">
                  <c:v>0.19339999999999999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pictures'!$C$339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pictures'!$D$339:$R$339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0.97109999999999996</c:v>
                </c:pt>
                <c:pt idx="4">
                  <c:v>0.89939999999999998</c:v>
                </c:pt>
                <c:pt idx="5">
                  <c:v>0.88680000000000003</c:v>
                </c:pt>
                <c:pt idx="6">
                  <c:v>0.87109999999999999</c:v>
                </c:pt>
                <c:pt idx="7">
                  <c:v>0.82989999999999997</c:v>
                </c:pt>
                <c:pt idx="8">
                  <c:v>0.79549999999999998</c:v>
                </c:pt>
                <c:pt idx="9">
                  <c:v>0.74250000000000005</c:v>
                </c:pt>
                <c:pt idx="10">
                  <c:v>0.66039999999999999</c:v>
                </c:pt>
                <c:pt idx="11">
                  <c:v>0.58630000000000004</c:v>
                </c:pt>
                <c:pt idx="12">
                  <c:v>0.52849999999999997</c:v>
                </c:pt>
                <c:pt idx="13">
                  <c:v>0.46360000000000001</c:v>
                </c:pt>
                <c:pt idx="14">
                  <c:v>0.35899999999999999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pictures'!$C$340</c:f>
              <c:strCache>
                <c:ptCount val="1"/>
                <c:pt idx="0">
                  <c:v>1221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pictures'!$D$340:$R$340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0.98470000000000002</c:v>
                </c:pt>
                <c:pt idx="7">
                  <c:v>0.94040000000000001</c:v>
                </c:pt>
                <c:pt idx="8">
                  <c:v>0.88139999999999996</c:v>
                </c:pt>
                <c:pt idx="9">
                  <c:v>0.85470000000000002</c:v>
                </c:pt>
                <c:pt idx="10">
                  <c:v>0.79310000000000003</c:v>
                </c:pt>
                <c:pt idx="11">
                  <c:v>0.72430000000000005</c:v>
                </c:pt>
                <c:pt idx="12">
                  <c:v>0.6804</c:v>
                </c:pt>
                <c:pt idx="13">
                  <c:v>0.60029999999999994</c:v>
                </c:pt>
                <c:pt idx="14">
                  <c:v>0.4869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pictures'!$C$341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pictures'!$D$341:$R$341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0.99319999999999997</c:v>
                </c:pt>
                <c:pt idx="3">
                  <c:v>0.95699999999999996</c:v>
                </c:pt>
                <c:pt idx="4">
                  <c:v>0.90190000000000003</c:v>
                </c:pt>
                <c:pt idx="5">
                  <c:v>0.85829999999999995</c:v>
                </c:pt>
                <c:pt idx="6">
                  <c:v>0.79430000000000001</c:v>
                </c:pt>
                <c:pt idx="7">
                  <c:v>0.67510000000000003</c:v>
                </c:pt>
                <c:pt idx="8">
                  <c:v>0.61140000000000005</c:v>
                </c:pt>
                <c:pt idx="9">
                  <c:v>0.54410000000000003</c:v>
                </c:pt>
                <c:pt idx="10">
                  <c:v>0.4461</c:v>
                </c:pt>
                <c:pt idx="11">
                  <c:v>0.36870000000000003</c:v>
                </c:pt>
                <c:pt idx="12">
                  <c:v>0.27029999999999998</c:v>
                </c:pt>
                <c:pt idx="13">
                  <c:v>0.2162</c:v>
                </c:pt>
                <c:pt idx="14">
                  <c:v>0.11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pictures'!$C$342</c:f>
              <c:strCache>
                <c:ptCount val="1"/>
                <c:pt idx="0">
                  <c:v>1228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pictures'!$D$342:$R$342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0.93620000000000003</c:v>
                </c:pt>
                <c:pt idx="5">
                  <c:v>0.88629999999999998</c:v>
                </c:pt>
                <c:pt idx="6">
                  <c:v>0.8024</c:v>
                </c:pt>
                <c:pt idx="7">
                  <c:v>0.75439999999999996</c:v>
                </c:pt>
                <c:pt idx="8">
                  <c:v>0.74129999999999996</c:v>
                </c:pt>
                <c:pt idx="9">
                  <c:v>0.68930000000000002</c:v>
                </c:pt>
                <c:pt idx="10">
                  <c:v>0.63739999999999997</c:v>
                </c:pt>
                <c:pt idx="11">
                  <c:v>0.50970000000000004</c:v>
                </c:pt>
                <c:pt idx="12">
                  <c:v>0.47310000000000002</c:v>
                </c:pt>
                <c:pt idx="13">
                  <c:v>0.32800000000000001</c:v>
                </c:pt>
                <c:pt idx="14">
                  <c:v>0.18360000000000001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pictures'!$C$343</c:f>
              <c:strCache>
                <c:ptCount val="1"/>
                <c:pt idx="0">
                  <c:v>1235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pictures'!$D$343:$R$343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0.97230000000000005</c:v>
                </c:pt>
                <c:pt idx="4">
                  <c:v>0.93049999999999999</c:v>
                </c:pt>
                <c:pt idx="5">
                  <c:v>0.92910000000000004</c:v>
                </c:pt>
                <c:pt idx="6">
                  <c:v>0.86109999999999998</c:v>
                </c:pt>
                <c:pt idx="7">
                  <c:v>0.81810000000000005</c:v>
                </c:pt>
                <c:pt idx="8">
                  <c:v>0.79410000000000003</c:v>
                </c:pt>
                <c:pt idx="9">
                  <c:v>0.71699999999999997</c:v>
                </c:pt>
                <c:pt idx="10">
                  <c:v>0.66320000000000001</c:v>
                </c:pt>
                <c:pt idx="11">
                  <c:v>0.58440000000000003</c:v>
                </c:pt>
                <c:pt idx="12">
                  <c:v>0.46410000000000001</c:v>
                </c:pt>
                <c:pt idx="13">
                  <c:v>0.311</c:v>
                </c:pt>
                <c:pt idx="14">
                  <c:v>0.1229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pictures'!$C$344</c:f>
              <c:strCache>
                <c:ptCount val="1"/>
                <c:pt idx="0">
                  <c:v>1237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pictures'!$D$344:$R$344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0.96870000000000001</c:v>
                </c:pt>
                <c:pt idx="4">
                  <c:v>0.88519999999999999</c:v>
                </c:pt>
                <c:pt idx="5">
                  <c:v>0.79810000000000003</c:v>
                </c:pt>
                <c:pt idx="6">
                  <c:v>0.75380000000000003</c:v>
                </c:pt>
                <c:pt idx="7">
                  <c:v>0.71919999999999995</c:v>
                </c:pt>
                <c:pt idx="8">
                  <c:v>0.67600000000000005</c:v>
                </c:pt>
                <c:pt idx="9">
                  <c:v>0.68289999999999995</c:v>
                </c:pt>
                <c:pt idx="10">
                  <c:v>0.65380000000000005</c:v>
                </c:pt>
                <c:pt idx="11">
                  <c:v>0.63109999999999999</c:v>
                </c:pt>
                <c:pt idx="12">
                  <c:v>0.55020000000000002</c:v>
                </c:pt>
                <c:pt idx="13">
                  <c:v>0.40739999999999998</c:v>
                </c:pt>
                <c:pt idx="14">
                  <c:v>0.2427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pictures'!$C$345</c:f>
              <c:strCache>
                <c:ptCount val="1"/>
                <c:pt idx="0">
                  <c:v>1236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pictures'!$D$345:$R$345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0.99319999999999997</c:v>
                </c:pt>
                <c:pt idx="7">
                  <c:v>0.97550000000000003</c:v>
                </c:pt>
                <c:pt idx="8">
                  <c:v>0.96179999999999999</c:v>
                </c:pt>
                <c:pt idx="9">
                  <c:v>0.94450000000000001</c:v>
                </c:pt>
                <c:pt idx="10">
                  <c:v>0.91149999999999998</c:v>
                </c:pt>
                <c:pt idx="11">
                  <c:v>0.87590000000000001</c:v>
                </c:pt>
                <c:pt idx="12">
                  <c:v>0.8085</c:v>
                </c:pt>
                <c:pt idx="13">
                  <c:v>0.76759999999999995</c:v>
                </c:pt>
                <c:pt idx="14">
                  <c:v>0.63109999999999999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pictures'!$C$346</c:f>
              <c:strCache>
                <c:ptCount val="1"/>
                <c:pt idx="0">
                  <c:v>1246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pictures'!$D$346:$R$346</c:f>
              <c:numCache>
                <c:formatCode>General</c:formatCode>
                <c:ptCount val="15"/>
                <c:pt idx="0">
                  <c:v>0.96419999999999995</c:v>
                </c:pt>
                <c:pt idx="1">
                  <c:v>0.84130000000000005</c:v>
                </c:pt>
                <c:pt idx="2">
                  <c:v>0.87819999999999998</c:v>
                </c:pt>
                <c:pt idx="3">
                  <c:v>0.76990000000000003</c:v>
                </c:pt>
                <c:pt idx="4">
                  <c:v>0.78620000000000001</c:v>
                </c:pt>
                <c:pt idx="5">
                  <c:v>0.7359</c:v>
                </c:pt>
                <c:pt idx="6">
                  <c:v>0.68340000000000001</c:v>
                </c:pt>
                <c:pt idx="7">
                  <c:v>0.63959999999999995</c:v>
                </c:pt>
                <c:pt idx="8">
                  <c:v>0.61829999999999996</c:v>
                </c:pt>
                <c:pt idx="9">
                  <c:v>0.61080000000000001</c:v>
                </c:pt>
                <c:pt idx="10">
                  <c:v>0.58720000000000006</c:v>
                </c:pt>
                <c:pt idx="11">
                  <c:v>0.50190000000000001</c:v>
                </c:pt>
                <c:pt idx="12">
                  <c:v>0.39739999999999998</c:v>
                </c:pt>
                <c:pt idx="13">
                  <c:v>0.25919999999999999</c:v>
                </c:pt>
                <c:pt idx="14">
                  <c:v>0.12529999999999999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pictures'!$C$347</c:f>
              <c:strCache>
                <c:ptCount val="1"/>
                <c:pt idx="0">
                  <c:v>1245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pictures'!$D$347:$R$347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</c:v>
                </c:pt>
                <c:pt idx="7">
                  <c:v>0.98140000000000005</c:v>
                </c:pt>
                <c:pt idx="8">
                  <c:v>0.97009999999999996</c:v>
                </c:pt>
                <c:pt idx="9">
                  <c:v>0.95899999999999996</c:v>
                </c:pt>
                <c:pt idx="10">
                  <c:v>0.9385</c:v>
                </c:pt>
                <c:pt idx="11">
                  <c:v>0.93510000000000004</c:v>
                </c:pt>
                <c:pt idx="12">
                  <c:v>0.8982</c:v>
                </c:pt>
                <c:pt idx="13">
                  <c:v>0.85799999999999998</c:v>
                </c:pt>
                <c:pt idx="14">
                  <c:v>0.82989999999999997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pictures'!$C$348</c:f>
              <c:strCache>
                <c:ptCount val="1"/>
                <c:pt idx="0">
                  <c:v>1244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pictures'!$D$348:$R$348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0.99439999999999995</c:v>
                </c:pt>
                <c:pt idx="4">
                  <c:v>0.91349999999999998</c:v>
                </c:pt>
                <c:pt idx="5">
                  <c:v>0.84619999999999995</c:v>
                </c:pt>
                <c:pt idx="6">
                  <c:v>0.86280000000000001</c:v>
                </c:pt>
                <c:pt idx="7">
                  <c:v>0.88849999999999996</c:v>
                </c:pt>
                <c:pt idx="8">
                  <c:v>0.88560000000000005</c:v>
                </c:pt>
                <c:pt idx="9">
                  <c:v>0.85519999999999996</c:v>
                </c:pt>
                <c:pt idx="10">
                  <c:v>0.76990000000000003</c:v>
                </c:pt>
                <c:pt idx="11">
                  <c:v>0.66169999999999995</c:v>
                </c:pt>
                <c:pt idx="12">
                  <c:v>0.60880000000000001</c:v>
                </c:pt>
                <c:pt idx="13">
                  <c:v>0.49359999999999998</c:v>
                </c:pt>
                <c:pt idx="14">
                  <c:v>0.30220000000000002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pictures'!$C$349</c:f>
              <c:strCache>
                <c:ptCount val="1"/>
                <c:pt idx="0">
                  <c:v>1243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pictures'!$D$349:$R$349</c:f>
              <c:numCache>
                <c:formatCode>General</c:formatCode>
                <c:ptCount val="15"/>
                <c:pt idx="0">
                  <c:v>1</c:v>
                </c:pt>
                <c:pt idx="1">
                  <c:v>0.99629999999999996</c:v>
                </c:pt>
                <c:pt idx="2">
                  <c:v>0.89180000000000004</c:v>
                </c:pt>
                <c:pt idx="3">
                  <c:v>0.8125</c:v>
                </c:pt>
                <c:pt idx="4">
                  <c:v>0.75529999999999997</c:v>
                </c:pt>
                <c:pt idx="5">
                  <c:v>0.75139999999999996</c:v>
                </c:pt>
                <c:pt idx="6">
                  <c:v>0.73260000000000003</c:v>
                </c:pt>
                <c:pt idx="7">
                  <c:v>0.69689999999999996</c:v>
                </c:pt>
                <c:pt idx="8">
                  <c:v>0.63759999999999994</c:v>
                </c:pt>
                <c:pt idx="9">
                  <c:v>0.59030000000000005</c:v>
                </c:pt>
                <c:pt idx="10">
                  <c:v>0.49890000000000001</c:v>
                </c:pt>
                <c:pt idx="11">
                  <c:v>0.4763</c:v>
                </c:pt>
                <c:pt idx="12">
                  <c:v>0.36220000000000002</c:v>
                </c:pt>
                <c:pt idx="13">
                  <c:v>0.20730000000000001</c:v>
                </c:pt>
                <c:pt idx="14">
                  <c:v>0.1018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pictures'!$C$350</c:f>
              <c:strCache>
                <c:ptCount val="1"/>
                <c:pt idx="0">
                  <c:v>1242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pictures'!$D$350:$R$350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0.97450000000000003</c:v>
                </c:pt>
                <c:pt idx="5">
                  <c:v>0.96060000000000001</c:v>
                </c:pt>
                <c:pt idx="6">
                  <c:v>0.94969999999999999</c:v>
                </c:pt>
                <c:pt idx="7">
                  <c:v>0.94889999999999997</c:v>
                </c:pt>
                <c:pt idx="8">
                  <c:v>0.95379999999999998</c:v>
                </c:pt>
                <c:pt idx="9">
                  <c:v>0.93110000000000004</c:v>
                </c:pt>
                <c:pt idx="10">
                  <c:v>0.91</c:v>
                </c:pt>
                <c:pt idx="11">
                  <c:v>0.85319999999999996</c:v>
                </c:pt>
                <c:pt idx="12">
                  <c:v>0.76339999999999997</c:v>
                </c:pt>
                <c:pt idx="13">
                  <c:v>0.73870000000000002</c:v>
                </c:pt>
                <c:pt idx="14">
                  <c:v>0.70950000000000002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pictures'!$C$351</c:f>
              <c:strCache>
                <c:ptCount val="1"/>
                <c:pt idx="0">
                  <c:v>1241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pictures'!$D$351:$R$351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0.98170000000000002</c:v>
                </c:pt>
                <c:pt idx="3">
                  <c:v>0.93089999999999995</c:v>
                </c:pt>
                <c:pt idx="4">
                  <c:v>0.8931</c:v>
                </c:pt>
                <c:pt idx="5">
                  <c:v>0.84909999999999997</c:v>
                </c:pt>
                <c:pt idx="6">
                  <c:v>0.83540000000000003</c:v>
                </c:pt>
                <c:pt idx="7">
                  <c:v>0.84470000000000001</c:v>
                </c:pt>
                <c:pt idx="8">
                  <c:v>0.81320000000000003</c:v>
                </c:pt>
                <c:pt idx="9">
                  <c:v>0.77290000000000003</c:v>
                </c:pt>
                <c:pt idx="10">
                  <c:v>0.69510000000000005</c:v>
                </c:pt>
                <c:pt idx="11">
                  <c:v>0.64090000000000003</c:v>
                </c:pt>
                <c:pt idx="12">
                  <c:v>0.5585</c:v>
                </c:pt>
                <c:pt idx="13">
                  <c:v>0.46300000000000002</c:v>
                </c:pt>
                <c:pt idx="14">
                  <c:v>0.36209999999999998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pictures'!$C$352</c:f>
              <c:strCache>
                <c:ptCount val="1"/>
                <c:pt idx="0">
                  <c:v>1240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pictures'!$D$352:$R$352</c:f>
              <c:numCache>
                <c:formatCode>General</c:formatCode>
                <c:ptCount val="15"/>
                <c:pt idx="0">
                  <c:v>1</c:v>
                </c:pt>
                <c:pt idx="1">
                  <c:v>0.99450000000000005</c:v>
                </c:pt>
                <c:pt idx="2">
                  <c:v>0.9284</c:v>
                </c:pt>
                <c:pt idx="3">
                  <c:v>0.79120000000000001</c:v>
                </c:pt>
                <c:pt idx="4">
                  <c:v>0.77010000000000001</c:v>
                </c:pt>
                <c:pt idx="5">
                  <c:v>0.76280000000000003</c:v>
                </c:pt>
                <c:pt idx="6">
                  <c:v>0.73260000000000003</c:v>
                </c:pt>
                <c:pt idx="7">
                  <c:v>0.70760000000000001</c:v>
                </c:pt>
                <c:pt idx="8">
                  <c:v>0.74070000000000003</c:v>
                </c:pt>
                <c:pt idx="9">
                  <c:v>0.68210000000000004</c:v>
                </c:pt>
                <c:pt idx="10">
                  <c:v>0.62680000000000002</c:v>
                </c:pt>
                <c:pt idx="11">
                  <c:v>0.57340000000000002</c:v>
                </c:pt>
                <c:pt idx="12">
                  <c:v>0.48209999999999997</c:v>
                </c:pt>
                <c:pt idx="13">
                  <c:v>0.37380000000000002</c:v>
                </c:pt>
                <c:pt idx="14">
                  <c:v>0.21110000000000001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pictures'!$C$353</c:f>
              <c:strCache>
                <c:ptCount val="1"/>
                <c:pt idx="0">
                  <c:v>1239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pictures'!$D$353:$R$353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0.98760000000000003</c:v>
                </c:pt>
                <c:pt idx="8">
                  <c:v>0.94720000000000004</c:v>
                </c:pt>
                <c:pt idx="9">
                  <c:v>0.91910000000000003</c:v>
                </c:pt>
                <c:pt idx="10">
                  <c:v>0.89200000000000002</c:v>
                </c:pt>
                <c:pt idx="11">
                  <c:v>0.84460000000000002</c:v>
                </c:pt>
                <c:pt idx="12">
                  <c:v>0.83520000000000005</c:v>
                </c:pt>
                <c:pt idx="13">
                  <c:v>0.81499999999999995</c:v>
                </c:pt>
                <c:pt idx="14">
                  <c:v>0.76549999999999996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pictures'!$C$354</c:f>
              <c:strCache>
                <c:ptCount val="1"/>
                <c:pt idx="0">
                  <c:v>1248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pictures'!$D$354:$R$354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0.98770000000000002</c:v>
                </c:pt>
                <c:pt idx="5">
                  <c:v>0.97030000000000005</c:v>
                </c:pt>
                <c:pt idx="6">
                  <c:v>0.96889999999999998</c:v>
                </c:pt>
                <c:pt idx="7">
                  <c:v>0.94850000000000001</c:v>
                </c:pt>
                <c:pt idx="8">
                  <c:v>0.93759999999999999</c:v>
                </c:pt>
                <c:pt idx="9">
                  <c:v>0.89970000000000006</c:v>
                </c:pt>
                <c:pt idx="10">
                  <c:v>0.87639999999999996</c:v>
                </c:pt>
                <c:pt idx="11">
                  <c:v>0.88519999999999999</c:v>
                </c:pt>
                <c:pt idx="12">
                  <c:v>0.86750000000000005</c:v>
                </c:pt>
                <c:pt idx="13">
                  <c:v>0.80579999999999996</c:v>
                </c:pt>
                <c:pt idx="14">
                  <c:v>0.69930000000000003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pictures'!$C$355</c:f>
              <c:strCache>
                <c:ptCount val="1"/>
                <c:pt idx="0">
                  <c:v>1247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pictures'!$D$355:$R$355</c:f>
              <c:numCache>
                <c:formatCode>General</c:formatCode>
                <c:ptCount val="15"/>
                <c:pt idx="0">
                  <c:v>1</c:v>
                </c:pt>
                <c:pt idx="1">
                  <c:v>0.99260000000000004</c:v>
                </c:pt>
                <c:pt idx="2">
                  <c:v>0.95499999999999996</c:v>
                </c:pt>
                <c:pt idx="3">
                  <c:v>0.91</c:v>
                </c:pt>
                <c:pt idx="4">
                  <c:v>0.88580000000000003</c:v>
                </c:pt>
                <c:pt idx="5">
                  <c:v>0.81279999999999997</c:v>
                </c:pt>
                <c:pt idx="6">
                  <c:v>0.83330000000000004</c:v>
                </c:pt>
                <c:pt idx="7">
                  <c:v>0.76970000000000005</c:v>
                </c:pt>
                <c:pt idx="8">
                  <c:v>0.71240000000000003</c:v>
                </c:pt>
                <c:pt idx="9">
                  <c:v>0.6492</c:v>
                </c:pt>
                <c:pt idx="10">
                  <c:v>0.5978</c:v>
                </c:pt>
                <c:pt idx="11">
                  <c:v>0.57420000000000004</c:v>
                </c:pt>
                <c:pt idx="12">
                  <c:v>0.49370000000000003</c:v>
                </c:pt>
                <c:pt idx="13">
                  <c:v>0.44819999999999999</c:v>
                </c:pt>
                <c:pt idx="14">
                  <c:v>0.29559999999999997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pictures'!$C$356</c:f>
              <c:strCache>
                <c:ptCount val="1"/>
                <c:pt idx="0">
                  <c:v>1238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pictures'!$D$356:$R$356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0.98580000000000001</c:v>
                </c:pt>
                <c:pt idx="5">
                  <c:v>0.94630000000000003</c:v>
                </c:pt>
                <c:pt idx="6">
                  <c:v>0.86739999999999995</c:v>
                </c:pt>
                <c:pt idx="7">
                  <c:v>0.83689999999999998</c:v>
                </c:pt>
                <c:pt idx="8">
                  <c:v>0.80379999999999996</c:v>
                </c:pt>
                <c:pt idx="9">
                  <c:v>0.75590000000000002</c:v>
                </c:pt>
                <c:pt idx="10">
                  <c:v>0.75819999999999999</c:v>
                </c:pt>
                <c:pt idx="11">
                  <c:v>0.74229999999999996</c:v>
                </c:pt>
                <c:pt idx="12">
                  <c:v>0.68810000000000004</c:v>
                </c:pt>
                <c:pt idx="13">
                  <c:v>0.61299999999999999</c:v>
                </c:pt>
                <c:pt idx="14">
                  <c:v>0.48270000000000002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pictures'!$C$357</c:f>
              <c:strCache>
                <c:ptCount val="1"/>
                <c:pt idx="0">
                  <c:v>1234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pictures'!$D$357:$R$357</c:f>
              <c:numCache>
                <c:formatCode>General</c:formatCode>
                <c:ptCount val="15"/>
                <c:pt idx="0">
                  <c:v>1</c:v>
                </c:pt>
                <c:pt idx="1">
                  <c:v>0.99819999999999998</c:v>
                </c:pt>
                <c:pt idx="2">
                  <c:v>0.9143</c:v>
                </c:pt>
                <c:pt idx="3">
                  <c:v>0.88759999999999994</c:v>
                </c:pt>
                <c:pt idx="4">
                  <c:v>0.82799999999999996</c:v>
                </c:pt>
                <c:pt idx="5">
                  <c:v>0.74509999999999998</c:v>
                </c:pt>
                <c:pt idx="6">
                  <c:v>0.65449999999999997</c:v>
                </c:pt>
                <c:pt idx="7">
                  <c:v>0.61980000000000002</c:v>
                </c:pt>
                <c:pt idx="8">
                  <c:v>0.59040000000000004</c:v>
                </c:pt>
                <c:pt idx="9">
                  <c:v>0.57340000000000002</c:v>
                </c:pt>
                <c:pt idx="10">
                  <c:v>0.51770000000000005</c:v>
                </c:pt>
                <c:pt idx="11">
                  <c:v>0.40400000000000003</c:v>
                </c:pt>
                <c:pt idx="12">
                  <c:v>0.24909999999999999</c:v>
                </c:pt>
                <c:pt idx="13">
                  <c:v>0.1242</c:v>
                </c:pt>
                <c:pt idx="14">
                  <c:v>2.4500000000000001E-2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pictures'!$C$358</c:f>
              <c:strCache>
                <c:ptCount val="1"/>
                <c:pt idx="0">
                  <c:v>1230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pictures'!$D$358:$R$358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0.99780000000000002</c:v>
                </c:pt>
                <c:pt idx="9">
                  <c:v>0.95750000000000002</c:v>
                </c:pt>
                <c:pt idx="10">
                  <c:v>0.90680000000000005</c:v>
                </c:pt>
                <c:pt idx="11">
                  <c:v>0.84750000000000003</c:v>
                </c:pt>
                <c:pt idx="12">
                  <c:v>0.79979999999999996</c:v>
                </c:pt>
                <c:pt idx="13">
                  <c:v>0.72699999999999998</c:v>
                </c:pt>
                <c:pt idx="14">
                  <c:v>0.60819999999999996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pictures'!$C$359</c:f>
              <c:strCache>
                <c:ptCount val="1"/>
                <c:pt idx="0">
                  <c:v>1231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pictures'!$D$359:$R$359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0.99909999999999999</c:v>
                </c:pt>
                <c:pt idx="5">
                  <c:v>0.95309999999999995</c:v>
                </c:pt>
                <c:pt idx="6">
                  <c:v>0.93330000000000002</c:v>
                </c:pt>
                <c:pt idx="7">
                  <c:v>0.86250000000000004</c:v>
                </c:pt>
                <c:pt idx="8">
                  <c:v>0.85499999999999998</c:v>
                </c:pt>
                <c:pt idx="9">
                  <c:v>0.82079999999999997</c:v>
                </c:pt>
                <c:pt idx="10">
                  <c:v>0.77170000000000005</c:v>
                </c:pt>
                <c:pt idx="11">
                  <c:v>0.58720000000000006</c:v>
                </c:pt>
                <c:pt idx="12">
                  <c:v>0.41049999999999998</c:v>
                </c:pt>
                <c:pt idx="13">
                  <c:v>0.2175</c:v>
                </c:pt>
                <c:pt idx="14">
                  <c:v>8.6300000000000002E-2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pictures'!$C$360</c:f>
              <c:strCache>
                <c:ptCount val="1"/>
                <c:pt idx="0">
                  <c:v>1233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pictures'!$D$360:$R$360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0.97450000000000003</c:v>
                </c:pt>
                <c:pt idx="12">
                  <c:v>0.95330000000000004</c:v>
                </c:pt>
                <c:pt idx="13">
                  <c:v>0.9032</c:v>
                </c:pt>
                <c:pt idx="14">
                  <c:v>0.81610000000000005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pictures'!$C$361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pictures'!$D$361:$R$361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0.98580000000000001</c:v>
                </c:pt>
                <c:pt idx="8">
                  <c:v>0.95179999999999998</c:v>
                </c:pt>
                <c:pt idx="9">
                  <c:v>0.90129999999999999</c:v>
                </c:pt>
                <c:pt idx="10">
                  <c:v>0.90269999999999995</c:v>
                </c:pt>
                <c:pt idx="11">
                  <c:v>0.873</c:v>
                </c:pt>
                <c:pt idx="12">
                  <c:v>0.77190000000000003</c:v>
                </c:pt>
                <c:pt idx="13">
                  <c:v>0.60070000000000001</c:v>
                </c:pt>
                <c:pt idx="14">
                  <c:v>0.31769999999999998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pictures'!$C$362</c:f>
              <c:strCache>
                <c:ptCount val="1"/>
                <c:pt idx="0">
                  <c:v>1229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pictures'!$D$362:$R$362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0.99880000000000002</c:v>
                </c:pt>
                <c:pt idx="6">
                  <c:v>0.93979999999999997</c:v>
                </c:pt>
                <c:pt idx="7">
                  <c:v>0.88519999999999999</c:v>
                </c:pt>
                <c:pt idx="8">
                  <c:v>0.8004</c:v>
                </c:pt>
                <c:pt idx="9">
                  <c:v>0.77659999999999996</c:v>
                </c:pt>
                <c:pt idx="10">
                  <c:v>0.73429999999999995</c:v>
                </c:pt>
                <c:pt idx="11">
                  <c:v>0.65749999999999997</c:v>
                </c:pt>
                <c:pt idx="12">
                  <c:v>0.57840000000000003</c:v>
                </c:pt>
                <c:pt idx="13">
                  <c:v>0.44490000000000002</c:v>
                </c:pt>
                <c:pt idx="14">
                  <c:v>0.30570000000000003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2368"/>
        <c:axId val="288662760"/>
      </c:scatterChart>
      <c:valAx>
        <c:axId val="2886623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2760"/>
        <c:crosses val="autoZero"/>
        <c:crossBetween val="midCat"/>
        <c:majorUnit val="10"/>
      </c:valAx>
      <c:valAx>
        <c:axId val="288662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23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'NSA-9JP-AUX06'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pictures'!$C$363</c:f>
              <c:strCache>
                <c:ptCount val="1"/>
                <c:pt idx="0">
                  <c:v>1162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pictures'!$D$363:$R$363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0.60150000000000003</c:v>
                </c:pt>
                <c:pt idx="2">
                  <c:v>0.66600000000000004</c:v>
                </c:pt>
                <c:pt idx="3">
                  <c:v>0.67430000000000001</c:v>
                </c:pt>
                <c:pt idx="4">
                  <c:v>0.61980000000000002</c:v>
                </c:pt>
                <c:pt idx="5">
                  <c:v>0.56859999999999999</c:v>
                </c:pt>
                <c:pt idx="6">
                  <c:v>0.5383</c:v>
                </c:pt>
                <c:pt idx="7">
                  <c:v>0.42209999999999998</c:v>
                </c:pt>
                <c:pt idx="8">
                  <c:v>0.3382</c:v>
                </c:pt>
                <c:pt idx="9">
                  <c:v>0.28549999999999998</c:v>
                </c:pt>
                <c:pt idx="10">
                  <c:v>0.24970000000000001</c:v>
                </c:pt>
                <c:pt idx="11">
                  <c:v>0.1578</c:v>
                </c:pt>
                <c:pt idx="12">
                  <c:v>9.0800000000000006E-2</c:v>
                </c:pt>
                <c:pt idx="13">
                  <c:v>5.3199999999999997E-2</c:v>
                </c:pt>
                <c:pt idx="14">
                  <c:v>2.07E-2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pictures'!$C$364</c:f>
              <c:strCache>
                <c:ptCount val="1"/>
                <c:pt idx="0">
                  <c:v>1177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pictures'!$D$364:$R$364</c:f>
              <c:numCache>
                <c:formatCode>General</c:formatCode>
                <c:ptCount val="15"/>
                <c:pt idx="0">
                  <c:v>1</c:v>
                </c:pt>
                <c:pt idx="1">
                  <c:v>0.81179999999999997</c:v>
                </c:pt>
                <c:pt idx="2">
                  <c:v>0.61470000000000002</c:v>
                </c:pt>
                <c:pt idx="3">
                  <c:v>0.68469999999999998</c:v>
                </c:pt>
                <c:pt idx="4">
                  <c:v>0.5978</c:v>
                </c:pt>
                <c:pt idx="5">
                  <c:v>0.52939999999999998</c:v>
                </c:pt>
                <c:pt idx="6">
                  <c:v>0.54949999999999999</c:v>
                </c:pt>
                <c:pt idx="7">
                  <c:v>0.55810000000000004</c:v>
                </c:pt>
                <c:pt idx="8">
                  <c:v>0.51449999999999996</c:v>
                </c:pt>
                <c:pt idx="9">
                  <c:v>0.4602</c:v>
                </c:pt>
                <c:pt idx="10">
                  <c:v>0.33150000000000002</c:v>
                </c:pt>
                <c:pt idx="11">
                  <c:v>0.2112</c:v>
                </c:pt>
                <c:pt idx="12">
                  <c:v>0.15559999999999999</c:v>
                </c:pt>
                <c:pt idx="13">
                  <c:v>8.6800000000000002E-2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pictures'!$C$365</c:f>
              <c:strCache>
                <c:ptCount val="1"/>
                <c:pt idx="0">
                  <c:v>1176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pictures'!$D$365:$R$365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0.70199999999999996</c:v>
                </c:pt>
                <c:pt idx="2">
                  <c:v>0.65029999999999999</c:v>
                </c:pt>
                <c:pt idx="3">
                  <c:v>0.64780000000000004</c:v>
                </c:pt>
                <c:pt idx="4">
                  <c:v>0.61570000000000003</c:v>
                </c:pt>
                <c:pt idx="5">
                  <c:v>0.63339999999999996</c:v>
                </c:pt>
                <c:pt idx="6">
                  <c:v>0.54220000000000002</c:v>
                </c:pt>
                <c:pt idx="7">
                  <c:v>0.46560000000000001</c:v>
                </c:pt>
                <c:pt idx="8">
                  <c:v>0.44729999999999998</c:v>
                </c:pt>
                <c:pt idx="9">
                  <c:v>0.38869999999999999</c:v>
                </c:pt>
                <c:pt idx="10">
                  <c:v>0.37469999999999998</c:v>
                </c:pt>
                <c:pt idx="11">
                  <c:v>0.34229999999999999</c:v>
                </c:pt>
                <c:pt idx="12">
                  <c:v>0.27350000000000002</c:v>
                </c:pt>
                <c:pt idx="13">
                  <c:v>0.14660000000000001</c:v>
                </c:pt>
                <c:pt idx="14">
                  <c:v>3.5700000000000003E-2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pictures'!$C$366</c:f>
              <c:strCache>
                <c:ptCount val="1"/>
                <c:pt idx="0">
                  <c:v>1175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pictures'!$D$366:$R$366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0.70479999999999998</c:v>
                </c:pt>
                <c:pt idx="2">
                  <c:v>0.63360000000000005</c:v>
                </c:pt>
                <c:pt idx="3">
                  <c:v>0.66669999999999996</c:v>
                </c:pt>
                <c:pt idx="4">
                  <c:v>0.63360000000000005</c:v>
                </c:pt>
                <c:pt idx="5">
                  <c:v>0.58840000000000003</c:v>
                </c:pt>
                <c:pt idx="6">
                  <c:v>0.47420000000000001</c:v>
                </c:pt>
                <c:pt idx="7">
                  <c:v>0.43480000000000002</c:v>
                </c:pt>
                <c:pt idx="8">
                  <c:v>0.36370000000000002</c:v>
                </c:pt>
                <c:pt idx="9">
                  <c:v>0.38119999999999998</c:v>
                </c:pt>
                <c:pt idx="10">
                  <c:v>0.37919999999999998</c:v>
                </c:pt>
                <c:pt idx="11">
                  <c:v>0.32169999999999999</c:v>
                </c:pt>
                <c:pt idx="12">
                  <c:v>0.21560000000000001</c:v>
                </c:pt>
                <c:pt idx="13">
                  <c:v>8.5500000000000007E-2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pictures'!$C$367</c:f>
              <c:strCache>
                <c:ptCount val="1"/>
                <c:pt idx="0">
                  <c:v>1174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pictures'!$D$367:$R$367</c:f>
              <c:numCache>
                <c:formatCode>General</c:formatCode>
                <c:ptCount val="15"/>
                <c:pt idx="0">
                  <c:v>0.44390000000000002</c:v>
                </c:pt>
                <c:pt idx="1">
                  <c:v>0.75280000000000002</c:v>
                </c:pt>
                <c:pt idx="2">
                  <c:v>0.67020000000000002</c:v>
                </c:pt>
                <c:pt idx="3">
                  <c:v>0.6522</c:v>
                </c:pt>
                <c:pt idx="4">
                  <c:v>0.64970000000000006</c:v>
                </c:pt>
                <c:pt idx="5">
                  <c:v>0.55620000000000003</c:v>
                </c:pt>
                <c:pt idx="6">
                  <c:v>0.47220000000000001</c:v>
                </c:pt>
                <c:pt idx="7">
                  <c:v>0.40949999999999998</c:v>
                </c:pt>
                <c:pt idx="8">
                  <c:v>0.35680000000000001</c:v>
                </c:pt>
                <c:pt idx="9">
                  <c:v>0.3322</c:v>
                </c:pt>
                <c:pt idx="10">
                  <c:v>0.34699999999999998</c:v>
                </c:pt>
                <c:pt idx="11">
                  <c:v>0.2903</c:v>
                </c:pt>
                <c:pt idx="12">
                  <c:v>0.1575</c:v>
                </c:pt>
                <c:pt idx="13">
                  <c:v>6.2399999999999997E-2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pictures'!$C$368</c:f>
              <c:strCache>
                <c:ptCount val="1"/>
                <c:pt idx="0">
                  <c:v>1173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pictures'!$D$368:$R$368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0.79610000000000003</c:v>
                </c:pt>
                <c:pt idx="2">
                  <c:v>0.72350000000000003</c:v>
                </c:pt>
                <c:pt idx="3">
                  <c:v>0.59560000000000002</c:v>
                </c:pt>
                <c:pt idx="4">
                  <c:v>0.6028</c:v>
                </c:pt>
                <c:pt idx="5">
                  <c:v>0.60240000000000005</c:v>
                </c:pt>
                <c:pt idx="6">
                  <c:v>0.63900000000000001</c:v>
                </c:pt>
                <c:pt idx="7">
                  <c:v>0.5847</c:v>
                </c:pt>
                <c:pt idx="8">
                  <c:v>0.47520000000000001</c:v>
                </c:pt>
                <c:pt idx="9">
                  <c:v>0.4027</c:v>
                </c:pt>
                <c:pt idx="10">
                  <c:v>0.374</c:v>
                </c:pt>
                <c:pt idx="11">
                  <c:v>0.29599999999999999</c:v>
                </c:pt>
                <c:pt idx="12">
                  <c:v>0.24540000000000001</c:v>
                </c:pt>
                <c:pt idx="13">
                  <c:v>0.16980000000000001</c:v>
                </c:pt>
                <c:pt idx="14">
                  <c:v>6.2799999999999995E-2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pictures'!$C$369</c:f>
              <c:strCache>
                <c:ptCount val="1"/>
                <c:pt idx="0">
                  <c:v>1172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pictures'!$D$369:$R$369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0.78869999999999996</c:v>
                </c:pt>
                <c:pt idx="2">
                  <c:v>0.72189999999999999</c:v>
                </c:pt>
                <c:pt idx="3">
                  <c:v>0.61450000000000005</c:v>
                </c:pt>
                <c:pt idx="4">
                  <c:v>0.62919999999999998</c:v>
                </c:pt>
                <c:pt idx="5">
                  <c:v>0.66169999999999995</c:v>
                </c:pt>
                <c:pt idx="6">
                  <c:v>0.63349999999999995</c:v>
                </c:pt>
                <c:pt idx="7">
                  <c:v>0.56540000000000001</c:v>
                </c:pt>
                <c:pt idx="8">
                  <c:v>0.47810000000000002</c:v>
                </c:pt>
                <c:pt idx="9">
                  <c:v>0.44109999999999999</c:v>
                </c:pt>
                <c:pt idx="10">
                  <c:v>0.3795</c:v>
                </c:pt>
                <c:pt idx="11">
                  <c:v>0.32169999999999999</c:v>
                </c:pt>
                <c:pt idx="12">
                  <c:v>0.25519999999999998</c:v>
                </c:pt>
                <c:pt idx="13">
                  <c:v>0.15670000000000001</c:v>
                </c:pt>
                <c:pt idx="14">
                  <c:v>4.7E-2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pictures'!$C$370</c:f>
              <c:strCache>
                <c:ptCount val="1"/>
                <c:pt idx="0">
                  <c:v>1171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pictures'!$D$370:$R$370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0.7712</c:v>
                </c:pt>
                <c:pt idx="2">
                  <c:v>0.67900000000000005</c:v>
                </c:pt>
                <c:pt idx="3">
                  <c:v>0.57830000000000004</c:v>
                </c:pt>
                <c:pt idx="4">
                  <c:v>0.627</c:v>
                </c:pt>
                <c:pt idx="5">
                  <c:v>0.64400000000000002</c:v>
                </c:pt>
                <c:pt idx="6">
                  <c:v>0.5635</c:v>
                </c:pt>
                <c:pt idx="7">
                  <c:v>0.46060000000000001</c:v>
                </c:pt>
                <c:pt idx="8">
                  <c:v>0.39910000000000001</c:v>
                </c:pt>
                <c:pt idx="9">
                  <c:v>0.35070000000000001</c:v>
                </c:pt>
                <c:pt idx="10">
                  <c:v>0.3039</c:v>
                </c:pt>
                <c:pt idx="11">
                  <c:v>0.24979999999999999</c:v>
                </c:pt>
                <c:pt idx="12">
                  <c:v>0.2044</c:v>
                </c:pt>
                <c:pt idx="13">
                  <c:v>0.10249999999999999</c:v>
                </c:pt>
                <c:pt idx="14">
                  <c:v>2.06E-2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pictures'!$C$371</c:f>
              <c:strCache>
                <c:ptCount val="1"/>
                <c:pt idx="0">
                  <c:v>1170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pictures'!$D$371:$R$371</c:f>
              <c:numCache>
                <c:formatCode>General</c:formatCode>
                <c:ptCount val="15"/>
                <c:pt idx="0">
                  <c:v>1</c:v>
                </c:pt>
                <c:pt idx="1">
                  <c:v>0.99260000000000004</c:v>
                </c:pt>
                <c:pt idx="2">
                  <c:v>0.93989999999999996</c:v>
                </c:pt>
                <c:pt idx="3">
                  <c:v>0.755</c:v>
                </c:pt>
                <c:pt idx="4">
                  <c:v>0.66069999999999995</c:v>
                </c:pt>
                <c:pt idx="5">
                  <c:v>0.67549999999999999</c:v>
                </c:pt>
                <c:pt idx="6">
                  <c:v>0.621</c:v>
                </c:pt>
                <c:pt idx="7">
                  <c:v>0.54159999999999997</c:v>
                </c:pt>
                <c:pt idx="8">
                  <c:v>0.53879999999999995</c:v>
                </c:pt>
                <c:pt idx="9">
                  <c:v>0.50160000000000005</c:v>
                </c:pt>
                <c:pt idx="10">
                  <c:v>0.43309999999999998</c:v>
                </c:pt>
                <c:pt idx="11">
                  <c:v>0.32950000000000002</c:v>
                </c:pt>
                <c:pt idx="12">
                  <c:v>0.224</c:v>
                </c:pt>
                <c:pt idx="13">
                  <c:v>0.1152</c:v>
                </c:pt>
                <c:pt idx="14">
                  <c:v>3.3799999999999997E-2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pictures'!$C$372</c:f>
              <c:strCache>
                <c:ptCount val="1"/>
                <c:pt idx="0">
                  <c:v>1185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pictures'!$D$372:$R$372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0.61250000000000004</c:v>
                </c:pt>
                <c:pt idx="2">
                  <c:v>0.68010000000000004</c:v>
                </c:pt>
                <c:pt idx="3">
                  <c:v>0.66790000000000005</c:v>
                </c:pt>
                <c:pt idx="4">
                  <c:v>0.6179</c:v>
                </c:pt>
                <c:pt idx="5">
                  <c:v>0.60119999999999996</c:v>
                </c:pt>
                <c:pt idx="6">
                  <c:v>0.55210000000000004</c:v>
                </c:pt>
                <c:pt idx="7">
                  <c:v>0.50329999999999997</c:v>
                </c:pt>
                <c:pt idx="8">
                  <c:v>0.42920000000000003</c:v>
                </c:pt>
                <c:pt idx="9">
                  <c:v>0.41560000000000002</c:v>
                </c:pt>
                <c:pt idx="10">
                  <c:v>0.31330000000000002</c:v>
                </c:pt>
                <c:pt idx="11">
                  <c:v>0.24329999999999999</c:v>
                </c:pt>
                <c:pt idx="12">
                  <c:v>0.187</c:v>
                </c:pt>
                <c:pt idx="13">
                  <c:v>0.1133</c:v>
                </c:pt>
                <c:pt idx="14">
                  <c:v>5.67E-2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pictures'!$C$373</c:f>
              <c:strCache>
                <c:ptCount val="1"/>
                <c:pt idx="0">
                  <c:v>1184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pictures'!$D$373:$R$373</c:f>
              <c:numCache>
                <c:formatCode>General</c:formatCode>
                <c:ptCount val="15"/>
                <c:pt idx="0">
                  <c:v>0.62529999999999997</c:v>
                </c:pt>
                <c:pt idx="1">
                  <c:v>0.55349999999999999</c:v>
                </c:pt>
                <c:pt idx="2">
                  <c:v>0.67959999999999998</c:v>
                </c:pt>
                <c:pt idx="3">
                  <c:v>0.65459999999999996</c:v>
                </c:pt>
                <c:pt idx="4">
                  <c:v>0.55220000000000002</c:v>
                </c:pt>
                <c:pt idx="5">
                  <c:v>0.52039999999999997</c:v>
                </c:pt>
                <c:pt idx="6">
                  <c:v>0.4667</c:v>
                </c:pt>
                <c:pt idx="7">
                  <c:v>0.4476</c:v>
                </c:pt>
                <c:pt idx="8">
                  <c:v>0.38790000000000002</c:v>
                </c:pt>
                <c:pt idx="9">
                  <c:v>0.32400000000000001</c:v>
                </c:pt>
                <c:pt idx="10">
                  <c:v>0.27650000000000002</c:v>
                </c:pt>
                <c:pt idx="11">
                  <c:v>0.20119999999999999</c:v>
                </c:pt>
                <c:pt idx="12">
                  <c:v>0.1434</c:v>
                </c:pt>
                <c:pt idx="13">
                  <c:v>9.0999999999999998E-2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pictures'!$C$374</c:f>
              <c:strCache>
                <c:ptCount val="1"/>
                <c:pt idx="0">
                  <c:v>1183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pictures'!$D$374:$R$374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0.63190000000000002</c:v>
                </c:pt>
                <c:pt idx="2">
                  <c:v>0.70830000000000004</c:v>
                </c:pt>
                <c:pt idx="3">
                  <c:v>0.64419999999999999</c:v>
                </c:pt>
                <c:pt idx="4">
                  <c:v>0.53739999999999999</c:v>
                </c:pt>
                <c:pt idx="5">
                  <c:v>0.4904</c:v>
                </c:pt>
                <c:pt idx="6">
                  <c:v>0.46960000000000002</c:v>
                </c:pt>
                <c:pt idx="7">
                  <c:v>0.45300000000000001</c:v>
                </c:pt>
                <c:pt idx="8">
                  <c:v>0.40260000000000001</c:v>
                </c:pt>
                <c:pt idx="9">
                  <c:v>0.34429999999999999</c:v>
                </c:pt>
                <c:pt idx="10">
                  <c:v>0.28970000000000001</c:v>
                </c:pt>
                <c:pt idx="11">
                  <c:v>0.21590000000000001</c:v>
                </c:pt>
                <c:pt idx="12">
                  <c:v>0.16839999999999999</c:v>
                </c:pt>
                <c:pt idx="13">
                  <c:v>8.3400000000000002E-2</c:v>
                </c:pt>
                <c:pt idx="14">
                  <c:v>3.0700000000000002E-2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pictures'!$C$375</c:f>
              <c:strCache>
                <c:ptCount val="1"/>
                <c:pt idx="0">
                  <c:v>1182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pictures'!$D$375:$R$375</c:f>
              <c:numCache>
                <c:formatCode>General</c:formatCode>
                <c:ptCount val="15"/>
                <c:pt idx="0">
                  <c:v>1</c:v>
                </c:pt>
                <c:pt idx="1">
                  <c:v>0.98250000000000004</c:v>
                </c:pt>
                <c:pt idx="2">
                  <c:v>0.78669999999999995</c:v>
                </c:pt>
                <c:pt idx="3">
                  <c:v>0.71930000000000005</c:v>
                </c:pt>
                <c:pt idx="4">
                  <c:v>0.69030000000000002</c:v>
                </c:pt>
                <c:pt idx="5">
                  <c:v>0.60699999999999998</c:v>
                </c:pt>
                <c:pt idx="6">
                  <c:v>0.53410000000000002</c:v>
                </c:pt>
                <c:pt idx="7">
                  <c:v>0.57550000000000001</c:v>
                </c:pt>
                <c:pt idx="8">
                  <c:v>0.56610000000000005</c:v>
                </c:pt>
                <c:pt idx="9">
                  <c:v>0.47499999999999998</c:v>
                </c:pt>
                <c:pt idx="10">
                  <c:v>0.42849999999999999</c:v>
                </c:pt>
                <c:pt idx="11">
                  <c:v>0.30959999999999999</c:v>
                </c:pt>
                <c:pt idx="12">
                  <c:v>0.2026</c:v>
                </c:pt>
                <c:pt idx="13">
                  <c:v>0.14349999999999999</c:v>
                </c:pt>
                <c:pt idx="14">
                  <c:v>5.2200000000000003E-2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pictures'!$C$376</c:f>
              <c:strCache>
                <c:ptCount val="1"/>
                <c:pt idx="0">
                  <c:v>1181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pictures'!$D$376:$R$376</c:f>
              <c:numCache>
                <c:formatCode>General</c:formatCode>
                <c:ptCount val="15"/>
                <c:pt idx="0">
                  <c:v>1</c:v>
                </c:pt>
                <c:pt idx="1">
                  <c:v>0.98060000000000003</c:v>
                </c:pt>
                <c:pt idx="2">
                  <c:v>0.78200000000000003</c:v>
                </c:pt>
                <c:pt idx="3">
                  <c:v>0.7177</c:v>
                </c:pt>
                <c:pt idx="4">
                  <c:v>0.68269999999999997</c:v>
                </c:pt>
                <c:pt idx="5">
                  <c:v>0.57609999999999995</c:v>
                </c:pt>
                <c:pt idx="6">
                  <c:v>0.5615</c:v>
                </c:pt>
                <c:pt idx="7">
                  <c:v>0.60970000000000002</c:v>
                </c:pt>
                <c:pt idx="8">
                  <c:v>0.52580000000000005</c:v>
                </c:pt>
                <c:pt idx="9">
                  <c:v>0.48199999999999998</c:v>
                </c:pt>
                <c:pt idx="10">
                  <c:v>0.40860000000000002</c:v>
                </c:pt>
                <c:pt idx="11">
                  <c:v>0.2868</c:v>
                </c:pt>
                <c:pt idx="12">
                  <c:v>0.21199999999999999</c:v>
                </c:pt>
                <c:pt idx="13">
                  <c:v>0.12859999999999999</c:v>
                </c:pt>
                <c:pt idx="14">
                  <c:v>3.8300000000000001E-2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pictures'!$C$377</c:f>
              <c:strCache>
                <c:ptCount val="1"/>
                <c:pt idx="0">
                  <c:v>1180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pictures'!$D$377:$R$377</c:f>
              <c:numCache>
                <c:formatCode>General</c:formatCode>
                <c:ptCount val="15"/>
                <c:pt idx="0">
                  <c:v>1</c:v>
                </c:pt>
                <c:pt idx="1">
                  <c:v>0.94</c:v>
                </c:pt>
                <c:pt idx="2">
                  <c:v>0.7611</c:v>
                </c:pt>
                <c:pt idx="3">
                  <c:v>0.72529999999999994</c:v>
                </c:pt>
                <c:pt idx="4">
                  <c:v>0.628</c:v>
                </c:pt>
                <c:pt idx="5">
                  <c:v>0.55569999999999997</c:v>
                </c:pt>
                <c:pt idx="6">
                  <c:v>0.58399999999999996</c:v>
                </c:pt>
                <c:pt idx="7">
                  <c:v>0.57879999999999998</c:v>
                </c:pt>
                <c:pt idx="8">
                  <c:v>0.49740000000000001</c:v>
                </c:pt>
                <c:pt idx="9">
                  <c:v>0.4607</c:v>
                </c:pt>
                <c:pt idx="10">
                  <c:v>0.36199999999999999</c:v>
                </c:pt>
                <c:pt idx="11">
                  <c:v>0.2601</c:v>
                </c:pt>
                <c:pt idx="12">
                  <c:v>0.1885</c:v>
                </c:pt>
                <c:pt idx="13">
                  <c:v>0.1052</c:v>
                </c:pt>
                <c:pt idx="14">
                  <c:v>3.4200000000000001E-2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pictures'!$C$378</c:f>
              <c:strCache>
                <c:ptCount val="1"/>
                <c:pt idx="0">
                  <c:v>1179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pictures'!$D$378:$R$378</c:f>
              <c:numCache>
                <c:formatCode>General</c:formatCode>
                <c:ptCount val="15"/>
                <c:pt idx="0">
                  <c:v>1</c:v>
                </c:pt>
                <c:pt idx="1">
                  <c:v>0.91510000000000002</c:v>
                </c:pt>
                <c:pt idx="2">
                  <c:v>0.63929999999999998</c:v>
                </c:pt>
                <c:pt idx="3">
                  <c:v>0.63329999999999997</c:v>
                </c:pt>
                <c:pt idx="4">
                  <c:v>0.65690000000000004</c:v>
                </c:pt>
                <c:pt idx="5">
                  <c:v>0.57730000000000004</c:v>
                </c:pt>
                <c:pt idx="6">
                  <c:v>0.53</c:v>
                </c:pt>
                <c:pt idx="7">
                  <c:v>0.55530000000000002</c:v>
                </c:pt>
                <c:pt idx="8">
                  <c:v>0.55569999999999997</c:v>
                </c:pt>
                <c:pt idx="9">
                  <c:v>0.49480000000000002</c:v>
                </c:pt>
                <c:pt idx="10">
                  <c:v>0.45850000000000002</c:v>
                </c:pt>
                <c:pt idx="11">
                  <c:v>0.31740000000000002</c:v>
                </c:pt>
                <c:pt idx="12">
                  <c:v>0.2049</c:v>
                </c:pt>
                <c:pt idx="13">
                  <c:v>0.1313</c:v>
                </c:pt>
                <c:pt idx="14">
                  <c:v>5.5300000000000002E-2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pictures'!$C$379</c:f>
              <c:strCache>
                <c:ptCount val="1"/>
                <c:pt idx="0">
                  <c:v>1178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pictures'!$D$379:$R$379</c:f>
              <c:numCache>
                <c:formatCode>General</c:formatCode>
                <c:ptCount val="15"/>
                <c:pt idx="0">
                  <c:v>1</c:v>
                </c:pt>
                <c:pt idx="1">
                  <c:v>0.87360000000000004</c:v>
                </c:pt>
                <c:pt idx="2">
                  <c:v>0.62260000000000004</c:v>
                </c:pt>
                <c:pt idx="3">
                  <c:v>0.65900000000000003</c:v>
                </c:pt>
                <c:pt idx="4">
                  <c:v>0.63360000000000005</c:v>
                </c:pt>
                <c:pt idx="5">
                  <c:v>0.54220000000000002</c:v>
                </c:pt>
                <c:pt idx="6">
                  <c:v>0.55079999999999996</c:v>
                </c:pt>
                <c:pt idx="7">
                  <c:v>0.54949999999999999</c:v>
                </c:pt>
                <c:pt idx="8">
                  <c:v>0.51819999999999999</c:v>
                </c:pt>
                <c:pt idx="9">
                  <c:v>0.48230000000000001</c:v>
                </c:pt>
                <c:pt idx="10">
                  <c:v>0.40050000000000002</c:v>
                </c:pt>
                <c:pt idx="11">
                  <c:v>0.2601</c:v>
                </c:pt>
                <c:pt idx="12">
                  <c:v>0.1734</c:v>
                </c:pt>
                <c:pt idx="13">
                  <c:v>9.5399999999999999E-2</c:v>
                </c:pt>
                <c:pt idx="14">
                  <c:v>4.0599999999999997E-2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pictures'!$C$380</c:f>
              <c:strCache>
                <c:ptCount val="1"/>
                <c:pt idx="0">
                  <c:v>1165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pictures'!$D$380:$R$380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0.61619999999999997</c:v>
                </c:pt>
                <c:pt idx="2">
                  <c:v>0.45739999999999997</c:v>
                </c:pt>
                <c:pt idx="3">
                  <c:v>0.51449999999999996</c:v>
                </c:pt>
                <c:pt idx="4">
                  <c:v>0.50249999999999995</c:v>
                </c:pt>
                <c:pt idx="5">
                  <c:v>0.47399999999999998</c:v>
                </c:pt>
                <c:pt idx="6">
                  <c:v>0.42170000000000002</c:v>
                </c:pt>
                <c:pt idx="7">
                  <c:v>0.36209999999999998</c:v>
                </c:pt>
                <c:pt idx="8">
                  <c:v>0.30709999999999998</c:v>
                </c:pt>
                <c:pt idx="9">
                  <c:v>0.31380000000000002</c:v>
                </c:pt>
                <c:pt idx="10">
                  <c:v>0.24790000000000001</c:v>
                </c:pt>
                <c:pt idx="11">
                  <c:v>0.1638</c:v>
                </c:pt>
                <c:pt idx="12">
                  <c:v>0.1042</c:v>
                </c:pt>
                <c:pt idx="13">
                  <c:v>3.6400000000000002E-2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pictures'!$C$381</c:f>
              <c:strCache>
                <c:ptCount val="1"/>
                <c:pt idx="0">
                  <c:v>1166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pictures'!$D$381:$R$381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0.57199999999999995</c:v>
                </c:pt>
                <c:pt idx="2">
                  <c:v>0.47670000000000001</c:v>
                </c:pt>
                <c:pt idx="3">
                  <c:v>0.3871</c:v>
                </c:pt>
                <c:pt idx="4">
                  <c:v>0.52110000000000001</c:v>
                </c:pt>
                <c:pt idx="5">
                  <c:v>0.53400000000000003</c:v>
                </c:pt>
                <c:pt idx="6">
                  <c:v>0.43</c:v>
                </c:pt>
                <c:pt idx="7">
                  <c:v>0.41749999999999998</c:v>
                </c:pt>
                <c:pt idx="8">
                  <c:v>0.35849999999999999</c:v>
                </c:pt>
                <c:pt idx="9">
                  <c:v>0.3291</c:v>
                </c:pt>
                <c:pt idx="10">
                  <c:v>0.2999</c:v>
                </c:pt>
                <c:pt idx="11">
                  <c:v>0.22520000000000001</c:v>
                </c:pt>
                <c:pt idx="12">
                  <c:v>0.1239</c:v>
                </c:pt>
                <c:pt idx="13">
                  <c:v>5.0999999999999997E-2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pictures'!$C$382</c:f>
              <c:strCache>
                <c:ptCount val="1"/>
                <c:pt idx="0">
                  <c:v>1167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pictures'!$D$382:$R$382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0.79059999999999997</c:v>
                </c:pt>
                <c:pt idx="2">
                  <c:v>0.62890000000000001</c:v>
                </c:pt>
                <c:pt idx="3">
                  <c:v>0.50039999999999996</c:v>
                </c:pt>
                <c:pt idx="4">
                  <c:v>0.4355</c:v>
                </c:pt>
                <c:pt idx="5">
                  <c:v>0.40560000000000002</c:v>
                </c:pt>
                <c:pt idx="6">
                  <c:v>0.4556</c:v>
                </c:pt>
                <c:pt idx="7">
                  <c:v>0.41689999999999999</c:v>
                </c:pt>
                <c:pt idx="8">
                  <c:v>0.34439999999999998</c:v>
                </c:pt>
                <c:pt idx="9">
                  <c:v>0.3322</c:v>
                </c:pt>
                <c:pt idx="10">
                  <c:v>0.29599999999999999</c:v>
                </c:pt>
                <c:pt idx="11">
                  <c:v>0.2606</c:v>
                </c:pt>
                <c:pt idx="12">
                  <c:v>0.14649999999999999</c:v>
                </c:pt>
                <c:pt idx="13">
                  <c:v>7.2499999999999995E-2</c:v>
                </c:pt>
                <c:pt idx="14">
                  <c:v>1.43E-2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pictures'!$C$383</c:f>
              <c:strCache>
                <c:ptCount val="1"/>
                <c:pt idx="0">
                  <c:v>1169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pictures'!$D$383:$R$383</c:f>
              <c:numCache>
                <c:formatCode>General</c:formatCode>
                <c:ptCount val="15"/>
                <c:pt idx="0">
                  <c:v>1</c:v>
                </c:pt>
                <c:pt idx="1">
                  <c:v>0.98799999999999999</c:v>
                </c:pt>
                <c:pt idx="2">
                  <c:v>0.88660000000000005</c:v>
                </c:pt>
                <c:pt idx="3">
                  <c:v>0.71120000000000005</c:v>
                </c:pt>
                <c:pt idx="4">
                  <c:v>0.68710000000000004</c:v>
                </c:pt>
                <c:pt idx="5">
                  <c:v>0.68540000000000001</c:v>
                </c:pt>
                <c:pt idx="6">
                  <c:v>0.56589999999999996</c:v>
                </c:pt>
                <c:pt idx="7">
                  <c:v>0.53200000000000003</c:v>
                </c:pt>
                <c:pt idx="8">
                  <c:v>0.53610000000000002</c:v>
                </c:pt>
                <c:pt idx="9">
                  <c:v>0.47039999999999998</c:v>
                </c:pt>
                <c:pt idx="10">
                  <c:v>0.41860000000000003</c:v>
                </c:pt>
                <c:pt idx="11">
                  <c:v>0.307</c:v>
                </c:pt>
                <c:pt idx="12">
                  <c:v>0.2046</c:v>
                </c:pt>
                <c:pt idx="13">
                  <c:v>0.1017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pictures'!$C$384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pictures'!$D$384:$R$384</c:f>
              <c:numCache>
                <c:formatCode>General</c:formatCode>
                <c:ptCount val="15"/>
                <c:pt idx="0">
                  <c:v>1</c:v>
                </c:pt>
                <c:pt idx="1">
                  <c:v>0.9788</c:v>
                </c:pt>
                <c:pt idx="2">
                  <c:v>0.82909999999999995</c:v>
                </c:pt>
                <c:pt idx="3">
                  <c:v>0.67190000000000005</c:v>
                </c:pt>
                <c:pt idx="4">
                  <c:v>0.71599999999999997</c:v>
                </c:pt>
                <c:pt idx="5">
                  <c:v>0.62519999999999998</c:v>
                </c:pt>
                <c:pt idx="6">
                  <c:v>0.53720000000000001</c:v>
                </c:pt>
                <c:pt idx="7">
                  <c:v>0.56140000000000001</c:v>
                </c:pt>
                <c:pt idx="8">
                  <c:v>0.5202</c:v>
                </c:pt>
                <c:pt idx="9">
                  <c:v>0.46429999999999999</c:v>
                </c:pt>
                <c:pt idx="10">
                  <c:v>0.3735</c:v>
                </c:pt>
                <c:pt idx="11">
                  <c:v>0.27629999999999999</c:v>
                </c:pt>
                <c:pt idx="12">
                  <c:v>0.1893</c:v>
                </c:pt>
                <c:pt idx="13">
                  <c:v>9.0499999999999997E-2</c:v>
                </c:pt>
                <c:pt idx="14">
                  <c:v>2.3E-2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pictures'!$C$385</c:f>
              <c:strCache>
                <c:ptCount val="1"/>
                <c:pt idx="0">
                  <c:v>1164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pictures'!$D$385:$R$385</c:f>
              <c:numCache>
                <c:formatCode>General</c:formatCode>
                <c:ptCount val="15"/>
                <c:pt idx="0">
                  <c:v>0.68259999999999998</c:v>
                </c:pt>
                <c:pt idx="1">
                  <c:v>0.61070000000000002</c:v>
                </c:pt>
                <c:pt idx="2">
                  <c:v>0.69159999999999999</c:v>
                </c:pt>
                <c:pt idx="3">
                  <c:v>0.63819999999999999</c:v>
                </c:pt>
                <c:pt idx="4">
                  <c:v>0.62609999999999999</c:v>
                </c:pt>
                <c:pt idx="5">
                  <c:v>0.60240000000000005</c:v>
                </c:pt>
                <c:pt idx="6">
                  <c:v>0.56240000000000001</c:v>
                </c:pt>
                <c:pt idx="7">
                  <c:v>0.49769999999999998</c:v>
                </c:pt>
                <c:pt idx="8">
                  <c:v>0.39379999999999998</c:v>
                </c:pt>
                <c:pt idx="9">
                  <c:v>0.3352</c:v>
                </c:pt>
                <c:pt idx="10">
                  <c:v>0.30109999999999998</c:v>
                </c:pt>
                <c:pt idx="11">
                  <c:v>0.2455</c:v>
                </c:pt>
                <c:pt idx="12">
                  <c:v>0.14649999999999999</c:v>
                </c:pt>
                <c:pt idx="13">
                  <c:v>8.1000000000000003E-2</c:v>
                </c:pt>
                <c:pt idx="14">
                  <c:v>3.2399999999999998E-2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pictures'!$C$386</c:f>
              <c:strCache>
                <c:ptCount val="1"/>
                <c:pt idx="0">
                  <c:v>1163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pictures'!$D$386:$R$386</c:f>
              <c:numCache>
                <c:formatCode>General</c:formatCode>
                <c:ptCount val="15"/>
                <c:pt idx="0">
                  <c:v>0.63249999999999995</c:v>
                </c:pt>
                <c:pt idx="1">
                  <c:v>0.59960000000000002</c:v>
                </c:pt>
                <c:pt idx="2">
                  <c:v>0.66279999999999994</c:v>
                </c:pt>
                <c:pt idx="3">
                  <c:v>0.60760000000000003</c:v>
                </c:pt>
                <c:pt idx="4">
                  <c:v>0.60160000000000002</c:v>
                </c:pt>
                <c:pt idx="5">
                  <c:v>0.56030000000000002</c:v>
                </c:pt>
                <c:pt idx="6">
                  <c:v>0.50590000000000002</c:v>
                </c:pt>
                <c:pt idx="7">
                  <c:v>0.4103</c:v>
                </c:pt>
                <c:pt idx="8">
                  <c:v>0.32700000000000001</c:v>
                </c:pt>
                <c:pt idx="9">
                  <c:v>0.30059999999999998</c:v>
                </c:pt>
                <c:pt idx="10">
                  <c:v>0.2571</c:v>
                </c:pt>
                <c:pt idx="11">
                  <c:v>0.16669999999999999</c:v>
                </c:pt>
                <c:pt idx="12">
                  <c:v>8.7599999999999997E-2</c:v>
                </c:pt>
                <c:pt idx="13">
                  <c:v>5.1400000000000001E-2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pictures'!$C$387</c:f>
              <c:strCache>
                <c:ptCount val="1"/>
                <c:pt idx="0">
                  <c:v>1189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pictures'!$D$387:$R$387</c:f>
              <c:numCache>
                <c:formatCode>General</c:formatCode>
                <c:ptCount val="15"/>
                <c:pt idx="0">
                  <c:v>0.45579999999999998</c:v>
                </c:pt>
                <c:pt idx="1">
                  <c:v>0.74080000000000001</c:v>
                </c:pt>
                <c:pt idx="2">
                  <c:v>0.74180000000000001</c:v>
                </c:pt>
                <c:pt idx="3">
                  <c:v>0.68589999999999995</c:v>
                </c:pt>
                <c:pt idx="4">
                  <c:v>0.6028</c:v>
                </c:pt>
                <c:pt idx="5">
                  <c:v>0.49530000000000002</c:v>
                </c:pt>
                <c:pt idx="6">
                  <c:v>0.46300000000000002</c:v>
                </c:pt>
                <c:pt idx="7">
                  <c:v>0.44540000000000002</c:v>
                </c:pt>
                <c:pt idx="8">
                  <c:v>0.42230000000000001</c:v>
                </c:pt>
                <c:pt idx="9">
                  <c:v>0.38</c:v>
                </c:pt>
                <c:pt idx="10">
                  <c:v>0.28110000000000002</c:v>
                </c:pt>
                <c:pt idx="11">
                  <c:v>0.19600000000000001</c:v>
                </c:pt>
                <c:pt idx="12">
                  <c:v>0.14499999999999999</c:v>
                </c:pt>
                <c:pt idx="13">
                  <c:v>0.10059999999999999</c:v>
                </c:pt>
                <c:pt idx="14">
                  <c:v>4.7300000000000002E-2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pictures'!$C$388</c:f>
              <c:strCache>
                <c:ptCount val="1"/>
                <c:pt idx="0">
                  <c:v>1191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pictures'!$D$388:$R$388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0.81269999999999998</c:v>
                </c:pt>
                <c:pt idx="2">
                  <c:v>0.72709999999999997</c:v>
                </c:pt>
                <c:pt idx="3">
                  <c:v>0.78310000000000002</c:v>
                </c:pt>
                <c:pt idx="4">
                  <c:v>0.66639999999999999</c:v>
                </c:pt>
                <c:pt idx="5">
                  <c:v>0.57579999999999998</c:v>
                </c:pt>
                <c:pt idx="6">
                  <c:v>0.51070000000000004</c:v>
                </c:pt>
                <c:pt idx="7">
                  <c:v>0.51219999999999999</c:v>
                </c:pt>
                <c:pt idx="8">
                  <c:v>0.50109999999999999</c:v>
                </c:pt>
                <c:pt idx="9">
                  <c:v>0.44569999999999999</c:v>
                </c:pt>
                <c:pt idx="10">
                  <c:v>0.38269999999999998</c:v>
                </c:pt>
                <c:pt idx="11">
                  <c:v>0.28299999999999997</c:v>
                </c:pt>
                <c:pt idx="12">
                  <c:v>0.20130000000000001</c:v>
                </c:pt>
                <c:pt idx="13">
                  <c:v>0.1203</c:v>
                </c:pt>
                <c:pt idx="14">
                  <c:v>5.74E-2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pictures'!$C$389</c:f>
              <c:strCache>
                <c:ptCount val="1"/>
                <c:pt idx="0">
                  <c:v>1190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pictures'!$D$389:$R$389</c:f>
              <c:numCache>
                <c:formatCode>General</c:formatCode>
                <c:ptCount val="15"/>
                <c:pt idx="0">
                  <c:v>0.39860000000000001</c:v>
                </c:pt>
                <c:pt idx="1">
                  <c:v>0.74450000000000005</c:v>
                </c:pt>
                <c:pt idx="2">
                  <c:v>0.71460000000000001</c:v>
                </c:pt>
                <c:pt idx="3">
                  <c:v>0.68510000000000004</c:v>
                </c:pt>
                <c:pt idx="4">
                  <c:v>0.62609999999999999</c:v>
                </c:pt>
                <c:pt idx="5">
                  <c:v>0.51</c:v>
                </c:pt>
                <c:pt idx="6">
                  <c:v>0.48949999999999999</c:v>
                </c:pt>
                <c:pt idx="7">
                  <c:v>0.46870000000000001</c:v>
                </c:pt>
                <c:pt idx="8">
                  <c:v>0.44309999999999999</c:v>
                </c:pt>
                <c:pt idx="9">
                  <c:v>0.41689999999999999</c:v>
                </c:pt>
                <c:pt idx="10">
                  <c:v>0.33950000000000002</c:v>
                </c:pt>
                <c:pt idx="11">
                  <c:v>0.23719999999999999</c:v>
                </c:pt>
                <c:pt idx="12">
                  <c:v>0.16869999999999999</c:v>
                </c:pt>
                <c:pt idx="13">
                  <c:v>0.1113</c:v>
                </c:pt>
                <c:pt idx="14">
                  <c:v>5.7599999999999998E-2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3544"/>
        <c:axId val="288663936"/>
      </c:scatterChart>
      <c:valAx>
        <c:axId val="28866354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3936"/>
        <c:crosses val="autoZero"/>
        <c:crossBetween val="midCat"/>
        <c:majorUnit val="10"/>
      </c:valAx>
      <c:valAx>
        <c:axId val="2886639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354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pictures'!$C$390</c:f>
              <c:strCache>
                <c:ptCount val="1"/>
                <c:pt idx="0">
                  <c:v>1101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pictures'!$D$390:$R$390</c:f>
              <c:numCache>
                <c:formatCode>General</c:formatCode>
                <c:ptCount val="15"/>
                <c:pt idx="0">
                  <c:v>1</c:v>
                </c:pt>
                <c:pt idx="1">
                  <c:v>0.97230000000000005</c:v>
                </c:pt>
                <c:pt idx="2">
                  <c:v>0.91320000000000001</c:v>
                </c:pt>
                <c:pt idx="3">
                  <c:v>0.73529999999999995</c:v>
                </c:pt>
                <c:pt idx="4">
                  <c:v>0.68840000000000001</c:v>
                </c:pt>
                <c:pt idx="5">
                  <c:v>0.6048</c:v>
                </c:pt>
                <c:pt idx="6">
                  <c:v>0.62839999999999996</c:v>
                </c:pt>
                <c:pt idx="7">
                  <c:v>0.58330000000000004</c:v>
                </c:pt>
                <c:pt idx="8">
                  <c:v>0.55389999999999995</c:v>
                </c:pt>
                <c:pt idx="9">
                  <c:v>0.48720000000000002</c:v>
                </c:pt>
                <c:pt idx="10">
                  <c:v>0.41599999999999998</c:v>
                </c:pt>
                <c:pt idx="11">
                  <c:v>0.35470000000000002</c:v>
                </c:pt>
                <c:pt idx="12">
                  <c:v>0.2717</c:v>
                </c:pt>
                <c:pt idx="13">
                  <c:v>0.21820000000000001</c:v>
                </c:pt>
                <c:pt idx="14">
                  <c:v>0.13450000000000001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pictures'!$C$391</c:f>
              <c:strCache>
                <c:ptCount val="1"/>
                <c:pt idx="0">
                  <c:v>1102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pictures'!$D$391:$R$391</c:f>
              <c:numCache>
                <c:formatCode>General</c:formatCode>
                <c:ptCount val="15"/>
                <c:pt idx="0">
                  <c:v>1</c:v>
                </c:pt>
                <c:pt idx="1">
                  <c:v>0.97140000000000004</c:v>
                </c:pt>
                <c:pt idx="2">
                  <c:v>0.97750000000000004</c:v>
                </c:pt>
                <c:pt idx="3">
                  <c:v>0.87749999999999995</c:v>
                </c:pt>
                <c:pt idx="4">
                  <c:v>0.79179999999999995</c:v>
                </c:pt>
                <c:pt idx="5">
                  <c:v>0.71099999999999997</c:v>
                </c:pt>
                <c:pt idx="6">
                  <c:v>0.63719999999999999</c:v>
                </c:pt>
                <c:pt idx="7">
                  <c:v>0.64159999999999995</c:v>
                </c:pt>
                <c:pt idx="8">
                  <c:v>0.61109999999999998</c:v>
                </c:pt>
                <c:pt idx="9">
                  <c:v>0.54879999999999995</c:v>
                </c:pt>
                <c:pt idx="10">
                  <c:v>0.46250000000000002</c:v>
                </c:pt>
                <c:pt idx="11">
                  <c:v>0.39069999999999999</c:v>
                </c:pt>
                <c:pt idx="12">
                  <c:v>0.30359999999999998</c:v>
                </c:pt>
                <c:pt idx="13">
                  <c:v>0.22570000000000001</c:v>
                </c:pt>
                <c:pt idx="14">
                  <c:v>0.15859999999999999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pictures'!$C$392</c:f>
              <c:strCache>
                <c:ptCount val="1"/>
                <c:pt idx="0">
                  <c:v>1103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pictures'!$D$392:$R$392</c:f>
              <c:numCache>
                <c:formatCode>General</c:formatCode>
                <c:ptCount val="15"/>
                <c:pt idx="0">
                  <c:v>1</c:v>
                </c:pt>
                <c:pt idx="1">
                  <c:v>0.98619999999999997</c:v>
                </c:pt>
                <c:pt idx="2">
                  <c:v>0.95820000000000005</c:v>
                </c:pt>
                <c:pt idx="3">
                  <c:v>0.9546</c:v>
                </c:pt>
                <c:pt idx="4">
                  <c:v>0.83240000000000003</c:v>
                </c:pt>
                <c:pt idx="5">
                  <c:v>0.77700000000000002</c:v>
                </c:pt>
                <c:pt idx="6">
                  <c:v>0.71640000000000004</c:v>
                </c:pt>
                <c:pt idx="7">
                  <c:v>0.66410000000000002</c:v>
                </c:pt>
                <c:pt idx="8">
                  <c:v>0.67689999999999995</c:v>
                </c:pt>
                <c:pt idx="9">
                  <c:v>0.6431</c:v>
                </c:pt>
                <c:pt idx="10">
                  <c:v>0.5736</c:v>
                </c:pt>
                <c:pt idx="11">
                  <c:v>0.43440000000000001</c:v>
                </c:pt>
                <c:pt idx="12">
                  <c:v>0.34129999999999999</c:v>
                </c:pt>
                <c:pt idx="13">
                  <c:v>0.26479999999999998</c:v>
                </c:pt>
                <c:pt idx="14">
                  <c:v>0.2286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pictures'!$C$393</c:f>
              <c:strCache>
                <c:ptCount val="1"/>
                <c:pt idx="0">
                  <c:v>1104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pictures'!$D$393:$R$393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0.6845</c:v>
                </c:pt>
                <c:pt idx="2">
                  <c:v>0.55100000000000005</c:v>
                </c:pt>
                <c:pt idx="3">
                  <c:v>0.57110000000000005</c:v>
                </c:pt>
                <c:pt idx="4">
                  <c:v>0.54649999999999999</c:v>
                </c:pt>
                <c:pt idx="5">
                  <c:v>0.50229999999999997</c:v>
                </c:pt>
                <c:pt idx="6">
                  <c:v>0.45929999999999999</c:v>
                </c:pt>
                <c:pt idx="7">
                  <c:v>0.48349999999999999</c:v>
                </c:pt>
                <c:pt idx="8">
                  <c:v>0.4209</c:v>
                </c:pt>
                <c:pt idx="9">
                  <c:v>0.40820000000000001</c:v>
                </c:pt>
                <c:pt idx="10">
                  <c:v>0.36480000000000001</c:v>
                </c:pt>
                <c:pt idx="11">
                  <c:v>0.29599999999999999</c:v>
                </c:pt>
                <c:pt idx="12">
                  <c:v>0.23710000000000001</c:v>
                </c:pt>
                <c:pt idx="13">
                  <c:v>0.1903</c:v>
                </c:pt>
                <c:pt idx="14">
                  <c:v>0.1265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pictures'!$C$394</c:f>
              <c:strCache>
                <c:ptCount val="1"/>
                <c:pt idx="0">
                  <c:v>1105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pictures'!$D$394:$R$394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0.76200000000000001</c:v>
                </c:pt>
                <c:pt idx="2">
                  <c:v>0.57289999999999996</c:v>
                </c:pt>
                <c:pt idx="3">
                  <c:v>0.59079999999999999</c:v>
                </c:pt>
                <c:pt idx="4">
                  <c:v>0.52859999999999996</c:v>
                </c:pt>
                <c:pt idx="5">
                  <c:v>0.53520000000000001</c:v>
                </c:pt>
                <c:pt idx="6">
                  <c:v>0.53739999999999999</c:v>
                </c:pt>
                <c:pt idx="7">
                  <c:v>0.46060000000000001</c:v>
                </c:pt>
                <c:pt idx="8">
                  <c:v>0.3705</c:v>
                </c:pt>
                <c:pt idx="9">
                  <c:v>0.41460000000000002</c:v>
                </c:pt>
                <c:pt idx="10">
                  <c:v>0.3417</c:v>
                </c:pt>
                <c:pt idx="11">
                  <c:v>0.28549999999999998</c:v>
                </c:pt>
                <c:pt idx="12">
                  <c:v>0.25629999999999997</c:v>
                </c:pt>
                <c:pt idx="13">
                  <c:v>0.16569999999999999</c:v>
                </c:pt>
                <c:pt idx="14">
                  <c:v>0.12770000000000001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pictures'!$C$395</c:f>
              <c:strCache>
                <c:ptCount val="1"/>
                <c:pt idx="0">
                  <c:v>1106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pictures'!$D$395:$R$395</c:f>
              <c:numCache>
                <c:formatCode>General</c:formatCode>
                <c:ptCount val="15"/>
                <c:pt idx="0">
                  <c:v>0.96179999999999999</c:v>
                </c:pt>
                <c:pt idx="1">
                  <c:v>0.76570000000000005</c:v>
                </c:pt>
                <c:pt idx="2">
                  <c:v>0.61680000000000001</c:v>
                </c:pt>
                <c:pt idx="3">
                  <c:v>0.60040000000000004</c:v>
                </c:pt>
                <c:pt idx="4">
                  <c:v>0.55569999999999997</c:v>
                </c:pt>
                <c:pt idx="5">
                  <c:v>0.52239999999999998</c:v>
                </c:pt>
                <c:pt idx="6">
                  <c:v>0.49430000000000002</c:v>
                </c:pt>
                <c:pt idx="7">
                  <c:v>0.47749999999999998</c:v>
                </c:pt>
                <c:pt idx="8">
                  <c:v>0.45900000000000002</c:v>
                </c:pt>
                <c:pt idx="9">
                  <c:v>0.36720000000000003</c:v>
                </c:pt>
                <c:pt idx="10">
                  <c:v>0.34549999999999997</c:v>
                </c:pt>
                <c:pt idx="11">
                  <c:v>0.29199999999999998</c:v>
                </c:pt>
                <c:pt idx="12">
                  <c:v>0.26790000000000003</c:v>
                </c:pt>
                <c:pt idx="13">
                  <c:v>0.1817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pictures'!$C$396</c:f>
              <c:strCache>
                <c:ptCount val="1"/>
                <c:pt idx="0">
                  <c:v>1107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pictures'!$D$396:$R$396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0.65959999999999996</c:v>
                </c:pt>
                <c:pt idx="2">
                  <c:v>0.68010000000000004</c:v>
                </c:pt>
                <c:pt idx="3">
                  <c:v>0.70640000000000003</c:v>
                </c:pt>
                <c:pt idx="4">
                  <c:v>0.74970000000000003</c:v>
                </c:pt>
                <c:pt idx="5">
                  <c:v>0.71199999999999997</c:v>
                </c:pt>
                <c:pt idx="6">
                  <c:v>0.60680000000000001</c:v>
                </c:pt>
                <c:pt idx="7">
                  <c:v>0.54369999999999996</c:v>
                </c:pt>
                <c:pt idx="8">
                  <c:v>0.49990000000000001</c:v>
                </c:pt>
                <c:pt idx="9">
                  <c:v>0.43240000000000001</c:v>
                </c:pt>
                <c:pt idx="10">
                  <c:v>0.43169999999999997</c:v>
                </c:pt>
                <c:pt idx="11">
                  <c:v>0.37819999999999998</c:v>
                </c:pt>
                <c:pt idx="12">
                  <c:v>0.29470000000000002</c:v>
                </c:pt>
                <c:pt idx="13">
                  <c:v>0.22359999999999999</c:v>
                </c:pt>
                <c:pt idx="14">
                  <c:v>0.1457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pictures'!$C$397</c:f>
              <c:strCache>
                <c:ptCount val="1"/>
                <c:pt idx="0">
                  <c:v>1111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pictures'!$D$397:$R$397</c:f>
              <c:numCache>
                <c:formatCode>General</c:formatCode>
                <c:ptCount val="15"/>
                <c:pt idx="0">
                  <c:v>0.8115</c:v>
                </c:pt>
                <c:pt idx="1">
                  <c:v>0.71589999999999998</c:v>
                </c:pt>
                <c:pt idx="2">
                  <c:v>0.65549999999999997</c:v>
                </c:pt>
                <c:pt idx="3">
                  <c:v>0.68189999999999995</c:v>
                </c:pt>
                <c:pt idx="4">
                  <c:v>0.73519999999999996</c:v>
                </c:pt>
                <c:pt idx="5">
                  <c:v>0.71250000000000002</c:v>
                </c:pt>
                <c:pt idx="6">
                  <c:v>0.76719999999999999</c:v>
                </c:pt>
                <c:pt idx="7">
                  <c:v>0.62870000000000004</c:v>
                </c:pt>
                <c:pt idx="8">
                  <c:v>0.52210000000000001</c:v>
                </c:pt>
                <c:pt idx="9">
                  <c:v>0.44690000000000002</c:v>
                </c:pt>
                <c:pt idx="10">
                  <c:v>0.40260000000000001</c:v>
                </c:pt>
                <c:pt idx="11">
                  <c:v>0.3926</c:v>
                </c:pt>
                <c:pt idx="12">
                  <c:v>0.31009999999999999</c:v>
                </c:pt>
                <c:pt idx="13">
                  <c:v>0.22839999999999999</c:v>
                </c:pt>
                <c:pt idx="14">
                  <c:v>0.1668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pictures'!$C$398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pictures'!$D$398:$R$398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0.76570000000000005</c:v>
                </c:pt>
                <c:pt idx="2">
                  <c:v>0.7198</c:v>
                </c:pt>
                <c:pt idx="3">
                  <c:v>0.6855</c:v>
                </c:pt>
                <c:pt idx="4">
                  <c:v>0.68740000000000001</c:v>
                </c:pt>
                <c:pt idx="5">
                  <c:v>0.71460000000000001</c:v>
                </c:pt>
                <c:pt idx="6">
                  <c:v>0.70899999999999996</c:v>
                </c:pt>
                <c:pt idx="7">
                  <c:v>0.69359999999999999</c:v>
                </c:pt>
                <c:pt idx="8">
                  <c:v>0.59850000000000003</c:v>
                </c:pt>
                <c:pt idx="9">
                  <c:v>0.5655</c:v>
                </c:pt>
                <c:pt idx="10">
                  <c:v>0.48699999999999999</c:v>
                </c:pt>
                <c:pt idx="11">
                  <c:v>0.4289</c:v>
                </c:pt>
                <c:pt idx="12">
                  <c:v>0.33179999999999998</c:v>
                </c:pt>
                <c:pt idx="13">
                  <c:v>0.25080000000000002</c:v>
                </c:pt>
                <c:pt idx="14">
                  <c:v>0.17680000000000001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pictures'!$C$399</c:f>
              <c:strCache>
                <c:ptCount val="1"/>
                <c:pt idx="0">
                  <c:v>1113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pictures'!$D$399:$R$399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0.75280000000000002</c:v>
                </c:pt>
                <c:pt idx="2">
                  <c:v>0.76370000000000005</c:v>
                </c:pt>
                <c:pt idx="3">
                  <c:v>0.67549999999999999</c:v>
                </c:pt>
                <c:pt idx="4">
                  <c:v>0.70309999999999995</c:v>
                </c:pt>
                <c:pt idx="5">
                  <c:v>0.65759999999999996</c:v>
                </c:pt>
                <c:pt idx="6">
                  <c:v>0.60109999999999997</c:v>
                </c:pt>
                <c:pt idx="7">
                  <c:v>0.54659999999999997</c:v>
                </c:pt>
                <c:pt idx="8">
                  <c:v>0.51700000000000002</c:v>
                </c:pt>
                <c:pt idx="9">
                  <c:v>0.46850000000000003</c:v>
                </c:pt>
                <c:pt idx="10">
                  <c:v>0.46079999999999999</c:v>
                </c:pt>
                <c:pt idx="11">
                  <c:v>0.39629999999999999</c:v>
                </c:pt>
                <c:pt idx="12">
                  <c:v>0.33</c:v>
                </c:pt>
                <c:pt idx="13">
                  <c:v>0.23280000000000001</c:v>
                </c:pt>
                <c:pt idx="14">
                  <c:v>0.14410000000000001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pictures'!$C$400</c:f>
              <c:strCache>
                <c:ptCount val="1"/>
                <c:pt idx="0">
                  <c:v>1114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pictures'!$D$400:$R$400</c:f>
              <c:numCache>
                <c:formatCode>General</c:formatCode>
                <c:ptCount val="15"/>
                <c:pt idx="0">
                  <c:v>0.8377</c:v>
                </c:pt>
                <c:pt idx="1">
                  <c:v>0.7389</c:v>
                </c:pt>
                <c:pt idx="2">
                  <c:v>0.74070000000000003</c:v>
                </c:pt>
                <c:pt idx="3">
                  <c:v>0.72770000000000001</c:v>
                </c:pt>
                <c:pt idx="4">
                  <c:v>0.67169999999999996</c:v>
                </c:pt>
                <c:pt idx="5">
                  <c:v>0.6522</c:v>
                </c:pt>
                <c:pt idx="6">
                  <c:v>0.60699999999999998</c:v>
                </c:pt>
                <c:pt idx="7">
                  <c:v>0.5202</c:v>
                </c:pt>
                <c:pt idx="8">
                  <c:v>0.4874</c:v>
                </c:pt>
                <c:pt idx="9">
                  <c:v>0.46239999999999998</c:v>
                </c:pt>
                <c:pt idx="10">
                  <c:v>0.44230000000000003</c:v>
                </c:pt>
                <c:pt idx="11">
                  <c:v>0.39050000000000001</c:v>
                </c:pt>
                <c:pt idx="12">
                  <c:v>0.3196</c:v>
                </c:pt>
                <c:pt idx="13">
                  <c:v>0.25219999999999998</c:v>
                </c:pt>
                <c:pt idx="14">
                  <c:v>0.13950000000000001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pictures'!$C$401</c:f>
              <c:strCache>
                <c:ptCount val="1"/>
                <c:pt idx="0">
                  <c:v>1115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pictures'!$D$401:$R$401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0.85609999999999997</c:v>
                </c:pt>
                <c:pt idx="2">
                  <c:v>0.75590000000000002</c:v>
                </c:pt>
                <c:pt idx="3">
                  <c:v>0.73980000000000001</c:v>
                </c:pt>
                <c:pt idx="4">
                  <c:v>0.67959999999999998</c:v>
                </c:pt>
                <c:pt idx="5">
                  <c:v>0.67859999999999998</c:v>
                </c:pt>
                <c:pt idx="6">
                  <c:v>0.66279999999999994</c:v>
                </c:pt>
                <c:pt idx="7">
                  <c:v>0.57050000000000001</c:v>
                </c:pt>
                <c:pt idx="8">
                  <c:v>0.48420000000000002</c:v>
                </c:pt>
                <c:pt idx="9">
                  <c:v>0.45960000000000001</c:v>
                </c:pt>
                <c:pt idx="10">
                  <c:v>0.46339999999999998</c:v>
                </c:pt>
                <c:pt idx="11">
                  <c:v>0.39119999999999999</c:v>
                </c:pt>
                <c:pt idx="12">
                  <c:v>0.34699999999999998</c:v>
                </c:pt>
                <c:pt idx="13">
                  <c:v>0.28870000000000001</c:v>
                </c:pt>
                <c:pt idx="14">
                  <c:v>0.17560000000000001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pictures'!$C$402</c:f>
              <c:strCache>
                <c:ptCount val="1"/>
                <c:pt idx="0">
                  <c:v>1116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pictures'!$D$402:$R$402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0.94430000000000003</c:v>
                </c:pt>
                <c:pt idx="5">
                  <c:v>0.82010000000000005</c:v>
                </c:pt>
                <c:pt idx="6">
                  <c:v>0.71899999999999997</c:v>
                </c:pt>
                <c:pt idx="7">
                  <c:v>0.67549999999999999</c:v>
                </c:pt>
                <c:pt idx="8">
                  <c:v>0.60289999999999999</c:v>
                </c:pt>
                <c:pt idx="9">
                  <c:v>0.52429999999999999</c:v>
                </c:pt>
                <c:pt idx="10">
                  <c:v>0.48430000000000001</c:v>
                </c:pt>
                <c:pt idx="11">
                  <c:v>0.36149999999999999</c:v>
                </c:pt>
                <c:pt idx="12">
                  <c:v>0.29899999999999999</c:v>
                </c:pt>
                <c:pt idx="13">
                  <c:v>0.21959999999999999</c:v>
                </c:pt>
                <c:pt idx="14">
                  <c:v>0.1053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pictures'!$C$403</c:f>
              <c:strCache>
                <c:ptCount val="1"/>
                <c:pt idx="0">
                  <c:v>1117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pictures'!$D$403:$R$403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0.99590000000000001</c:v>
                </c:pt>
                <c:pt idx="5">
                  <c:v>0.88390000000000002</c:v>
                </c:pt>
                <c:pt idx="6">
                  <c:v>0.78600000000000003</c:v>
                </c:pt>
                <c:pt idx="7">
                  <c:v>0.71030000000000004</c:v>
                </c:pt>
                <c:pt idx="8">
                  <c:v>0.67249999999999999</c:v>
                </c:pt>
                <c:pt idx="9">
                  <c:v>0.56659999999999999</c:v>
                </c:pt>
                <c:pt idx="10">
                  <c:v>0.49459999999999998</c:v>
                </c:pt>
                <c:pt idx="11">
                  <c:v>0.44119999999999998</c:v>
                </c:pt>
                <c:pt idx="12">
                  <c:v>0.30969999999999998</c:v>
                </c:pt>
                <c:pt idx="13">
                  <c:v>0.26400000000000001</c:v>
                </c:pt>
                <c:pt idx="14">
                  <c:v>0.16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pictures'!$C$404</c:f>
              <c:strCache>
                <c:ptCount val="1"/>
                <c:pt idx="0">
                  <c:v>1118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pictures'!$D$404:$R$404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0.99750000000000005</c:v>
                </c:pt>
                <c:pt idx="5">
                  <c:v>0.91049999999999998</c:v>
                </c:pt>
                <c:pt idx="6">
                  <c:v>0.82250000000000001</c:v>
                </c:pt>
                <c:pt idx="7">
                  <c:v>0.76290000000000002</c:v>
                </c:pt>
                <c:pt idx="8">
                  <c:v>0.69350000000000001</c:v>
                </c:pt>
                <c:pt idx="9">
                  <c:v>0.66400000000000003</c:v>
                </c:pt>
                <c:pt idx="10">
                  <c:v>0.53180000000000005</c:v>
                </c:pt>
                <c:pt idx="11">
                  <c:v>0.45779999999999998</c:v>
                </c:pt>
                <c:pt idx="12">
                  <c:v>0.36799999999999999</c:v>
                </c:pt>
                <c:pt idx="13">
                  <c:v>0.24790000000000001</c:v>
                </c:pt>
                <c:pt idx="14">
                  <c:v>0.18379999999999999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pictures'!$C$405</c:f>
              <c:strCache>
                <c:ptCount val="1"/>
                <c:pt idx="0">
                  <c:v>1119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pictures'!$D$405:$R$405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0.94420000000000004</c:v>
                </c:pt>
                <c:pt idx="4">
                  <c:v>0.8286</c:v>
                </c:pt>
                <c:pt idx="5">
                  <c:v>0.73880000000000001</c:v>
                </c:pt>
                <c:pt idx="6">
                  <c:v>0.70109999999999995</c:v>
                </c:pt>
                <c:pt idx="7">
                  <c:v>0.59650000000000003</c:v>
                </c:pt>
                <c:pt idx="8">
                  <c:v>0.53359999999999996</c:v>
                </c:pt>
                <c:pt idx="9">
                  <c:v>0.46339999999999998</c:v>
                </c:pt>
                <c:pt idx="10">
                  <c:v>0.3634</c:v>
                </c:pt>
                <c:pt idx="11">
                  <c:v>0.34129999999999999</c:v>
                </c:pt>
                <c:pt idx="12">
                  <c:v>0.25480000000000003</c:v>
                </c:pt>
                <c:pt idx="13">
                  <c:v>0.19969999999999999</c:v>
                </c:pt>
                <c:pt idx="14">
                  <c:v>0.1235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pictures'!$C$406</c:f>
              <c:strCache>
                <c:ptCount val="1"/>
                <c:pt idx="0">
                  <c:v>1120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pictures'!$D$406:$R$406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0.98270000000000002</c:v>
                </c:pt>
                <c:pt idx="4">
                  <c:v>0.87670000000000003</c:v>
                </c:pt>
                <c:pt idx="5">
                  <c:v>0.7712</c:v>
                </c:pt>
                <c:pt idx="6">
                  <c:v>0.73829999999999996</c:v>
                </c:pt>
                <c:pt idx="7">
                  <c:v>0.66159999999999997</c:v>
                </c:pt>
                <c:pt idx="8">
                  <c:v>0.58789999999999998</c:v>
                </c:pt>
                <c:pt idx="9">
                  <c:v>0.52</c:v>
                </c:pt>
                <c:pt idx="10">
                  <c:v>0.42030000000000001</c:v>
                </c:pt>
                <c:pt idx="11">
                  <c:v>0.32829999999999998</c:v>
                </c:pt>
                <c:pt idx="12">
                  <c:v>0.28660000000000002</c:v>
                </c:pt>
                <c:pt idx="13">
                  <c:v>0.22320000000000001</c:v>
                </c:pt>
                <c:pt idx="14">
                  <c:v>0.14899999999999999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pictures'!$C$407</c:f>
              <c:strCache>
                <c:ptCount val="1"/>
                <c:pt idx="0">
                  <c:v>1121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pictures'!$D$407:$R$407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0.98919999999999997</c:v>
                </c:pt>
                <c:pt idx="4">
                  <c:v>0.88360000000000005</c:v>
                </c:pt>
                <c:pt idx="5">
                  <c:v>0.79610000000000003</c:v>
                </c:pt>
                <c:pt idx="6">
                  <c:v>0.75890000000000002</c:v>
                </c:pt>
                <c:pt idx="7">
                  <c:v>0.69650000000000001</c:v>
                </c:pt>
                <c:pt idx="8">
                  <c:v>0.64949999999999997</c:v>
                </c:pt>
                <c:pt idx="9">
                  <c:v>0.54469999999999996</c:v>
                </c:pt>
                <c:pt idx="10">
                  <c:v>0.48859999999999998</c:v>
                </c:pt>
                <c:pt idx="11">
                  <c:v>0.35620000000000002</c:v>
                </c:pt>
                <c:pt idx="12">
                  <c:v>0.27410000000000001</c:v>
                </c:pt>
                <c:pt idx="13">
                  <c:v>0.2097</c:v>
                </c:pt>
                <c:pt idx="14">
                  <c:v>0.13950000000000001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pictures'!$C$408</c:f>
              <c:strCache>
                <c:ptCount val="1"/>
                <c:pt idx="0">
                  <c:v>1122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pictures'!$D$408:$R$408</c:f>
              <c:numCache>
                <c:formatCode>General</c:formatCode>
                <c:ptCount val="15"/>
                <c:pt idx="0">
                  <c:v>1</c:v>
                </c:pt>
                <c:pt idx="1">
                  <c:v>0.88649999999999995</c:v>
                </c:pt>
                <c:pt idx="2">
                  <c:v>0.78459999999999996</c:v>
                </c:pt>
                <c:pt idx="3">
                  <c:v>0.74660000000000004</c:v>
                </c:pt>
                <c:pt idx="4">
                  <c:v>0.65880000000000005</c:v>
                </c:pt>
                <c:pt idx="5">
                  <c:v>0.57699999999999996</c:v>
                </c:pt>
                <c:pt idx="6">
                  <c:v>0.51119999999999999</c:v>
                </c:pt>
                <c:pt idx="7">
                  <c:v>0.48139999999999999</c:v>
                </c:pt>
                <c:pt idx="8">
                  <c:v>0.50280000000000002</c:v>
                </c:pt>
                <c:pt idx="9">
                  <c:v>0.47970000000000002</c:v>
                </c:pt>
                <c:pt idx="10">
                  <c:v>0.34460000000000002</c:v>
                </c:pt>
                <c:pt idx="11">
                  <c:v>0.2472</c:v>
                </c:pt>
                <c:pt idx="12">
                  <c:v>0.2046</c:v>
                </c:pt>
                <c:pt idx="13">
                  <c:v>0.14760000000000001</c:v>
                </c:pt>
                <c:pt idx="14">
                  <c:v>0.12520000000000001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pictures'!$C$409</c:f>
              <c:strCache>
                <c:ptCount val="1"/>
                <c:pt idx="0">
                  <c:v>1123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pictures'!$D$409:$R$409</c:f>
              <c:numCache>
                <c:formatCode>General</c:formatCode>
                <c:ptCount val="15"/>
                <c:pt idx="0">
                  <c:v>1</c:v>
                </c:pt>
                <c:pt idx="1">
                  <c:v>0.91700000000000004</c:v>
                </c:pt>
                <c:pt idx="2">
                  <c:v>0.80079999999999996</c:v>
                </c:pt>
                <c:pt idx="3">
                  <c:v>0.79200000000000004</c:v>
                </c:pt>
                <c:pt idx="4">
                  <c:v>0.69620000000000004</c:v>
                </c:pt>
                <c:pt idx="5">
                  <c:v>0.57989999999999997</c:v>
                </c:pt>
                <c:pt idx="6">
                  <c:v>0.56299999999999994</c:v>
                </c:pt>
                <c:pt idx="7">
                  <c:v>0.50700000000000001</c:v>
                </c:pt>
                <c:pt idx="8">
                  <c:v>0.45829999999999999</c:v>
                </c:pt>
                <c:pt idx="9">
                  <c:v>0.4299</c:v>
                </c:pt>
                <c:pt idx="10">
                  <c:v>0.37569999999999998</c:v>
                </c:pt>
                <c:pt idx="11">
                  <c:v>0.29010000000000002</c:v>
                </c:pt>
                <c:pt idx="12">
                  <c:v>0.2266</c:v>
                </c:pt>
                <c:pt idx="13">
                  <c:v>0.14380000000000001</c:v>
                </c:pt>
                <c:pt idx="14">
                  <c:v>0.1036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pictures'!$C$410</c:f>
              <c:strCache>
                <c:ptCount val="1"/>
                <c:pt idx="0">
                  <c:v>1124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pictures'!$D$410:$R$410</c:f>
              <c:numCache>
                <c:formatCode>General</c:formatCode>
                <c:ptCount val="15"/>
                <c:pt idx="0">
                  <c:v>1</c:v>
                </c:pt>
                <c:pt idx="1">
                  <c:v>0.89849999999999997</c:v>
                </c:pt>
                <c:pt idx="2">
                  <c:v>0.79139999999999999</c:v>
                </c:pt>
                <c:pt idx="3">
                  <c:v>0.81410000000000005</c:v>
                </c:pt>
                <c:pt idx="4">
                  <c:v>0.74560000000000004</c:v>
                </c:pt>
                <c:pt idx="5">
                  <c:v>0.63239999999999996</c:v>
                </c:pt>
                <c:pt idx="6">
                  <c:v>0.58030000000000004</c:v>
                </c:pt>
                <c:pt idx="7">
                  <c:v>0.52059999999999995</c:v>
                </c:pt>
                <c:pt idx="8">
                  <c:v>0.47810000000000002</c:v>
                </c:pt>
                <c:pt idx="9">
                  <c:v>0.497</c:v>
                </c:pt>
                <c:pt idx="10">
                  <c:v>0.4365</c:v>
                </c:pt>
                <c:pt idx="11">
                  <c:v>0.30620000000000003</c:v>
                </c:pt>
                <c:pt idx="12">
                  <c:v>0.2049</c:v>
                </c:pt>
                <c:pt idx="13">
                  <c:v>0.1535</c:v>
                </c:pt>
                <c:pt idx="14">
                  <c:v>0.1071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pictures'!$C$411</c:f>
              <c:strCache>
                <c:ptCount val="1"/>
                <c:pt idx="0">
                  <c:v>1125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pictures'!$D$411:$R$411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0.96179999999999999</c:v>
                </c:pt>
                <c:pt idx="3">
                  <c:v>0.82089999999999996</c:v>
                </c:pt>
                <c:pt idx="4">
                  <c:v>0.72640000000000005</c:v>
                </c:pt>
                <c:pt idx="5">
                  <c:v>0.68879999999999997</c:v>
                </c:pt>
                <c:pt idx="6">
                  <c:v>0.69340000000000002</c:v>
                </c:pt>
                <c:pt idx="7">
                  <c:v>0.64739999999999998</c:v>
                </c:pt>
                <c:pt idx="8">
                  <c:v>0.55559999999999998</c:v>
                </c:pt>
                <c:pt idx="9">
                  <c:v>0.47089999999999999</c:v>
                </c:pt>
                <c:pt idx="10">
                  <c:v>0.41510000000000002</c:v>
                </c:pt>
                <c:pt idx="11">
                  <c:v>0.37009999999999998</c:v>
                </c:pt>
                <c:pt idx="12">
                  <c:v>0.31459999999999999</c:v>
                </c:pt>
                <c:pt idx="13">
                  <c:v>0.2114</c:v>
                </c:pt>
                <c:pt idx="14">
                  <c:v>0.14050000000000001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pictures'!$C$412</c:f>
              <c:strCache>
                <c:ptCount val="1"/>
                <c:pt idx="0">
                  <c:v>1126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pictures'!$D$412:$R$412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0.99060000000000004</c:v>
                </c:pt>
                <c:pt idx="3">
                  <c:v>0.91849999999999998</c:v>
                </c:pt>
                <c:pt idx="4">
                  <c:v>0.75849999999999995</c:v>
                </c:pt>
                <c:pt idx="5">
                  <c:v>0.68630000000000002</c:v>
                </c:pt>
                <c:pt idx="6">
                  <c:v>0.68469999999999998</c:v>
                </c:pt>
                <c:pt idx="7">
                  <c:v>0.61380000000000001</c:v>
                </c:pt>
                <c:pt idx="8">
                  <c:v>0.6028</c:v>
                </c:pt>
                <c:pt idx="9">
                  <c:v>0.5615</c:v>
                </c:pt>
                <c:pt idx="10">
                  <c:v>0.49780000000000002</c:v>
                </c:pt>
                <c:pt idx="11">
                  <c:v>0.4395</c:v>
                </c:pt>
                <c:pt idx="12">
                  <c:v>0.35039999999999999</c:v>
                </c:pt>
                <c:pt idx="13">
                  <c:v>0.27100000000000002</c:v>
                </c:pt>
                <c:pt idx="14">
                  <c:v>0.1613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pictures'!$C$413</c:f>
              <c:strCache>
                <c:ptCount val="1"/>
                <c:pt idx="0">
                  <c:v>1127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pictures'!$D$413:$R$413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0.91649999999999998</c:v>
                </c:pt>
                <c:pt idx="4">
                  <c:v>0.91039999999999999</c:v>
                </c:pt>
                <c:pt idx="5">
                  <c:v>0.75529999999999997</c:v>
                </c:pt>
                <c:pt idx="6">
                  <c:v>0.66080000000000005</c:v>
                </c:pt>
                <c:pt idx="7">
                  <c:v>0.63749999999999996</c:v>
                </c:pt>
                <c:pt idx="8">
                  <c:v>0.60209999999999997</c:v>
                </c:pt>
                <c:pt idx="9">
                  <c:v>0.56559999999999999</c:v>
                </c:pt>
                <c:pt idx="10">
                  <c:v>0.49120000000000003</c:v>
                </c:pt>
                <c:pt idx="11">
                  <c:v>0.40400000000000003</c:v>
                </c:pt>
                <c:pt idx="12">
                  <c:v>0.38729999999999998</c:v>
                </c:pt>
                <c:pt idx="13">
                  <c:v>0.28050000000000003</c:v>
                </c:pt>
                <c:pt idx="14">
                  <c:v>0.18429999999999999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pictures'!$C$414</c:f>
              <c:strCache>
                <c:ptCount val="1"/>
                <c:pt idx="0">
                  <c:v>1128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pictures'!$D$414:$R$414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0.214</c:v>
                </c:pt>
                <c:pt idx="2">
                  <c:v>0.38840000000000002</c:v>
                </c:pt>
                <c:pt idx="3">
                  <c:v>0.51570000000000005</c:v>
                </c:pt>
                <c:pt idx="4">
                  <c:v>0.57140000000000002</c:v>
                </c:pt>
                <c:pt idx="5">
                  <c:v>0.61980000000000002</c:v>
                </c:pt>
                <c:pt idx="6">
                  <c:v>0.51119999999999999</c:v>
                </c:pt>
                <c:pt idx="7">
                  <c:v>0.44119999999999998</c:v>
                </c:pt>
                <c:pt idx="8">
                  <c:v>0.38390000000000002</c:v>
                </c:pt>
                <c:pt idx="9">
                  <c:v>0.36909999999999998</c:v>
                </c:pt>
                <c:pt idx="10">
                  <c:v>0.32929999999999998</c:v>
                </c:pt>
                <c:pt idx="11">
                  <c:v>0.29509999999999997</c:v>
                </c:pt>
                <c:pt idx="12">
                  <c:v>0.28870000000000001</c:v>
                </c:pt>
                <c:pt idx="13">
                  <c:v>0.2122</c:v>
                </c:pt>
                <c:pt idx="14">
                  <c:v>0.12790000000000001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pictures'!$C$415</c:f>
              <c:strCache>
                <c:ptCount val="1"/>
                <c:pt idx="0">
                  <c:v>1129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pictures'!$D$415:$R$415</c:f>
              <c:numCache>
                <c:formatCode>General</c:formatCode>
                <c:ptCount val="15"/>
                <c:pt idx="0">
                  <c:v>0.34129999999999999</c:v>
                </c:pt>
                <c:pt idx="1">
                  <c:v>0.39300000000000002</c:v>
                </c:pt>
                <c:pt idx="2">
                  <c:v>0.3513</c:v>
                </c:pt>
                <c:pt idx="3">
                  <c:v>0.19919999999999999</c:v>
                </c:pt>
                <c:pt idx="4">
                  <c:v>0.2959</c:v>
                </c:pt>
                <c:pt idx="5">
                  <c:v>0.3412</c:v>
                </c:pt>
                <c:pt idx="6">
                  <c:v>0.32629999999999998</c:v>
                </c:pt>
                <c:pt idx="7">
                  <c:v>0.32600000000000001</c:v>
                </c:pt>
                <c:pt idx="8">
                  <c:v>0.38390000000000002</c:v>
                </c:pt>
                <c:pt idx="9">
                  <c:v>0.35320000000000001</c:v>
                </c:pt>
                <c:pt idx="10">
                  <c:v>0.26250000000000001</c:v>
                </c:pt>
                <c:pt idx="11">
                  <c:v>0.2354</c:v>
                </c:pt>
                <c:pt idx="12">
                  <c:v>0.18</c:v>
                </c:pt>
                <c:pt idx="13">
                  <c:v>0.13550000000000001</c:v>
                </c:pt>
                <c:pt idx="14">
                  <c:v>7.3599999999999999E-2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pictures'!$C$416</c:f>
              <c:strCache>
                <c:ptCount val="1"/>
                <c:pt idx="0">
                  <c:v>1131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pictures'!$D$416:$R$416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0.64480000000000004</c:v>
                </c:pt>
                <c:pt idx="2">
                  <c:v>0.61</c:v>
                </c:pt>
                <c:pt idx="3">
                  <c:v>0.66180000000000005</c:v>
                </c:pt>
                <c:pt idx="4">
                  <c:v>0.75029999999999997</c:v>
                </c:pt>
                <c:pt idx="5">
                  <c:v>0.67259999999999998</c:v>
                </c:pt>
                <c:pt idx="6">
                  <c:v>0.72170000000000001</c:v>
                </c:pt>
                <c:pt idx="7">
                  <c:v>0.74329999999999996</c:v>
                </c:pt>
                <c:pt idx="8">
                  <c:v>0.70379999999999998</c:v>
                </c:pt>
                <c:pt idx="9">
                  <c:v>0.65610000000000002</c:v>
                </c:pt>
                <c:pt idx="10">
                  <c:v>0.60340000000000005</c:v>
                </c:pt>
                <c:pt idx="11">
                  <c:v>0.5635</c:v>
                </c:pt>
                <c:pt idx="12">
                  <c:v>0.47339999999999999</c:v>
                </c:pt>
                <c:pt idx="13">
                  <c:v>0.3871</c:v>
                </c:pt>
                <c:pt idx="14">
                  <c:v>0.2611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4720"/>
        <c:axId val="288665112"/>
      </c:scatterChart>
      <c:valAx>
        <c:axId val="28866472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5112"/>
        <c:crosses val="autoZero"/>
        <c:crossBetween val="midCat"/>
        <c:majorUnit val="10"/>
      </c:valAx>
      <c:valAx>
        <c:axId val="2886651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472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'NSA-9OA-9TETR'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pictures'!$C$417</c:f>
              <c:strCache>
                <c:ptCount val="1"/>
                <c:pt idx="0">
                  <c:v>315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pictures'!$D$417:$R$417</c:f>
              <c:numCache>
                <c:formatCode>General</c:formatCode>
                <c:ptCount val="15"/>
                <c:pt idx="0">
                  <c:v>0.4869</c:v>
                </c:pt>
                <c:pt idx="1">
                  <c:v>0.3201</c:v>
                </c:pt>
                <c:pt idx="2">
                  <c:v>0.38629999999999998</c:v>
                </c:pt>
                <c:pt idx="3">
                  <c:v>0.2747</c:v>
                </c:pt>
                <c:pt idx="4">
                  <c:v>0.30470000000000003</c:v>
                </c:pt>
                <c:pt idx="5">
                  <c:v>0.31390000000000001</c:v>
                </c:pt>
                <c:pt idx="6">
                  <c:v>0.19189999999999999</c:v>
                </c:pt>
                <c:pt idx="7">
                  <c:v>0.17979999999999999</c:v>
                </c:pt>
                <c:pt idx="8">
                  <c:v>0.1326</c:v>
                </c:pt>
                <c:pt idx="9">
                  <c:v>0.1036</c:v>
                </c:pt>
                <c:pt idx="10">
                  <c:v>6.4000000000000001E-2</c:v>
                </c:pt>
                <c:pt idx="11">
                  <c:v>5.5399999999999998E-2</c:v>
                </c:pt>
                <c:pt idx="12">
                  <c:v>8.2100000000000006E-2</c:v>
                </c:pt>
                <c:pt idx="13">
                  <c:v>3.44E-2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pictures'!$C$418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pictures'!$D$418:$R$418</c:f>
              <c:numCache>
                <c:formatCode>General</c:formatCode>
                <c:ptCount val="15"/>
                <c:pt idx="0">
                  <c:v>0.1527</c:v>
                </c:pt>
                <c:pt idx="1">
                  <c:v>0.65869999999999995</c:v>
                </c:pt>
                <c:pt idx="2">
                  <c:v>0.34970000000000001</c:v>
                </c:pt>
                <c:pt idx="3">
                  <c:v>0.28149999999999997</c:v>
                </c:pt>
                <c:pt idx="4">
                  <c:v>0.31130000000000002</c:v>
                </c:pt>
                <c:pt idx="5">
                  <c:v>0.42659999999999998</c:v>
                </c:pt>
                <c:pt idx="6">
                  <c:v>0.35010000000000002</c:v>
                </c:pt>
                <c:pt idx="7">
                  <c:v>0.2641</c:v>
                </c:pt>
                <c:pt idx="8">
                  <c:v>0.16750000000000001</c:v>
                </c:pt>
                <c:pt idx="9">
                  <c:v>8.4500000000000006E-2</c:v>
                </c:pt>
                <c:pt idx="10">
                  <c:v>8.9200000000000002E-2</c:v>
                </c:pt>
                <c:pt idx="11">
                  <c:v>0.11840000000000001</c:v>
                </c:pt>
                <c:pt idx="12">
                  <c:v>8.7599999999999997E-2</c:v>
                </c:pt>
                <c:pt idx="13">
                  <c:v>4.7199999999999999E-2</c:v>
                </c:pt>
                <c:pt idx="14">
                  <c:v>2.06E-2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pictures'!$C$419</c:f>
              <c:strCache>
                <c:ptCount val="1"/>
                <c:pt idx="0">
                  <c:v>317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pictures'!$D$419:$R$419</c:f>
              <c:numCache>
                <c:formatCode>General</c:formatCode>
                <c:ptCount val="15"/>
                <c:pt idx="0">
                  <c:v>0.63719999999999999</c:v>
                </c:pt>
                <c:pt idx="1">
                  <c:v>0.41510000000000002</c:v>
                </c:pt>
                <c:pt idx="2">
                  <c:v>0.32250000000000001</c:v>
                </c:pt>
                <c:pt idx="3">
                  <c:v>0.4133</c:v>
                </c:pt>
                <c:pt idx="4">
                  <c:v>0.3236</c:v>
                </c:pt>
                <c:pt idx="5">
                  <c:v>0.34320000000000001</c:v>
                </c:pt>
                <c:pt idx="6">
                  <c:v>0.2571</c:v>
                </c:pt>
                <c:pt idx="7">
                  <c:v>0.20449999999999999</c:v>
                </c:pt>
                <c:pt idx="8">
                  <c:v>0.1741</c:v>
                </c:pt>
                <c:pt idx="9">
                  <c:v>0.14680000000000001</c:v>
                </c:pt>
                <c:pt idx="10">
                  <c:v>0.1119</c:v>
                </c:pt>
                <c:pt idx="11">
                  <c:v>0.1246</c:v>
                </c:pt>
                <c:pt idx="12">
                  <c:v>8.1500000000000003E-2</c:v>
                </c:pt>
                <c:pt idx="13">
                  <c:v>5.04E-2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pictures'!$C$420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pictures'!$D$420:$R$420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0.58389999999999997</c:v>
                </c:pt>
                <c:pt idx="2">
                  <c:v>0.45579999999999998</c:v>
                </c:pt>
                <c:pt idx="3">
                  <c:v>0.42409999999999998</c:v>
                </c:pt>
                <c:pt idx="4">
                  <c:v>0.26350000000000001</c:v>
                </c:pt>
                <c:pt idx="5">
                  <c:v>0.20169999999999999</c:v>
                </c:pt>
                <c:pt idx="6">
                  <c:v>0.20810000000000001</c:v>
                </c:pt>
                <c:pt idx="7">
                  <c:v>0.20930000000000001</c:v>
                </c:pt>
                <c:pt idx="8">
                  <c:v>0.16020000000000001</c:v>
                </c:pt>
                <c:pt idx="9">
                  <c:v>0.125</c:v>
                </c:pt>
                <c:pt idx="10">
                  <c:v>0.12889999999999999</c:v>
                </c:pt>
                <c:pt idx="11">
                  <c:v>8.1100000000000005E-2</c:v>
                </c:pt>
                <c:pt idx="12">
                  <c:v>4.41E-2</c:v>
                </c:pt>
                <c:pt idx="13">
                  <c:v>3.7100000000000001E-2</c:v>
                </c:pt>
                <c:pt idx="14">
                  <c:v>1.35E-2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pictures'!$C$421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pictures'!$D$421:$R$421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0.45200000000000001</c:v>
                </c:pt>
                <c:pt idx="2">
                  <c:v>0.41510000000000002</c:v>
                </c:pt>
                <c:pt idx="3">
                  <c:v>0.32250000000000001</c:v>
                </c:pt>
                <c:pt idx="4">
                  <c:v>0.23139999999999999</c:v>
                </c:pt>
                <c:pt idx="5">
                  <c:v>0.2177</c:v>
                </c:pt>
                <c:pt idx="6">
                  <c:v>0.1875</c:v>
                </c:pt>
                <c:pt idx="7">
                  <c:v>0.21299999999999999</c:v>
                </c:pt>
                <c:pt idx="8">
                  <c:v>0.17319999999999999</c:v>
                </c:pt>
                <c:pt idx="9">
                  <c:v>0.11840000000000001</c:v>
                </c:pt>
                <c:pt idx="10">
                  <c:v>9.9099999999999994E-2</c:v>
                </c:pt>
                <c:pt idx="11">
                  <c:v>7.5300000000000006E-2</c:v>
                </c:pt>
                <c:pt idx="12">
                  <c:v>5.0200000000000002E-2</c:v>
                </c:pt>
                <c:pt idx="13">
                  <c:v>3.3399999999999999E-2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pictures'!$C$422</c:f>
              <c:strCache>
                <c:ptCount val="1"/>
                <c:pt idx="0">
                  <c:v>752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pictures'!$D$422:$R$422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0.13650000000000001</c:v>
                </c:pt>
                <c:pt idx="2">
                  <c:v>0.3241</c:v>
                </c:pt>
                <c:pt idx="3">
                  <c:v>0.44340000000000002</c:v>
                </c:pt>
                <c:pt idx="4">
                  <c:v>0.41289999999999999</c:v>
                </c:pt>
                <c:pt idx="5">
                  <c:v>0.40239999999999998</c:v>
                </c:pt>
                <c:pt idx="6">
                  <c:v>0.41489999999999999</c:v>
                </c:pt>
                <c:pt idx="7">
                  <c:v>0.39689999999999998</c:v>
                </c:pt>
                <c:pt idx="8">
                  <c:v>0.32669999999999999</c:v>
                </c:pt>
                <c:pt idx="9">
                  <c:v>0.27560000000000001</c:v>
                </c:pt>
                <c:pt idx="10">
                  <c:v>0.25740000000000002</c:v>
                </c:pt>
                <c:pt idx="11">
                  <c:v>0.156</c:v>
                </c:pt>
                <c:pt idx="12">
                  <c:v>0.1007</c:v>
                </c:pt>
                <c:pt idx="13">
                  <c:v>6.9000000000000006E-2</c:v>
                </c:pt>
                <c:pt idx="14">
                  <c:v>1.7000000000000001E-2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pictures'!$C$423</c:f>
              <c:strCache>
                <c:ptCount val="1"/>
                <c:pt idx="0">
                  <c:v>761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pictures'!$D$423:$R$423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0.78510000000000002</c:v>
                </c:pt>
                <c:pt idx="2">
                  <c:v>0.51910000000000001</c:v>
                </c:pt>
                <c:pt idx="3">
                  <c:v>0.53290000000000004</c:v>
                </c:pt>
                <c:pt idx="4">
                  <c:v>0.47889999999999999</c:v>
                </c:pt>
                <c:pt idx="5">
                  <c:v>0.45219999999999999</c:v>
                </c:pt>
                <c:pt idx="6">
                  <c:v>0.37790000000000001</c:v>
                </c:pt>
                <c:pt idx="7">
                  <c:v>0.31590000000000001</c:v>
                </c:pt>
                <c:pt idx="8">
                  <c:v>0.32769999999999999</c:v>
                </c:pt>
                <c:pt idx="9">
                  <c:v>0.24970000000000001</c:v>
                </c:pt>
                <c:pt idx="10">
                  <c:v>0.20810000000000001</c:v>
                </c:pt>
                <c:pt idx="11">
                  <c:v>0.113</c:v>
                </c:pt>
                <c:pt idx="12">
                  <c:v>7.8299999999999995E-2</c:v>
                </c:pt>
                <c:pt idx="13">
                  <c:v>3.5000000000000003E-2</c:v>
                </c:pt>
                <c:pt idx="14">
                  <c:v>1.4500000000000001E-2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pictures'!$C$424</c:f>
              <c:strCache>
                <c:ptCount val="1"/>
                <c:pt idx="0">
                  <c:v>763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pictures'!$D$424:$R$424</c:f>
              <c:numCache>
                <c:formatCode>General</c:formatCode>
                <c:ptCount val="15"/>
                <c:pt idx="0">
                  <c:v>1</c:v>
                </c:pt>
                <c:pt idx="1">
                  <c:v>0.98340000000000005</c:v>
                </c:pt>
                <c:pt idx="2">
                  <c:v>0.86199999999999999</c:v>
                </c:pt>
                <c:pt idx="3">
                  <c:v>0.83689999999999998</c:v>
                </c:pt>
                <c:pt idx="4">
                  <c:v>0.81130000000000002</c:v>
                </c:pt>
                <c:pt idx="5">
                  <c:v>0.68830000000000002</c:v>
                </c:pt>
                <c:pt idx="6">
                  <c:v>0.59189999999999998</c:v>
                </c:pt>
                <c:pt idx="7">
                  <c:v>0.47749999999999998</c:v>
                </c:pt>
                <c:pt idx="8">
                  <c:v>0.40279999999999999</c:v>
                </c:pt>
                <c:pt idx="9">
                  <c:v>0.29980000000000001</c:v>
                </c:pt>
                <c:pt idx="10">
                  <c:v>0.24540000000000001</c:v>
                </c:pt>
                <c:pt idx="11">
                  <c:v>0.14860000000000001</c:v>
                </c:pt>
                <c:pt idx="12">
                  <c:v>6.7699999999999996E-2</c:v>
                </c:pt>
                <c:pt idx="13">
                  <c:v>2.46E-2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pictures'!$C$425</c:f>
              <c:strCache>
                <c:ptCount val="1"/>
                <c:pt idx="0">
                  <c:v>765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pictures'!$D$425:$R$425</c:f>
              <c:numCache>
                <c:formatCode>General</c:formatCode>
                <c:ptCount val="15"/>
                <c:pt idx="0">
                  <c:v>5.4899999999999997E-2</c:v>
                </c:pt>
                <c:pt idx="1">
                  <c:v>0.1762</c:v>
                </c:pt>
                <c:pt idx="2">
                  <c:v>0.24360000000000001</c:v>
                </c:pt>
                <c:pt idx="3">
                  <c:v>0.25659999999999999</c:v>
                </c:pt>
                <c:pt idx="4">
                  <c:v>0.38140000000000002</c:v>
                </c:pt>
                <c:pt idx="5">
                  <c:v>0.43630000000000002</c:v>
                </c:pt>
                <c:pt idx="6">
                  <c:v>0.4204</c:v>
                </c:pt>
                <c:pt idx="7">
                  <c:v>0.32969999999999999</c:v>
                </c:pt>
                <c:pt idx="8">
                  <c:v>0.33629999999999999</c:v>
                </c:pt>
                <c:pt idx="9">
                  <c:v>0.37240000000000001</c:v>
                </c:pt>
                <c:pt idx="10">
                  <c:v>0.312</c:v>
                </c:pt>
                <c:pt idx="11">
                  <c:v>0.22439999999999999</c:v>
                </c:pt>
                <c:pt idx="12">
                  <c:v>0.1358</c:v>
                </c:pt>
                <c:pt idx="13">
                  <c:v>4.48E-2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pictures'!$C$426</c:f>
              <c:strCache>
                <c:ptCount val="1"/>
                <c:pt idx="0">
                  <c:v>764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pictures'!$D$426:$R$426</c:f>
              <c:numCache>
                <c:formatCode>General</c:formatCode>
                <c:ptCount val="15"/>
                <c:pt idx="0">
                  <c:v>0.105</c:v>
                </c:pt>
                <c:pt idx="1">
                  <c:v>0.22689999999999999</c:v>
                </c:pt>
                <c:pt idx="2">
                  <c:v>0.20069999999999999</c:v>
                </c:pt>
                <c:pt idx="3">
                  <c:v>0.17910000000000001</c:v>
                </c:pt>
                <c:pt idx="4">
                  <c:v>0.23269999999999999</c:v>
                </c:pt>
                <c:pt idx="5">
                  <c:v>0.33179999999999998</c:v>
                </c:pt>
                <c:pt idx="6">
                  <c:v>0.24490000000000001</c:v>
                </c:pt>
                <c:pt idx="7">
                  <c:v>0.26450000000000001</c:v>
                </c:pt>
                <c:pt idx="8">
                  <c:v>0.2384</c:v>
                </c:pt>
                <c:pt idx="9">
                  <c:v>0.25140000000000001</c:v>
                </c:pt>
                <c:pt idx="10">
                  <c:v>0.2046</c:v>
                </c:pt>
                <c:pt idx="11">
                  <c:v>0.1608</c:v>
                </c:pt>
                <c:pt idx="12">
                  <c:v>8.4699999999999998E-2</c:v>
                </c:pt>
                <c:pt idx="13">
                  <c:v>1.2200000000000001E-2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pictures'!$C$427</c:f>
              <c:strCache>
                <c:ptCount val="1"/>
                <c:pt idx="0">
                  <c:v>774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pictures'!$D$427:$R$427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0.43730000000000002</c:v>
                </c:pt>
                <c:pt idx="2">
                  <c:v>0.52739999999999998</c:v>
                </c:pt>
                <c:pt idx="3">
                  <c:v>0.55659999999999998</c:v>
                </c:pt>
                <c:pt idx="4">
                  <c:v>0.46889999999999998</c:v>
                </c:pt>
                <c:pt idx="5">
                  <c:v>0.45390000000000003</c:v>
                </c:pt>
                <c:pt idx="6">
                  <c:v>0.3921</c:v>
                </c:pt>
                <c:pt idx="7">
                  <c:v>0.36080000000000001</c:v>
                </c:pt>
                <c:pt idx="8">
                  <c:v>0.31909999999999999</c:v>
                </c:pt>
                <c:pt idx="9">
                  <c:v>0.31069999999999998</c:v>
                </c:pt>
                <c:pt idx="10">
                  <c:v>0.26279999999999998</c:v>
                </c:pt>
                <c:pt idx="11">
                  <c:v>0.17710000000000001</c:v>
                </c:pt>
                <c:pt idx="12">
                  <c:v>0.12039999999999999</c:v>
                </c:pt>
                <c:pt idx="13">
                  <c:v>5.6800000000000003E-2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pictures'!$C$428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pictures'!$D$428:$R$428</c:f>
              <c:numCache>
                <c:formatCode>General</c:formatCode>
                <c:ptCount val="15"/>
                <c:pt idx="0">
                  <c:v>0.3508</c:v>
                </c:pt>
                <c:pt idx="1">
                  <c:v>0.4446</c:v>
                </c:pt>
                <c:pt idx="2">
                  <c:v>0.57399999999999995</c:v>
                </c:pt>
                <c:pt idx="3">
                  <c:v>0.50360000000000005</c:v>
                </c:pt>
                <c:pt idx="4">
                  <c:v>0.40910000000000002</c:v>
                </c:pt>
                <c:pt idx="5">
                  <c:v>0.371</c:v>
                </c:pt>
                <c:pt idx="6">
                  <c:v>0.33279999999999998</c:v>
                </c:pt>
                <c:pt idx="7">
                  <c:v>0.2792</c:v>
                </c:pt>
                <c:pt idx="8">
                  <c:v>0.26829999999999998</c:v>
                </c:pt>
                <c:pt idx="9">
                  <c:v>0.26369999999999999</c:v>
                </c:pt>
                <c:pt idx="10">
                  <c:v>0.1996</c:v>
                </c:pt>
                <c:pt idx="11">
                  <c:v>0.15379999999999999</c:v>
                </c:pt>
                <c:pt idx="12">
                  <c:v>0.1157</c:v>
                </c:pt>
                <c:pt idx="13">
                  <c:v>6.0900000000000003E-2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pictures'!$C$429</c:f>
              <c:strCache>
                <c:ptCount val="1"/>
                <c:pt idx="0">
                  <c:v>772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pictures'!$D$429:$R$429</c:f>
              <c:numCache>
                <c:formatCode>General</c:formatCode>
                <c:ptCount val="15"/>
                <c:pt idx="0">
                  <c:v>0.98809999999999998</c:v>
                </c:pt>
                <c:pt idx="1">
                  <c:v>0.80349999999999999</c:v>
                </c:pt>
                <c:pt idx="2">
                  <c:v>0.61319999999999997</c:v>
                </c:pt>
                <c:pt idx="3">
                  <c:v>0.59240000000000004</c:v>
                </c:pt>
                <c:pt idx="4">
                  <c:v>0.56669999999999998</c:v>
                </c:pt>
                <c:pt idx="5">
                  <c:v>0.51270000000000004</c:v>
                </c:pt>
                <c:pt idx="6">
                  <c:v>0.435</c:v>
                </c:pt>
                <c:pt idx="7">
                  <c:v>0.40949999999999998</c:v>
                </c:pt>
                <c:pt idx="8">
                  <c:v>0.3861</c:v>
                </c:pt>
                <c:pt idx="9">
                  <c:v>0.2802</c:v>
                </c:pt>
                <c:pt idx="10">
                  <c:v>0.1759</c:v>
                </c:pt>
                <c:pt idx="11">
                  <c:v>0.1469</c:v>
                </c:pt>
                <c:pt idx="12">
                  <c:v>5.6500000000000002E-2</c:v>
                </c:pt>
                <c:pt idx="13">
                  <c:v>4.1000000000000002E-2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pictures'!$C$430</c:f>
              <c:strCache>
                <c:ptCount val="1"/>
                <c:pt idx="0">
                  <c:v>771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pictures'!$D$430:$R$430</c:f>
              <c:numCache>
                <c:formatCode>General</c:formatCode>
                <c:ptCount val="15"/>
                <c:pt idx="0">
                  <c:v>0.92359999999999998</c:v>
                </c:pt>
                <c:pt idx="1">
                  <c:v>0.70109999999999995</c:v>
                </c:pt>
                <c:pt idx="2">
                  <c:v>0.57240000000000002</c:v>
                </c:pt>
                <c:pt idx="3">
                  <c:v>0.58709999999999996</c:v>
                </c:pt>
                <c:pt idx="4">
                  <c:v>0.55059999999999998</c:v>
                </c:pt>
                <c:pt idx="5">
                  <c:v>0.39879999999999999</c:v>
                </c:pt>
                <c:pt idx="6">
                  <c:v>0.36849999999999999</c:v>
                </c:pt>
                <c:pt idx="7">
                  <c:v>0.34189999999999998</c:v>
                </c:pt>
                <c:pt idx="8">
                  <c:v>0.3125</c:v>
                </c:pt>
                <c:pt idx="9">
                  <c:v>0.17380000000000001</c:v>
                </c:pt>
                <c:pt idx="10">
                  <c:v>0.1653</c:v>
                </c:pt>
                <c:pt idx="11">
                  <c:v>9.8599999999999993E-2</c:v>
                </c:pt>
                <c:pt idx="12">
                  <c:v>4.5600000000000002E-2</c:v>
                </c:pt>
                <c:pt idx="13">
                  <c:v>2.5600000000000001E-2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pictures'!$C$431</c:f>
              <c:strCache>
                <c:ptCount val="1"/>
                <c:pt idx="0">
                  <c:v>770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pictures'!$D$431:$R$431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0.74080000000000001</c:v>
                </c:pt>
                <c:pt idx="2">
                  <c:v>0.66020000000000001</c:v>
                </c:pt>
                <c:pt idx="3">
                  <c:v>0.69279999999999997</c:v>
                </c:pt>
                <c:pt idx="4">
                  <c:v>0.62639999999999996</c:v>
                </c:pt>
                <c:pt idx="5">
                  <c:v>0.54320000000000002</c:v>
                </c:pt>
                <c:pt idx="6">
                  <c:v>0.55320000000000003</c:v>
                </c:pt>
                <c:pt idx="7">
                  <c:v>0.50490000000000002</c:v>
                </c:pt>
                <c:pt idx="8">
                  <c:v>0.33779999999999999</c:v>
                </c:pt>
                <c:pt idx="9">
                  <c:v>0.24429999999999999</c:v>
                </c:pt>
                <c:pt idx="10">
                  <c:v>0.21310000000000001</c:v>
                </c:pt>
                <c:pt idx="11">
                  <c:v>0.11210000000000001</c:v>
                </c:pt>
                <c:pt idx="12">
                  <c:v>5.9700000000000003E-2</c:v>
                </c:pt>
                <c:pt idx="13">
                  <c:v>3.5200000000000002E-2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pictures'!$C$432</c:f>
              <c:strCache>
                <c:ptCount val="1"/>
                <c:pt idx="0">
                  <c:v>769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pictures'!$D$432:$R$432</c:f>
              <c:numCache>
                <c:formatCode>General</c:formatCode>
                <c:ptCount val="15"/>
                <c:pt idx="0">
                  <c:v>0.2339</c:v>
                </c:pt>
                <c:pt idx="1">
                  <c:v>0.6956</c:v>
                </c:pt>
                <c:pt idx="2">
                  <c:v>0.56510000000000005</c:v>
                </c:pt>
                <c:pt idx="3">
                  <c:v>0.42609999999999998</c:v>
                </c:pt>
                <c:pt idx="4">
                  <c:v>0.48770000000000002</c:v>
                </c:pt>
                <c:pt idx="5">
                  <c:v>0.4728</c:v>
                </c:pt>
                <c:pt idx="6">
                  <c:v>0.49149999999999999</c:v>
                </c:pt>
                <c:pt idx="7">
                  <c:v>0.46989999999999998</c:v>
                </c:pt>
                <c:pt idx="8">
                  <c:v>0.38719999999999999</c:v>
                </c:pt>
                <c:pt idx="9">
                  <c:v>0.32879999999999998</c:v>
                </c:pt>
                <c:pt idx="10">
                  <c:v>0.30370000000000003</c:v>
                </c:pt>
                <c:pt idx="11">
                  <c:v>0.27779999999999999</c:v>
                </c:pt>
                <c:pt idx="12">
                  <c:v>0.1842</c:v>
                </c:pt>
                <c:pt idx="13">
                  <c:v>8.7900000000000006E-2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pictures'!$C$433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pictures'!$D$433:$R$433</c:f>
              <c:numCache>
                <c:formatCode>General</c:formatCode>
                <c:ptCount val="15"/>
                <c:pt idx="0">
                  <c:v>0.315</c:v>
                </c:pt>
                <c:pt idx="1">
                  <c:v>0.67989999999999995</c:v>
                </c:pt>
                <c:pt idx="2">
                  <c:v>0.50649999999999995</c:v>
                </c:pt>
                <c:pt idx="3">
                  <c:v>0.43009999999999998</c:v>
                </c:pt>
                <c:pt idx="4">
                  <c:v>0.49869999999999998</c:v>
                </c:pt>
                <c:pt idx="5">
                  <c:v>0.47399999999999998</c:v>
                </c:pt>
                <c:pt idx="6">
                  <c:v>0.47810000000000002</c:v>
                </c:pt>
                <c:pt idx="7">
                  <c:v>0.38600000000000001</c:v>
                </c:pt>
                <c:pt idx="8">
                  <c:v>0.3135</c:v>
                </c:pt>
                <c:pt idx="9">
                  <c:v>0.28739999999999999</c:v>
                </c:pt>
                <c:pt idx="10">
                  <c:v>0.27339999999999998</c:v>
                </c:pt>
                <c:pt idx="11">
                  <c:v>0.20749999999999999</c:v>
                </c:pt>
                <c:pt idx="12">
                  <c:v>0.1416</c:v>
                </c:pt>
                <c:pt idx="13">
                  <c:v>7.0199999999999999E-2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pictures'!$C$434</c:f>
              <c:strCache>
                <c:ptCount val="1"/>
                <c:pt idx="0">
                  <c:v>767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pictures'!$D$434:$R$434</c:f>
              <c:numCache>
                <c:formatCode>General</c:formatCode>
                <c:ptCount val="15"/>
                <c:pt idx="0">
                  <c:v>0.30549999999999999</c:v>
                </c:pt>
                <c:pt idx="1">
                  <c:v>0.65959999999999996</c:v>
                </c:pt>
                <c:pt idx="2">
                  <c:v>0.48980000000000001</c:v>
                </c:pt>
                <c:pt idx="3">
                  <c:v>0.45419999999999999</c:v>
                </c:pt>
                <c:pt idx="4">
                  <c:v>0.4597</c:v>
                </c:pt>
                <c:pt idx="5">
                  <c:v>0.45950000000000002</c:v>
                </c:pt>
                <c:pt idx="6">
                  <c:v>0.3972</c:v>
                </c:pt>
                <c:pt idx="7">
                  <c:v>0.29239999999999999</c:v>
                </c:pt>
                <c:pt idx="8">
                  <c:v>0.25659999999999999</c:v>
                </c:pt>
                <c:pt idx="9">
                  <c:v>0.25580000000000003</c:v>
                </c:pt>
                <c:pt idx="10">
                  <c:v>0.19409999999999999</c:v>
                </c:pt>
                <c:pt idx="11">
                  <c:v>0.1517</c:v>
                </c:pt>
                <c:pt idx="12">
                  <c:v>8.4400000000000003E-2</c:v>
                </c:pt>
                <c:pt idx="13">
                  <c:v>3.9100000000000003E-2</c:v>
                </c:pt>
                <c:pt idx="14">
                  <c:v>5.7999999999999996E-3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pictures'!$C$435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pictures'!$D$435:$R$435</c:f>
              <c:numCache>
                <c:formatCode>General</c:formatCode>
                <c:ptCount val="15"/>
                <c:pt idx="0">
                  <c:v>0.13600000000000001</c:v>
                </c:pt>
                <c:pt idx="1">
                  <c:v>0.50370000000000004</c:v>
                </c:pt>
                <c:pt idx="2">
                  <c:v>0.26079999999999998</c:v>
                </c:pt>
                <c:pt idx="3">
                  <c:v>0.37630000000000002</c:v>
                </c:pt>
                <c:pt idx="4">
                  <c:v>0.57140000000000002</c:v>
                </c:pt>
                <c:pt idx="5">
                  <c:v>0.45050000000000001</c:v>
                </c:pt>
                <c:pt idx="6">
                  <c:v>0.42209999999999998</c:v>
                </c:pt>
                <c:pt idx="7">
                  <c:v>0.32719999999999999</c:v>
                </c:pt>
                <c:pt idx="8">
                  <c:v>0.29299999999999998</c:v>
                </c:pt>
                <c:pt idx="9">
                  <c:v>0.27939999999999998</c:v>
                </c:pt>
                <c:pt idx="10">
                  <c:v>0.31630000000000003</c:v>
                </c:pt>
                <c:pt idx="11">
                  <c:v>0.26910000000000001</c:v>
                </c:pt>
                <c:pt idx="12">
                  <c:v>0.17380000000000001</c:v>
                </c:pt>
                <c:pt idx="13">
                  <c:v>8.8099999999999998E-2</c:v>
                </c:pt>
                <c:pt idx="14">
                  <c:v>1.5900000000000001E-2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pictures'!$C$436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pictures'!$D$436:$R$436</c:f>
              <c:numCache>
                <c:formatCode>General</c:formatCode>
                <c:ptCount val="15"/>
                <c:pt idx="0">
                  <c:v>0.27450000000000002</c:v>
                </c:pt>
                <c:pt idx="1">
                  <c:v>0.48620000000000002</c:v>
                </c:pt>
                <c:pt idx="2">
                  <c:v>0.32100000000000001</c:v>
                </c:pt>
                <c:pt idx="3">
                  <c:v>0.45300000000000001</c:v>
                </c:pt>
                <c:pt idx="4">
                  <c:v>0.52669999999999995</c:v>
                </c:pt>
                <c:pt idx="5">
                  <c:v>0.47260000000000002</c:v>
                </c:pt>
                <c:pt idx="6">
                  <c:v>0.39279999999999998</c:v>
                </c:pt>
                <c:pt idx="7">
                  <c:v>0.30659999999999998</c:v>
                </c:pt>
                <c:pt idx="8">
                  <c:v>0.31280000000000002</c:v>
                </c:pt>
                <c:pt idx="9">
                  <c:v>0.31509999999999999</c:v>
                </c:pt>
                <c:pt idx="10">
                  <c:v>0.33560000000000001</c:v>
                </c:pt>
                <c:pt idx="11">
                  <c:v>0.24099999999999999</c:v>
                </c:pt>
                <c:pt idx="12">
                  <c:v>0.1343</c:v>
                </c:pt>
                <c:pt idx="13">
                  <c:v>8.6300000000000002E-2</c:v>
                </c:pt>
                <c:pt idx="14">
                  <c:v>2.2200000000000001E-2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pictures'!$C$437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pictures'!$D$437:$R$437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0.45390000000000003</c:v>
                </c:pt>
                <c:pt idx="2">
                  <c:v>0.33560000000000001</c:v>
                </c:pt>
                <c:pt idx="3">
                  <c:v>0.43130000000000002</c:v>
                </c:pt>
                <c:pt idx="4">
                  <c:v>0.40350000000000003</c:v>
                </c:pt>
                <c:pt idx="5">
                  <c:v>0.4012</c:v>
                </c:pt>
                <c:pt idx="6">
                  <c:v>0.26040000000000002</c:v>
                </c:pt>
                <c:pt idx="7">
                  <c:v>0.1915</c:v>
                </c:pt>
                <c:pt idx="8">
                  <c:v>0.1668</c:v>
                </c:pt>
                <c:pt idx="9">
                  <c:v>0.15759999999999999</c:v>
                </c:pt>
                <c:pt idx="10">
                  <c:v>0.1168</c:v>
                </c:pt>
                <c:pt idx="11">
                  <c:v>7.3099999999999998E-2</c:v>
                </c:pt>
                <c:pt idx="12">
                  <c:v>4.2599999999999999E-2</c:v>
                </c:pt>
                <c:pt idx="13">
                  <c:v>2.2700000000000001E-2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pictures'!$C$438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pictures'!$D$438:$R$438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0.37359999999999999</c:v>
                </c:pt>
                <c:pt idx="2">
                  <c:v>0.42759999999999998</c:v>
                </c:pt>
                <c:pt idx="3">
                  <c:v>0.39279999999999998</c:v>
                </c:pt>
                <c:pt idx="4">
                  <c:v>0.34649999999999997</c:v>
                </c:pt>
                <c:pt idx="5">
                  <c:v>0.3891</c:v>
                </c:pt>
                <c:pt idx="6">
                  <c:v>0.48730000000000001</c:v>
                </c:pt>
                <c:pt idx="7">
                  <c:v>0.32800000000000001</c:v>
                </c:pt>
                <c:pt idx="8">
                  <c:v>0.41920000000000002</c:v>
                </c:pt>
                <c:pt idx="9">
                  <c:v>0.35170000000000001</c:v>
                </c:pt>
                <c:pt idx="10">
                  <c:v>0.33050000000000002</c:v>
                </c:pt>
                <c:pt idx="11">
                  <c:v>0.27479999999999999</c:v>
                </c:pt>
                <c:pt idx="12">
                  <c:v>0.14630000000000001</c:v>
                </c:pt>
                <c:pt idx="13">
                  <c:v>4.3400000000000001E-2</c:v>
                </c:pt>
                <c:pt idx="14">
                  <c:v>1.1599999999999999E-2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pictures'!$C$439</c:f>
              <c:strCache>
                <c:ptCount val="1"/>
                <c:pt idx="0">
                  <c:v>780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pictures'!$D$439:$R$439</c:f>
              <c:numCache>
                <c:formatCode>General</c:formatCode>
                <c:ptCount val="15"/>
                <c:pt idx="0">
                  <c:v>0.41770000000000002</c:v>
                </c:pt>
                <c:pt idx="1">
                  <c:v>0.34689999999999999</c:v>
                </c:pt>
                <c:pt idx="2">
                  <c:v>0.38579999999999998</c:v>
                </c:pt>
                <c:pt idx="3">
                  <c:v>0.26469999999999999</c:v>
                </c:pt>
                <c:pt idx="4">
                  <c:v>0.2525</c:v>
                </c:pt>
                <c:pt idx="5">
                  <c:v>0.34989999999999999</c:v>
                </c:pt>
                <c:pt idx="6">
                  <c:v>0.33040000000000003</c:v>
                </c:pt>
                <c:pt idx="7">
                  <c:v>0.28539999999999999</c:v>
                </c:pt>
                <c:pt idx="8">
                  <c:v>0.32990000000000003</c:v>
                </c:pt>
                <c:pt idx="9">
                  <c:v>0.29899999999999999</c:v>
                </c:pt>
                <c:pt idx="10">
                  <c:v>0.27829999999999999</c:v>
                </c:pt>
                <c:pt idx="11">
                  <c:v>0.18709999999999999</c:v>
                </c:pt>
                <c:pt idx="12">
                  <c:v>9.4500000000000001E-2</c:v>
                </c:pt>
                <c:pt idx="13">
                  <c:v>1.7999999999999999E-2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pictures'!$C$440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pictures'!$D$440:$R$440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0.33119999999999999</c:v>
                </c:pt>
                <c:pt idx="2">
                  <c:v>0.38940000000000002</c:v>
                </c:pt>
                <c:pt idx="3">
                  <c:v>0.3145</c:v>
                </c:pt>
                <c:pt idx="4">
                  <c:v>0.312</c:v>
                </c:pt>
                <c:pt idx="5">
                  <c:v>0.371</c:v>
                </c:pt>
                <c:pt idx="6">
                  <c:v>0.2457</c:v>
                </c:pt>
                <c:pt idx="7">
                  <c:v>0.32269999999999999</c:v>
                </c:pt>
                <c:pt idx="8">
                  <c:v>0.28760000000000002</c:v>
                </c:pt>
                <c:pt idx="9">
                  <c:v>0.26419999999999999</c:v>
                </c:pt>
                <c:pt idx="10">
                  <c:v>0.22320000000000001</c:v>
                </c:pt>
                <c:pt idx="11">
                  <c:v>0.13</c:v>
                </c:pt>
                <c:pt idx="12">
                  <c:v>4.9500000000000002E-2</c:v>
                </c:pt>
                <c:pt idx="13">
                  <c:v>1.01E-2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pictures'!$C$441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pictures'!$D$441:$R$441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0.49909999999999999</c:v>
                </c:pt>
                <c:pt idx="2">
                  <c:v>0.55200000000000005</c:v>
                </c:pt>
                <c:pt idx="3">
                  <c:v>0.57389999999999997</c:v>
                </c:pt>
                <c:pt idx="4">
                  <c:v>0.53400000000000003</c:v>
                </c:pt>
                <c:pt idx="5">
                  <c:v>0.47760000000000002</c:v>
                </c:pt>
                <c:pt idx="6">
                  <c:v>0.41599999999999998</c:v>
                </c:pt>
                <c:pt idx="7">
                  <c:v>0.36349999999999999</c:v>
                </c:pt>
                <c:pt idx="8">
                  <c:v>0.2903</c:v>
                </c:pt>
                <c:pt idx="9">
                  <c:v>0.2631</c:v>
                </c:pt>
                <c:pt idx="10">
                  <c:v>0.21149999999999999</c:v>
                </c:pt>
                <c:pt idx="11">
                  <c:v>0.18079999999999999</c:v>
                </c:pt>
                <c:pt idx="12">
                  <c:v>0.1003</c:v>
                </c:pt>
                <c:pt idx="13">
                  <c:v>6.1600000000000002E-2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pictures'!$C$442</c:f>
              <c:strCache>
                <c:ptCount val="1"/>
                <c:pt idx="0">
                  <c:v>776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pictures'!$D$442:$R$442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0.62729999999999997</c:v>
                </c:pt>
                <c:pt idx="2">
                  <c:v>0.55620000000000003</c:v>
                </c:pt>
                <c:pt idx="3">
                  <c:v>0.49519999999999997</c:v>
                </c:pt>
                <c:pt idx="4">
                  <c:v>0.47449999999999998</c:v>
                </c:pt>
                <c:pt idx="5">
                  <c:v>0.41909999999999997</c:v>
                </c:pt>
                <c:pt idx="6">
                  <c:v>0.3085</c:v>
                </c:pt>
                <c:pt idx="7">
                  <c:v>0.25219999999999998</c:v>
                </c:pt>
                <c:pt idx="8">
                  <c:v>0.2336</c:v>
                </c:pt>
                <c:pt idx="9">
                  <c:v>0.19400000000000001</c:v>
                </c:pt>
                <c:pt idx="10">
                  <c:v>0.1696</c:v>
                </c:pt>
                <c:pt idx="11">
                  <c:v>9.4100000000000003E-2</c:v>
                </c:pt>
                <c:pt idx="12">
                  <c:v>4.3900000000000002E-2</c:v>
                </c:pt>
                <c:pt idx="13">
                  <c:v>2.18E-2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pictures'!$C$443</c:f>
              <c:strCache>
                <c:ptCount val="1"/>
                <c:pt idx="0">
                  <c:v>775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pictures'!$D$443:$R$443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0.44650000000000001</c:v>
                </c:pt>
                <c:pt idx="2">
                  <c:v>0.54730000000000001</c:v>
                </c:pt>
                <c:pt idx="3">
                  <c:v>0.58230000000000004</c:v>
                </c:pt>
                <c:pt idx="4">
                  <c:v>0.51129999999999998</c:v>
                </c:pt>
                <c:pt idx="5">
                  <c:v>0.44400000000000001</c:v>
                </c:pt>
                <c:pt idx="6">
                  <c:v>0.41139999999999999</c:v>
                </c:pt>
                <c:pt idx="7">
                  <c:v>0.38719999999999999</c:v>
                </c:pt>
                <c:pt idx="8">
                  <c:v>0.34989999999999999</c:v>
                </c:pt>
                <c:pt idx="9">
                  <c:v>0.3367</c:v>
                </c:pt>
                <c:pt idx="10">
                  <c:v>0.29249999999999998</c:v>
                </c:pt>
                <c:pt idx="11">
                  <c:v>0.2097</c:v>
                </c:pt>
                <c:pt idx="12">
                  <c:v>0.13400000000000001</c:v>
                </c:pt>
                <c:pt idx="13">
                  <c:v>7.7299999999999994E-2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pictures'!$C$444</c:f>
              <c:strCache>
                <c:ptCount val="1"/>
                <c:pt idx="0">
                  <c:v>766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pictures'!$D$444:$R$444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0.5544</c:v>
                </c:pt>
                <c:pt idx="2">
                  <c:v>0.48139999999999999</c:v>
                </c:pt>
                <c:pt idx="3">
                  <c:v>0.3538</c:v>
                </c:pt>
                <c:pt idx="4">
                  <c:v>0.44469999999999998</c:v>
                </c:pt>
                <c:pt idx="5">
                  <c:v>0.51390000000000002</c:v>
                </c:pt>
                <c:pt idx="6">
                  <c:v>0.50549999999999995</c:v>
                </c:pt>
                <c:pt idx="7">
                  <c:v>0.4526</c:v>
                </c:pt>
                <c:pt idx="8">
                  <c:v>0.38879999999999998</c:v>
                </c:pt>
                <c:pt idx="9">
                  <c:v>0.40589999999999998</c:v>
                </c:pt>
                <c:pt idx="10">
                  <c:v>0.41620000000000001</c:v>
                </c:pt>
                <c:pt idx="11">
                  <c:v>0.318</c:v>
                </c:pt>
                <c:pt idx="12">
                  <c:v>0.21629999999999999</c:v>
                </c:pt>
                <c:pt idx="13">
                  <c:v>8.5099999999999995E-2</c:v>
                </c:pt>
                <c:pt idx="14">
                  <c:v>1.41E-2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pictures'!$C$445</c:f>
              <c:strCache>
                <c:ptCount val="1"/>
                <c:pt idx="0">
                  <c:v>762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pictures'!$D$445:$R$445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0.78600000000000003</c:v>
                </c:pt>
                <c:pt idx="2">
                  <c:v>0.75070000000000003</c:v>
                </c:pt>
                <c:pt idx="3">
                  <c:v>0.76829999999999998</c:v>
                </c:pt>
                <c:pt idx="4">
                  <c:v>0.60599999999999998</c:v>
                </c:pt>
                <c:pt idx="5">
                  <c:v>0.49170000000000003</c:v>
                </c:pt>
                <c:pt idx="6">
                  <c:v>0.4133</c:v>
                </c:pt>
                <c:pt idx="7">
                  <c:v>0.29609999999999997</c:v>
                </c:pt>
                <c:pt idx="8">
                  <c:v>0.2429</c:v>
                </c:pt>
                <c:pt idx="9">
                  <c:v>0.20030000000000001</c:v>
                </c:pt>
                <c:pt idx="10">
                  <c:v>0.1363</c:v>
                </c:pt>
                <c:pt idx="11">
                  <c:v>7.1999999999999995E-2</c:v>
                </c:pt>
                <c:pt idx="12">
                  <c:v>2.8199999999999999E-2</c:v>
                </c:pt>
                <c:pt idx="13">
                  <c:v>8.3999999999999995E-3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pictures'!$C$446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pictures'!$D$446:$R$446</c:f>
              <c:numCache>
                <c:formatCode>General</c:formatCode>
                <c:ptCount val="15"/>
                <c:pt idx="0">
                  <c:v>0.39860000000000001</c:v>
                </c:pt>
                <c:pt idx="1">
                  <c:v>0.31640000000000001</c:v>
                </c:pt>
                <c:pt idx="2">
                  <c:v>0.35549999999999998</c:v>
                </c:pt>
                <c:pt idx="3">
                  <c:v>0.4229</c:v>
                </c:pt>
                <c:pt idx="4">
                  <c:v>0.47920000000000001</c:v>
                </c:pt>
                <c:pt idx="5">
                  <c:v>0.50880000000000003</c:v>
                </c:pt>
                <c:pt idx="6">
                  <c:v>0.58709999999999996</c:v>
                </c:pt>
                <c:pt idx="7">
                  <c:v>0.55940000000000001</c:v>
                </c:pt>
                <c:pt idx="8">
                  <c:v>0.47810000000000002</c:v>
                </c:pt>
                <c:pt idx="9">
                  <c:v>0.37640000000000001</c:v>
                </c:pt>
                <c:pt idx="10">
                  <c:v>0.32190000000000002</c:v>
                </c:pt>
                <c:pt idx="11">
                  <c:v>0.21740000000000001</c:v>
                </c:pt>
                <c:pt idx="12">
                  <c:v>0.1454</c:v>
                </c:pt>
                <c:pt idx="13">
                  <c:v>8.3099999999999993E-2</c:v>
                </c:pt>
                <c:pt idx="14">
                  <c:v>3.6700000000000003E-2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pictures'!$C$447</c:f>
              <c:strCache>
                <c:ptCount val="1"/>
                <c:pt idx="0">
                  <c:v>754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pictures'!$D$447:$R$447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0.34499999999999997</c:v>
                </c:pt>
                <c:pt idx="2">
                  <c:v>0.34760000000000002</c:v>
                </c:pt>
                <c:pt idx="3">
                  <c:v>0.46910000000000002</c:v>
                </c:pt>
                <c:pt idx="4">
                  <c:v>0.49619999999999997</c:v>
                </c:pt>
                <c:pt idx="5">
                  <c:v>0.50080000000000002</c:v>
                </c:pt>
                <c:pt idx="6">
                  <c:v>0.5827</c:v>
                </c:pt>
                <c:pt idx="7">
                  <c:v>0.54930000000000001</c:v>
                </c:pt>
                <c:pt idx="8">
                  <c:v>0.50890000000000002</c:v>
                </c:pt>
                <c:pt idx="9">
                  <c:v>0.42609999999999998</c:v>
                </c:pt>
                <c:pt idx="10">
                  <c:v>0.35759999999999997</c:v>
                </c:pt>
                <c:pt idx="11">
                  <c:v>0.23499999999999999</c:v>
                </c:pt>
                <c:pt idx="12">
                  <c:v>0.1426</c:v>
                </c:pt>
                <c:pt idx="13">
                  <c:v>9.1899999999999996E-2</c:v>
                </c:pt>
                <c:pt idx="14">
                  <c:v>2.3300000000000001E-2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'ALL pictures'!$C$448</c:f>
              <c:strCache>
                <c:ptCount val="1"/>
                <c:pt idx="0">
                  <c:v>758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pictures'!$D$448:$R$448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0.38009999999999999</c:v>
                </c:pt>
                <c:pt idx="2">
                  <c:v>0.43130000000000002</c:v>
                </c:pt>
                <c:pt idx="3">
                  <c:v>0.44180000000000003</c:v>
                </c:pt>
                <c:pt idx="4">
                  <c:v>0.47670000000000001</c:v>
                </c:pt>
                <c:pt idx="5">
                  <c:v>0.46479999999999999</c:v>
                </c:pt>
                <c:pt idx="6">
                  <c:v>0.44990000000000002</c:v>
                </c:pt>
                <c:pt idx="7">
                  <c:v>0.4037</c:v>
                </c:pt>
                <c:pt idx="8">
                  <c:v>0.33360000000000001</c:v>
                </c:pt>
                <c:pt idx="9">
                  <c:v>0.2868</c:v>
                </c:pt>
                <c:pt idx="10">
                  <c:v>0.2082</c:v>
                </c:pt>
                <c:pt idx="11">
                  <c:v>0.1396</c:v>
                </c:pt>
                <c:pt idx="12">
                  <c:v>7.7399999999999997E-2</c:v>
                </c:pt>
                <c:pt idx="13">
                  <c:v>5.5800000000000002E-2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'ALL pictures'!$C$449</c:f>
              <c:strCache>
                <c:ptCount val="1"/>
                <c:pt idx="0">
                  <c:v>759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pictures'!$D$449:$R$449</c:f>
              <c:numCache>
                <c:formatCode>General</c:formatCode>
                <c:ptCount val="15"/>
                <c:pt idx="0">
                  <c:v>0.30549999999999999</c:v>
                </c:pt>
                <c:pt idx="1">
                  <c:v>0.31730000000000003</c:v>
                </c:pt>
                <c:pt idx="2">
                  <c:v>0.32979999999999998</c:v>
                </c:pt>
                <c:pt idx="3">
                  <c:v>0.45419999999999999</c:v>
                </c:pt>
                <c:pt idx="4">
                  <c:v>0.50880000000000003</c:v>
                </c:pt>
                <c:pt idx="5">
                  <c:v>0.58109999999999995</c:v>
                </c:pt>
                <c:pt idx="6">
                  <c:v>0.60499999999999998</c:v>
                </c:pt>
                <c:pt idx="7">
                  <c:v>0.50949999999999995</c:v>
                </c:pt>
                <c:pt idx="8">
                  <c:v>0.47049999999999997</c:v>
                </c:pt>
                <c:pt idx="9">
                  <c:v>0.34570000000000001</c:v>
                </c:pt>
                <c:pt idx="10">
                  <c:v>0.29959999999999998</c:v>
                </c:pt>
                <c:pt idx="11">
                  <c:v>0.20449999999999999</c:v>
                </c:pt>
                <c:pt idx="12">
                  <c:v>0.12570000000000001</c:v>
                </c:pt>
                <c:pt idx="13">
                  <c:v>8.0500000000000002E-2</c:v>
                </c:pt>
                <c:pt idx="14">
                  <c:v>2.53E-2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'ALL pictures'!$C$450</c:f>
              <c:strCache>
                <c:ptCount val="1"/>
                <c:pt idx="0">
                  <c:v>753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pictures'!$D$450:$R$450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0.34960000000000002</c:v>
                </c:pt>
                <c:pt idx="2">
                  <c:v>0.38790000000000002</c:v>
                </c:pt>
                <c:pt idx="3">
                  <c:v>0.52090000000000003</c:v>
                </c:pt>
                <c:pt idx="4">
                  <c:v>0.52800000000000002</c:v>
                </c:pt>
                <c:pt idx="5">
                  <c:v>0.58840000000000003</c:v>
                </c:pt>
                <c:pt idx="6">
                  <c:v>0.59850000000000003</c:v>
                </c:pt>
                <c:pt idx="7">
                  <c:v>0.51459999999999995</c:v>
                </c:pt>
                <c:pt idx="8">
                  <c:v>0.4556</c:v>
                </c:pt>
                <c:pt idx="9">
                  <c:v>0.34329999999999999</c:v>
                </c:pt>
                <c:pt idx="10">
                  <c:v>0.29780000000000001</c:v>
                </c:pt>
                <c:pt idx="11">
                  <c:v>0.1925</c:v>
                </c:pt>
                <c:pt idx="12">
                  <c:v>0.13780000000000001</c:v>
                </c:pt>
                <c:pt idx="13">
                  <c:v>8.8700000000000001E-2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'ALL pictures'!$C$451</c:f>
              <c:strCache>
                <c:ptCount val="1"/>
                <c:pt idx="0">
                  <c:v>1464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pictures'!$D$451:$R$451</c:f>
              <c:numCache>
                <c:formatCode>General</c:formatCode>
                <c:ptCount val="15"/>
                <c:pt idx="0">
                  <c:v>0.27689999999999998</c:v>
                </c:pt>
                <c:pt idx="1">
                  <c:v>0.21590000000000001</c:v>
                </c:pt>
                <c:pt idx="2">
                  <c:v>0.29380000000000001</c:v>
                </c:pt>
                <c:pt idx="3">
                  <c:v>0.39400000000000002</c:v>
                </c:pt>
                <c:pt idx="4">
                  <c:v>0.52329999999999999</c:v>
                </c:pt>
                <c:pt idx="5">
                  <c:v>0.43530000000000002</c:v>
                </c:pt>
                <c:pt idx="6">
                  <c:v>0.2702</c:v>
                </c:pt>
                <c:pt idx="7">
                  <c:v>0.2482</c:v>
                </c:pt>
                <c:pt idx="8">
                  <c:v>0.216</c:v>
                </c:pt>
                <c:pt idx="9">
                  <c:v>0.187</c:v>
                </c:pt>
                <c:pt idx="10">
                  <c:v>0.113</c:v>
                </c:pt>
                <c:pt idx="11">
                  <c:v>4.9000000000000002E-2</c:v>
                </c:pt>
                <c:pt idx="12">
                  <c:v>2.58E-2</c:v>
                </c:pt>
                <c:pt idx="13">
                  <c:v>2.2200000000000001E-2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'ALL pictures'!$C$452</c:f>
              <c:strCache>
                <c:ptCount val="1"/>
                <c:pt idx="0">
                  <c:v>1487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pictures'!$D$452:$R$452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0.56920000000000004</c:v>
                </c:pt>
                <c:pt idx="2">
                  <c:v>0.48299999999999998</c:v>
                </c:pt>
                <c:pt idx="3">
                  <c:v>0.42449999999999999</c:v>
                </c:pt>
                <c:pt idx="4">
                  <c:v>0.33179999999999998</c:v>
                </c:pt>
                <c:pt idx="5">
                  <c:v>0.30570000000000003</c:v>
                </c:pt>
                <c:pt idx="6">
                  <c:v>0.31119999999999998</c:v>
                </c:pt>
                <c:pt idx="7">
                  <c:v>0.38290000000000002</c:v>
                </c:pt>
                <c:pt idx="8">
                  <c:v>0.26050000000000001</c:v>
                </c:pt>
                <c:pt idx="9">
                  <c:v>0.15809999999999999</c:v>
                </c:pt>
                <c:pt idx="10">
                  <c:v>0.13270000000000001</c:v>
                </c:pt>
                <c:pt idx="11">
                  <c:v>8.1600000000000006E-2</c:v>
                </c:pt>
                <c:pt idx="12">
                  <c:v>2.6100000000000002E-2</c:v>
                </c:pt>
                <c:pt idx="13">
                  <c:v>7.6E-3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'ALL pictures'!$C$453</c:f>
              <c:strCache>
                <c:ptCount val="1"/>
                <c:pt idx="0">
                  <c:v>1486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pictures'!$D$453:$R$453</c:f>
              <c:numCache>
                <c:formatCode>General</c:formatCode>
                <c:ptCount val="15"/>
                <c:pt idx="0">
                  <c:v>1.1900000000000001E-2</c:v>
                </c:pt>
                <c:pt idx="1">
                  <c:v>0.06</c:v>
                </c:pt>
                <c:pt idx="2">
                  <c:v>8.3099999999999993E-2</c:v>
                </c:pt>
                <c:pt idx="3">
                  <c:v>7.51E-2</c:v>
                </c:pt>
                <c:pt idx="4">
                  <c:v>7.6999999999999999E-2</c:v>
                </c:pt>
                <c:pt idx="5">
                  <c:v>7.0099999999999996E-2</c:v>
                </c:pt>
                <c:pt idx="6">
                  <c:v>0.11310000000000001</c:v>
                </c:pt>
                <c:pt idx="7">
                  <c:v>0.14990000000000001</c:v>
                </c:pt>
                <c:pt idx="8">
                  <c:v>0.122</c:v>
                </c:pt>
                <c:pt idx="9">
                  <c:v>9.3100000000000002E-2</c:v>
                </c:pt>
                <c:pt idx="10">
                  <c:v>5.1400000000000001E-2</c:v>
                </c:pt>
                <c:pt idx="11">
                  <c:v>1.7299999999999999E-2</c:v>
                </c:pt>
                <c:pt idx="12">
                  <c:v>1.3100000000000001E-2</c:v>
                </c:pt>
                <c:pt idx="13">
                  <c:v>1.8E-3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'ALL pictures'!$C$454</c:f>
              <c:strCache>
                <c:ptCount val="1"/>
                <c:pt idx="0">
                  <c:v>1485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pictures'!$D$454:$R$454</c:f>
              <c:numCache>
                <c:formatCode>General</c:formatCode>
                <c:ptCount val="15"/>
                <c:pt idx="0">
                  <c:v>0.14319999999999999</c:v>
                </c:pt>
                <c:pt idx="1">
                  <c:v>0.14019999999999999</c:v>
                </c:pt>
                <c:pt idx="2">
                  <c:v>0.13750000000000001</c:v>
                </c:pt>
                <c:pt idx="3">
                  <c:v>0.14899999999999999</c:v>
                </c:pt>
                <c:pt idx="4">
                  <c:v>0.2082</c:v>
                </c:pt>
                <c:pt idx="5">
                  <c:v>0.16569999999999999</c:v>
                </c:pt>
                <c:pt idx="6">
                  <c:v>0.25030000000000002</c:v>
                </c:pt>
                <c:pt idx="7">
                  <c:v>0.19570000000000001</c:v>
                </c:pt>
                <c:pt idx="8">
                  <c:v>0.1216</c:v>
                </c:pt>
                <c:pt idx="9">
                  <c:v>0.1542</c:v>
                </c:pt>
                <c:pt idx="10">
                  <c:v>6.9099999999999995E-2</c:v>
                </c:pt>
                <c:pt idx="11">
                  <c:v>2.4299999999999999E-2</c:v>
                </c:pt>
                <c:pt idx="12">
                  <c:v>7.7000000000000002E-3</c:v>
                </c:pt>
                <c:pt idx="13">
                  <c:v>1.2999999999999999E-3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'ALL pictures'!$C$455</c:f>
              <c:strCache>
                <c:ptCount val="1"/>
                <c:pt idx="0">
                  <c:v>1484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pictures'!$D$455:$R$455</c:f>
              <c:numCache>
                <c:formatCode>General</c:formatCode>
                <c:ptCount val="15"/>
                <c:pt idx="0">
                  <c:v>0.1981</c:v>
                </c:pt>
                <c:pt idx="1">
                  <c:v>0.1946</c:v>
                </c:pt>
                <c:pt idx="2">
                  <c:v>0.2838</c:v>
                </c:pt>
                <c:pt idx="3">
                  <c:v>0.22090000000000001</c:v>
                </c:pt>
                <c:pt idx="4">
                  <c:v>0.2069</c:v>
                </c:pt>
                <c:pt idx="5">
                  <c:v>0.24299999999999999</c:v>
                </c:pt>
                <c:pt idx="6">
                  <c:v>0.25779999999999997</c:v>
                </c:pt>
                <c:pt idx="7">
                  <c:v>0.26469999999999999</c:v>
                </c:pt>
                <c:pt idx="8">
                  <c:v>0.23380000000000001</c:v>
                </c:pt>
                <c:pt idx="9">
                  <c:v>0.1552</c:v>
                </c:pt>
                <c:pt idx="10">
                  <c:v>0.14549999999999999</c:v>
                </c:pt>
                <c:pt idx="11">
                  <c:v>5.5599999999999997E-2</c:v>
                </c:pt>
                <c:pt idx="12">
                  <c:v>1.8700000000000001E-2</c:v>
                </c:pt>
                <c:pt idx="13">
                  <c:v>5.7000000000000002E-3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'ALL pictures'!$C$456</c:f>
              <c:strCache>
                <c:ptCount val="1"/>
                <c:pt idx="0">
                  <c:v>1483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pictures'!$D$456:$R$456</c:f>
              <c:numCache>
                <c:formatCode>General</c:formatCode>
                <c:ptCount val="15"/>
                <c:pt idx="0">
                  <c:v>7.6399999999999996E-2</c:v>
                </c:pt>
                <c:pt idx="1">
                  <c:v>0.22420000000000001</c:v>
                </c:pt>
                <c:pt idx="2">
                  <c:v>0.38679999999999998</c:v>
                </c:pt>
                <c:pt idx="3">
                  <c:v>0.30359999999999998</c:v>
                </c:pt>
                <c:pt idx="4">
                  <c:v>0.32079999999999997</c:v>
                </c:pt>
                <c:pt idx="5">
                  <c:v>0.35089999999999999</c:v>
                </c:pt>
                <c:pt idx="6">
                  <c:v>0.30830000000000002</c:v>
                </c:pt>
                <c:pt idx="7">
                  <c:v>0.26390000000000002</c:v>
                </c:pt>
                <c:pt idx="8">
                  <c:v>0.20830000000000001</c:v>
                </c:pt>
                <c:pt idx="9">
                  <c:v>0.15140000000000001</c:v>
                </c:pt>
                <c:pt idx="10">
                  <c:v>5.0299999999999997E-2</c:v>
                </c:pt>
                <c:pt idx="11">
                  <c:v>1.3299999999999999E-2</c:v>
                </c:pt>
                <c:pt idx="12">
                  <c:v>6.8999999999999999E-3</c:v>
                </c:pt>
                <c:pt idx="13">
                  <c:v>1.1999999999999999E-3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'ALL pictures'!$C$457</c:f>
              <c:strCache>
                <c:ptCount val="1"/>
                <c:pt idx="0">
                  <c:v>1482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pictures'!$D$457:$R$457</c:f>
              <c:numCache>
                <c:formatCode>General</c:formatCode>
                <c:ptCount val="15"/>
                <c:pt idx="0">
                  <c:v>0.27689999999999998</c:v>
                </c:pt>
                <c:pt idx="1">
                  <c:v>0.31459999999999999</c:v>
                </c:pt>
                <c:pt idx="2">
                  <c:v>0.29799999999999999</c:v>
                </c:pt>
                <c:pt idx="3">
                  <c:v>0.27589999999999998</c:v>
                </c:pt>
                <c:pt idx="4">
                  <c:v>0.36009999999999998</c:v>
                </c:pt>
                <c:pt idx="5">
                  <c:v>0.31369999999999998</c:v>
                </c:pt>
                <c:pt idx="6">
                  <c:v>0.2928</c:v>
                </c:pt>
                <c:pt idx="7">
                  <c:v>0.2291</c:v>
                </c:pt>
                <c:pt idx="8">
                  <c:v>0.15459999999999999</c:v>
                </c:pt>
                <c:pt idx="9">
                  <c:v>0.1341</c:v>
                </c:pt>
                <c:pt idx="10">
                  <c:v>6.2799999999999995E-2</c:v>
                </c:pt>
                <c:pt idx="11">
                  <c:v>1.5599999999999999E-2</c:v>
                </c:pt>
                <c:pt idx="12">
                  <c:v>6.6E-3</c:v>
                </c:pt>
                <c:pt idx="13">
                  <c:v>1.2999999999999999E-3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'ALL pictures'!$C$458</c:f>
              <c:strCache>
                <c:ptCount val="1"/>
                <c:pt idx="0">
                  <c:v>1481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pictures'!$D$458:$R$458</c:f>
              <c:numCache>
                <c:formatCode>General</c:formatCode>
                <c:ptCount val="15"/>
                <c:pt idx="0">
                  <c:v>0.1026</c:v>
                </c:pt>
                <c:pt idx="1">
                  <c:v>0.13650000000000001</c:v>
                </c:pt>
                <c:pt idx="2">
                  <c:v>0.22370000000000001</c:v>
                </c:pt>
                <c:pt idx="3">
                  <c:v>0.32090000000000002</c:v>
                </c:pt>
                <c:pt idx="4">
                  <c:v>0.18770000000000001</c:v>
                </c:pt>
                <c:pt idx="5">
                  <c:v>0.15820000000000001</c:v>
                </c:pt>
                <c:pt idx="6">
                  <c:v>0.2077</c:v>
                </c:pt>
                <c:pt idx="7">
                  <c:v>0.19009999999999999</c:v>
                </c:pt>
                <c:pt idx="8">
                  <c:v>0.16220000000000001</c:v>
                </c:pt>
                <c:pt idx="9">
                  <c:v>0.1181</c:v>
                </c:pt>
                <c:pt idx="10">
                  <c:v>0.10970000000000001</c:v>
                </c:pt>
                <c:pt idx="11">
                  <c:v>4.5999999999999999E-2</c:v>
                </c:pt>
                <c:pt idx="12">
                  <c:v>2.1000000000000001E-2</c:v>
                </c:pt>
                <c:pt idx="13">
                  <c:v>6.4000000000000003E-3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'ALL pictures'!$C$459</c:f>
              <c:strCache>
                <c:ptCount val="1"/>
                <c:pt idx="0">
                  <c:v>1480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pictures'!$D$459:$R$459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0.1744</c:v>
                </c:pt>
                <c:pt idx="2">
                  <c:v>0.23680000000000001</c:v>
                </c:pt>
                <c:pt idx="3">
                  <c:v>0.26140000000000002</c:v>
                </c:pt>
                <c:pt idx="4">
                  <c:v>0.16950000000000001</c:v>
                </c:pt>
                <c:pt idx="5">
                  <c:v>0.1973</c:v>
                </c:pt>
                <c:pt idx="6">
                  <c:v>0.2142</c:v>
                </c:pt>
                <c:pt idx="7">
                  <c:v>0.17710000000000001</c:v>
                </c:pt>
                <c:pt idx="8">
                  <c:v>0.13300000000000001</c:v>
                </c:pt>
                <c:pt idx="9">
                  <c:v>0.1275</c:v>
                </c:pt>
                <c:pt idx="10">
                  <c:v>8.14E-2</c:v>
                </c:pt>
                <c:pt idx="11">
                  <c:v>2.6200000000000001E-2</c:v>
                </c:pt>
                <c:pt idx="12">
                  <c:v>6.1000000000000004E-3</c:v>
                </c:pt>
                <c:pt idx="13">
                  <c:v>2.3999999999999998E-3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'ALL pictures'!$C$460</c:f>
              <c:strCache>
                <c:ptCount val="1"/>
                <c:pt idx="0">
                  <c:v>1502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pictures'!$D$460:$R$460</c:f>
              <c:numCache>
                <c:formatCode>General</c:formatCode>
                <c:ptCount val="15"/>
                <c:pt idx="0">
                  <c:v>0.31030000000000002</c:v>
                </c:pt>
                <c:pt idx="1">
                  <c:v>0.49540000000000001</c:v>
                </c:pt>
                <c:pt idx="2">
                  <c:v>0.42449999999999999</c:v>
                </c:pt>
                <c:pt idx="3">
                  <c:v>0.3972</c:v>
                </c:pt>
                <c:pt idx="4">
                  <c:v>0.25790000000000002</c:v>
                </c:pt>
                <c:pt idx="5">
                  <c:v>0.2767</c:v>
                </c:pt>
                <c:pt idx="6">
                  <c:v>0.28029999999999999</c:v>
                </c:pt>
                <c:pt idx="7">
                  <c:v>0.22700000000000001</c:v>
                </c:pt>
                <c:pt idx="8">
                  <c:v>0.157</c:v>
                </c:pt>
                <c:pt idx="9">
                  <c:v>0.1011</c:v>
                </c:pt>
                <c:pt idx="10">
                  <c:v>9.9400000000000002E-2</c:v>
                </c:pt>
                <c:pt idx="11">
                  <c:v>3.8800000000000001E-2</c:v>
                </c:pt>
                <c:pt idx="12">
                  <c:v>2.3099999999999999E-2</c:v>
                </c:pt>
                <c:pt idx="13">
                  <c:v>1.2E-2</c:v>
                </c:pt>
                <c:pt idx="14">
                  <c:v>7.4999999999999997E-3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'ALL pictures'!$C$461</c:f>
              <c:strCache>
                <c:ptCount val="1"/>
                <c:pt idx="0">
                  <c:v>1501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pictures'!$D$461:$R$461</c:f>
              <c:numCache>
                <c:formatCode>General</c:formatCode>
                <c:ptCount val="15"/>
                <c:pt idx="0">
                  <c:v>0.3795</c:v>
                </c:pt>
                <c:pt idx="1">
                  <c:v>0.55810000000000004</c:v>
                </c:pt>
                <c:pt idx="2">
                  <c:v>0.47670000000000001</c:v>
                </c:pt>
                <c:pt idx="3">
                  <c:v>0.3735</c:v>
                </c:pt>
                <c:pt idx="4">
                  <c:v>0.31730000000000003</c:v>
                </c:pt>
                <c:pt idx="5">
                  <c:v>0.3221</c:v>
                </c:pt>
                <c:pt idx="6">
                  <c:v>0.28210000000000002</c:v>
                </c:pt>
                <c:pt idx="7">
                  <c:v>0.1862</c:v>
                </c:pt>
                <c:pt idx="8">
                  <c:v>0.14580000000000001</c:v>
                </c:pt>
                <c:pt idx="9">
                  <c:v>0.1227</c:v>
                </c:pt>
                <c:pt idx="10">
                  <c:v>7.85E-2</c:v>
                </c:pt>
                <c:pt idx="11">
                  <c:v>4.0599999999999997E-2</c:v>
                </c:pt>
                <c:pt idx="12">
                  <c:v>1.7100000000000001E-2</c:v>
                </c:pt>
                <c:pt idx="13">
                  <c:v>1.0699999999999999E-2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'ALL pictures'!$C$462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pictures'!$D$462:$R$462</c:f>
              <c:numCache>
                <c:formatCode>General</c:formatCode>
                <c:ptCount val="15"/>
                <c:pt idx="0">
                  <c:v>0.45579999999999998</c:v>
                </c:pt>
                <c:pt idx="1">
                  <c:v>0.49349999999999999</c:v>
                </c:pt>
                <c:pt idx="2">
                  <c:v>0.37169999999999997</c:v>
                </c:pt>
                <c:pt idx="3">
                  <c:v>0.3004</c:v>
                </c:pt>
                <c:pt idx="4">
                  <c:v>0.2258</c:v>
                </c:pt>
                <c:pt idx="5">
                  <c:v>0.22559999999999999</c:v>
                </c:pt>
                <c:pt idx="6">
                  <c:v>0.1462</c:v>
                </c:pt>
                <c:pt idx="7">
                  <c:v>0.1113</c:v>
                </c:pt>
                <c:pt idx="8">
                  <c:v>8.43E-2</c:v>
                </c:pt>
                <c:pt idx="9">
                  <c:v>0.04</c:v>
                </c:pt>
                <c:pt idx="10">
                  <c:v>2.1600000000000001E-2</c:v>
                </c:pt>
                <c:pt idx="11">
                  <c:v>6.3E-3</c:v>
                </c:pt>
                <c:pt idx="12">
                  <c:v>4.7999999999999996E-3</c:v>
                </c:pt>
                <c:pt idx="13">
                  <c:v>3.2000000000000002E-3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'ALL pictures'!$C$463</c:f>
              <c:strCache>
                <c:ptCount val="1"/>
                <c:pt idx="0">
                  <c:v>1496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pictures'!$D$463:$R$463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0.26290000000000002</c:v>
                </c:pt>
                <c:pt idx="2">
                  <c:v>0.2671</c:v>
                </c:pt>
                <c:pt idx="3">
                  <c:v>0.21079999999999999</c:v>
                </c:pt>
                <c:pt idx="4">
                  <c:v>0.27329999999999999</c:v>
                </c:pt>
                <c:pt idx="5">
                  <c:v>0.216</c:v>
                </c:pt>
                <c:pt idx="6">
                  <c:v>0.16170000000000001</c:v>
                </c:pt>
                <c:pt idx="7">
                  <c:v>0.1014</c:v>
                </c:pt>
                <c:pt idx="8">
                  <c:v>0.114</c:v>
                </c:pt>
                <c:pt idx="9">
                  <c:v>0.14349999999999999</c:v>
                </c:pt>
                <c:pt idx="10">
                  <c:v>6.8699999999999997E-2</c:v>
                </c:pt>
                <c:pt idx="11">
                  <c:v>3.4000000000000002E-2</c:v>
                </c:pt>
                <c:pt idx="12">
                  <c:v>1.09E-2</c:v>
                </c:pt>
                <c:pt idx="13">
                  <c:v>1.1999999999999999E-3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'ALL pictures'!$C$464</c:f>
              <c:strCache>
                <c:ptCount val="1"/>
                <c:pt idx="0">
                  <c:v>1495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pictures'!$D$464:$R$464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0.30070000000000002</c:v>
                </c:pt>
                <c:pt idx="2">
                  <c:v>0.30680000000000002</c:v>
                </c:pt>
                <c:pt idx="3">
                  <c:v>0.31730000000000003</c:v>
                </c:pt>
                <c:pt idx="4">
                  <c:v>0.2591</c:v>
                </c:pt>
                <c:pt idx="5">
                  <c:v>0.2208</c:v>
                </c:pt>
                <c:pt idx="6">
                  <c:v>0.15970000000000001</c:v>
                </c:pt>
                <c:pt idx="7">
                  <c:v>0.1179</c:v>
                </c:pt>
                <c:pt idx="8">
                  <c:v>0.1076</c:v>
                </c:pt>
                <c:pt idx="9">
                  <c:v>8.3699999999999997E-2</c:v>
                </c:pt>
                <c:pt idx="10">
                  <c:v>4.3799999999999999E-2</c:v>
                </c:pt>
                <c:pt idx="11">
                  <c:v>3.0700000000000002E-2</c:v>
                </c:pt>
                <c:pt idx="12">
                  <c:v>7.7000000000000002E-3</c:v>
                </c:pt>
                <c:pt idx="13">
                  <c:v>2.3E-3</c:v>
                </c:pt>
                <c:pt idx="14">
                  <c:v>0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'ALL pictures'!$C$465</c:f>
              <c:strCache>
                <c:ptCount val="1"/>
                <c:pt idx="0">
                  <c:v>1494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pictures'!$D$465:$R$465</c:f>
              <c:numCache>
                <c:formatCode>General</c:formatCode>
                <c:ptCount val="15"/>
                <c:pt idx="0">
                  <c:v>0.6492</c:v>
                </c:pt>
                <c:pt idx="1">
                  <c:v>0.34039999999999998</c:v>
                </c:pt>
                <c:pt idx="2">
                  <c:v>0.3654</c:v>
                </c:pt>
                <c:pt idx="3">
                  <c:v>0.2707</c:v>
                </c:pt>
                <c:pt idx="4">
                  <c:v>0.22550000000000001</c:v>
                </c:pt>
                <c:pt idx="5">
                  <c:v>0.1666</c:v>
                </c:pt>
                <c:pt idx="6">
                  <c:v>0.13370000000000001</c:v>
                </c:pt>
                <c:pt idx="7">
                  <c:v>0.1157</c:v>
                </c:pt>
                <c:pt idx="8">
                  <c:v>9.5600000000000004E-2</c:v>
                </c:pt>
                <c:pt idx="9">
                  <c:v>6.5600000000000006E-2</c:v>
                </c:pt>
                <c:pt idx="10">
                  <c:v>2.5499999999999998E-2</c:v>
                </c:pt>
                <c:pt idx="11">
                  <c:v>8.5000000000000006E-3</c:v>
                </c:pt>
                <c:pt idx="12">
                  <c:v>4.5999999999999999E-3</c:v>
                </c:pt>
                <c:pt idx="13">
                  <c:v>3.5999999999999999E-3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'ALL pictures'!$C$466</c:f>
              <c:strCache>
                <c:ptCount val="1"/>
                <c:pt idx="0">
                  <c:v>1493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pictures'!$D$466:$R$466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0.5544</c:v>
                </c:pt>
                <c:pt idx="2">
                  <c:v>0.47260000000000002</c:v>
                </c:pt>
                <c:pt idx="3">
                  <c:v>0.33450000000000002</c:v>
                </c:pt>
                <c:pt idx="4">
                  <c:v>0.39150000000000001</c:v>
                </c:pt>
                <c:pt idx="5">
                  <c:v>0.28249999999999997</c:v>
                </c:pt>
                <c:pt idx="6">
                  <c:v>0.27129999999999999</c:v>
                </c:pt>
                <c:pt idx="7">
                  <c:v>0.19359999999999999</c:v>
                </c:pt>
                <c:pt idx="8">
                  <c:v>6.2100000000000002E-2</c:v>
                </c:pt>
                <c:pt idx="9">
                  <c:v>6.4600000000000005E-2</c:v>
                </c:pt>
                <c:pt idx="10">
                  <c:v>2.87E-2</c:v>
                </c:pt>
                <c:pt idx="11">
                  <c:v>2.5000000000000001E-2</c:v>
                </c:pt>
                <c:pt idx="12">
                  <c:v>1.2999999999999999E-2</c:v>
                </c:pt>
                <c:pt idx="13">
                  <c:v>4.4999999999999997E-3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'ALL pictures'!$C$467</c:f>
              <c:strCache>
                <c:ptCount val="1"/>
                <c:pt idx="0">
                  <c:v>1492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pictures'!$D$467:$R$467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0.61719999999999997</c:v>
                </c:pt>
                <c:pt idx="2">
                  <c:v>0.46839999999999998</c:v>
                </c:pt>
                <c:pt idx="3">
                  <c:v>0.41160000000000002</c:v>
                </c:pt>
                <c:pt idx="4">
                  <c:v>0.37890000000000001</c:v>
                </c:pt>
                <c:pt idx="5">
                  <c:v>0.28539999999999999</c:v>
                </c:pt>
                <c:pt idx="6">
                  <c:v>0.26650000000000001</c:v>
                </c:pt>
                <c:pt idx="7">
                  <c:v>0.13070000000000001</c:v>
                </c:pt>
                <c:pt idx="8">
                  <c:v>7.1900000000000006E-2</c:v>
                </c:pt>
                <c:pt idx="9">
                  <c:v>5.1700000000000003E-2</c:v>
                </c:pt>
                <c:pt idx="10">
                  <c:v>3.5299999999999998E-2</c:v>
                </c:pt>
                <c:pt idx="11">
                  <c:v>3.1E-2</c:v>
                </c:pt>
                <c:pt idx="12">
                  <c:v>1.04E-2</c:v>
                </c:pt>
                <c:pt idx="13">
                  <c:v>5.4000000000000003E-3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'ALL pictures'!$C$468</c:f>
              <c:strCache>
                <c:ptCount val="1"/>
                <c:pt idx="0">
                  <c:v>1491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pictures'!$D$468:$R$468</c:f>
              <c:numCache>
                <c:formatCode>General</c:formatCode>
                <c:ptCount val="15"/>
                <c:pt idx="0">
                  <c:v>0.51070000000000004</c:v>
                </c:pt>
                <c:pt idx="1">
                  <c:v>0.30719999999999997</c:v>
                </c:pt>
                <c:pt idx="2">
                  <c:v>0.1709</c:v>
                </c:pt>
                <c:pt idx="3">
                  <c:v>0.151</c:v>
                </c:pt>
                <c:pt idx="4">
                  <c:v>0.17449999999999999</c:v>
                </c:pt>
                <c:pt idx="5">
                  <c:v>0.14000000000000001</c:v>
                </c:pt>
                <c:pt idx="6">
                  <c:v>0.1085</c:v>
                </c:pt>
                <c:pt idx="7">
                  <c:v>4.0800000000000003E-2</c:v>
                </c:pt>
                <c:pt idx="8">
                  <c:v>5.2600000000000001E-2</c:v>
                </c:pt>
                <c:pt idx="9">
                  <c:v>3.6700000000000003E-2</c:v>
                </c:pt>
                <c:pt idx="10">
                  <c:v>2.12E-2</c:v>
                </c:pt>
                <c:pt idx="11">
                  <c:v>1.32E-2</c:v>
                </c:pt>
                <c:pt idx="12">
                  <c:v>5.4999999999999997E-3</c:v>
                </c:pt>
                <c:pt idx="13">
                  <c:v>8.0000000000000004E-4</c:v>
                </c:pt>
                <c:pt idx="14">
                  <c:v>0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'ALL pictures'!$C$469</c:f>
              <c:strCache>
                <c:ptCount val="1"/>
                <c:pt idx="0">
                  <c:v>1490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pictures'!$D$469:$R$469</c:f>
              <c:numCache>
                <c:formatCode>General</c:formatCode>
                <c:ptCount val="15"/>
                <c:pt idx="0">
                  <c:v>0.3795</c:v>
                </c:pt>
                <c:pt idx="1">
                  <c:v>0.30070000000000002</c:v>
                </c:pt>
                <c:pt idx="2">
                  <c:v>0.30890000000000001</c:v>
                </c:pt>
                <c:pt idx="3">
                  <c:v>0.25979999999999998</c:v>
                </c:pt>
                <c:pt idx="4">
                  <c:v>0.2167</c:v>
                </c:pt>
                <c:pt idx="5">
                  <c:v>0.18740000000000001</c:v>
                </c:pt>
                <c:pt idx="6">
                  <c:v>0.16189999999999999</c:v>
                </c:pt>
                <c:pt idx="7">
                  <c:v>0.1961</c:v>
                </c:pt>
                <c:pt idx="8">
                  <c:v>0.1893</c:v>
                </c:pt>
                <c:pt idx="9">
                  <c:v>0.11650000000000001</c:v>
                </c:pt>
                <c:pt idx="10">
                  <c:v>0.1084</c:v>
                </c:pt>
                <c:pt idx="11">
                  <c:v>7.8899999999999998E-2</c:v>
                </c:pt>
                <c:pt idx="12">
                  <c:v>2.7199999999999998E-2</c:v>
                </c:pt>
                <c:pt idx="13">
                  <c:v>7.7999999999999996E-3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'ALL pictures'!$C$470</c:f>
              <c:strCache>
                <c:ptCount val="1"/>
                <c:pt idx="0">
                  <c:v>1489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pictures'!$D$470:$R$470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0.2094</c:v>
                </c:pt>
                <c:pt idx="2">
                  <c:v>0.2452</c:v>
                </c:pt>
                <c:pt idx="3">
                  <c:v>0.14979999999999999</c:v>
                </c:pt>
                <c:pt idx="4">
                  <c:v>0.1072</c:v>
                </c:pt>
                <c:pt idx="5">
                  <c:v>0.1434</c:v>
                </c:pt>
                <c:pt idx="6">
                  <c:v>0.14749999999999999</c:v>
                </c:pt>
                <c:pt idx="7">
                  <c:v>0.16</c:v>
                </c:pt>
                <c:pt idx="8">
                  <c:v>0.1298</c:v>
                </c:pt>
                <c:pt idx="9">
                  <c:v>6.6500000000000004E-2</c:v>
                </c:pt>
                <c:pt idx="10">
                  <c:v>6.2300000000000001E-2</c:v>
                </c:pt>
                <c:pt idx="11">
                  <c:v>3.0200000000000001E-2</c:v>
                </c:pt>
                <c:pt idx="12">
                  <c:v>7.4999999999999997E-3</c:v>
                </c:pt>
                <c:pt idx="13">
                  <c:v>1E-3</c:v>
                </c:pt>
                <c:pt idx="14">
                  <c:v>0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'ALL pictures'!$C$471</c:f>
              <c:strCache>
                <c:ptCount val="1"/>
                <c:pt idx="0">
                  <c:v>1488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pictures'!$D$471:$R$471</c:f>
              <c:numCache>
                <c:formatCode>General</c:formatCode>
                <c:ptCount val="15"/>
                <c:pt idx="0">
                  <c:v>0.11459999999999999</c:v>
                </c:pt>
                <c:pt idx="1">
                  <c:v>0.1845</c:v>
                </c:pt>
                <c:pt idx="2">
                  <c:v>0.19969999999999999</c:v>
                </c:pt>
                <c:pt idx="3">
                  <c:v>0.1104</c:v>
                </c:pt>
                <c:pt idx="4">
                  <c:v>8.8400000000000006E-2</c:v>
                </c:pt>
                <c:pt idx="5">
                  <c:v>0.11459999999999999</c:v>
                </c:pt>
                <c:pt idx="6">
                  <c:v>0.14949999999999999</c:v>
                </c:pt>
                <c:pt idx="7">
                  <c:v>0.13769999999999999</c:v>
                </c:pt>
                <c:pt idx="8">
                  <c:v>8.6800000000000002E-2</c:v>
                </c:pt>
                <c:pt idx="9">
                  <c:v>5.5800000000000002E-2</c:v>
                </c:pt>
                <c:pt idx="10">
                  <c:v>4.1399999999999999E-2</c:v>
                </c:pt>
                <c:pt idx="11">
                  <c:v>1.4999999999999999E-2</c:v>
                </c:pt>
                <c:pt idx="12">
                  <c:v>5.3E-3</c:v>
                </c:pt>
                <c:pt idx="13">
                  <c:v>1.1999999999999999E-3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'ALL pictures'!$C$472</c:f>
              <c:strCache>
                <c:ptCount val="1"/>
                <c:pt idx="0">
                  <c:v>1479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pictures'!$D$472:$R$472</c:f>
              <c:numCache>
                <c:formatCode>General</c:formatCode>
                <c:ptCount val="15"/>
                <c:pt idx="0">
                  <c:v>0.26729999999999998</c:v>
                </c:pt>
                <c:pt idx="1">
                  <c:v>0.22789999999999999</c:v>
                </c:pt>
                <c:pt idx="2">
                  <c:v>0.28179999999999999</c:v>
                </c:pt>
                <c:pt idx="3">
                  <c:v>0.28470000000000001</c:v>
                </c:pt>
                <c:pt idx="4">
                  <c:v>0.19209999999999999</c:v>
                </c:pt>
                <c:pt idx="5">
                  <c:v>0.22389999999999999</c:v>
                </c:pt>
                <c:pt idx="6">
                  <c:v>0.30220000000000002</c:v>
                </c:pt>
                <c:pt idx="7">
                  <c:v>0.21609999999999999</c:v>
                </c:pt>
                <c:pt idx="8">
                  <c:v>0.16819999999999999</c:v>
                </c:pt>
                <c:pt idx="9">
                  <c:v>0.14349999999999999</c:v>
                </c:pt>
                <c:pt idx="10">
                  <c:v>5.6899999999999999E-2</c:v>
                </c:pt>
                <c:pt idx="11">
                  <c:v>3.0700000000000002E-2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'ALL pictures'!$C$473</c:f>
              <c:strCache>
                <c:ptCount val="1"/>
                <c:pt idx="0">
                  <c:v>1478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pictures'!$D$473:$R$473</c:f>
              <c:numCache>
                <c:formatCode>General</c:formatCode>
                <c:ptCount val="15"/>
                <c:pt idx="0">
                  <c:v>9.0700000000000003E-2</c:v>
                </c:pt>
                <c:pt idx="1">
                  <c:v>0.42620000000000002</c:v>
                </c:pt>
                <c:pt idx="2">
                  <c:v>0.36230000000000001</c:v>
                </c:pt>
                <c:pt idx="3">
                  <c:v>0.33090000000000003</c:v>
                </c:pt>
                <c:pt idx="4">
                  <c:v>0.32740000000000002</c:v>
                </c:pt>
                <c:pt idx="5">
                  <c:v>0.29380000000000001</c:v>
                </c:pt>
                <c:pt idx="6">
                  <c:v>0.20680000000000001</c:v>
                </c:pt>
                <c:pt idx="7">
                  <c:v>0.1507</c:v>
                </c:pt>
                <c:pt idx="8">
                  <c:v>0.14599999999999999</c:v>
                </c:pt>
                <c:pt idx="9">
                  <c:v>9.0800000000000006E-2</c:v>
                </c:pt>
                <c:pt idx="10">
                  <c:v>3.9399999999999998E-2</c:v>
                </c:pt>
                <c:pt idx="11">
                  <c:v>2.5000000000000001E-2</c:v>
                </c:pt>
                <c:pt idx="12">
                  <c:v>7.6E-3</c:v>
                </c:pt>
                <c:pt idx="13">
                  <c:v>2E-3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'ALL pictures'!$C$474</c:f>
              <c:strCache>
                <c:ptCount val="1"/>
                <c:pt idx="0">
                  <c:v>1477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pictures'!$D$474:$R$474</c:f>
              <c:numCache>
                <c:formatCode>General</c:formatCode>
                <c:ptCount val="15"/>
                <c:pt idx="0">
                  <c:v>3.1E-2</c:v>
                </c:pt>
                <c:pt idx="1">
                  <c:v>0.1079</c:v>
                </c:pt>
                <c:pt idx="2">
                  <c:v>0.17829999999999999</c:v>
                </c:pt>
                <c:pt idx="3">
                  <c:v>0.23530000000000001</c:v>
                </c:pt>
                <c:pt idx="4">
                  <c:v>0.2717</c:v>
                </c:pt>
                <c:pt idx="5">
                  <c:v>0.26600000000000001</c:v>
                </c:pt>
                <c:pt idx="6">
                  <c:v>0.1663</c:v>
                </c:pt>
                <c:pt idx="7">
                  <c:v>0.12640000000000001</c:v>
                </c:pt>
                <c:pt idx="8">
                  <c:v>0.13039999999999999</c:v>
                </c:pt>
                <c:pt idx="9">
                  <c:v>6.0900000000000003E-2</c:v>
                </c:pt>
                <c:pt idx="10">
                  <c:v>5.1999999999999998E-2</c:v>
                </c:pt>
                <c:pt idx="11">
                  <c:v>2.5899999999999999E-2</c:v>
                </c:pt>
                <c:pt idx="12">
                  <c:v>2.1700000000000001E-2</c:v>
                </c:pt>
                <c:pt idx="13">
                  <c:v>5.1999999999999998E-3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'ALL pictures'!$C$475</c:f>
              <c:strCache>
                <c:ptCount val="1"/>
                <c:pt idx="0">
                  <c:v>1476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pictures'!$D$475:$R$475</c:f>
              <c:numCache>
                <c:formatCode>General</c:formatCode>
                <c:ptCount val="15"/>
                <c:pt idx="0">
                  <c:v>0</c:v>
                </c:pt>
                <c:pt idx="1">
                  <c:v>0.19189999999999999</c:v>
                </c:pt>
                <c:pt idx="2">
                  <c:v>0.16619999999999999</c:v>
                </c:pt>
                <c:pt idx="3">
                  <c:v>0.2213</c:v>
                </c:pt>
                <c:pt idx="4">
                  <c:v>0.24249999999999999</c:v>
                </c:pt>
                <c:pt idx="5">
                  <c:v>0.15620000000000001</c:v>
                </c:pt>
                <c:pt idx="6">
                  <c:v>0.13239999999999999</c:v>
                </c:pt>
                <c:pt idx="7">
                  <c:v>0.1045</c:v>
                </c:pt>
                <c:pt idx="8">
                  <c:v>8.43E-2</c:v>
                </c:pt>
                <c:pt idx="9">
                  <c:v>5.3699999999999998E-2</c:v>
                </c:pt>
                <c:pt idx="10">
                  <c:v>3.1600000000000003E-2</c:v>
                </c:pt>
                <c:pt idx="11">
                  <c:v>1.7000000000000001E-2</c:v>
                </c:pt>
                <c:pt idx="12">
                  <c:v>1.26E-2</c:v>
                </c:pt>
                <c:pt idx="13">
                  <c:v>1.2999999999999999E-3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'ALL pictures'!$C$476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pictures'!$D$476:$R$476</c:f>
              <c:numCache>
                <c:formatCode>General</c:formatCode>
                <c:ptCount val="15"/>
                <c:pt idx="0">
                  <c:v>0.50839999999999996</c:v>
                </c:pt>
                <c:pt idx="1">
                  <c:v>0.36249999999999999</c:v>
                </c:pt>
                <c:pt idx="2">
                  <c:v>0.28699999999999998</c:v>
                </c:pt>
                <c:pt idx="3">
                  <c:v>0.26829999999999998</c:v>
                </c:pt>
                <c:pt idx="4">
                  <c:v>0.26819999999999999</c:v>
                </c:pt>
                <c:pt idx="5">
                  <c:v>0.25490000000000002</c:v>
                </c:pt>
                <c:pt idx="6">
                  <c:v>0.23519999999999999</c:v>
                </c:pt>
                <c:pt idx="7">
                  <c:v>0.1837</c:v>
                </c:pt>
                <c:pt idx="8">
                  <c:v>0.1467</c:v>
                </c:pt>
                <c:pt idx="9">
                  <c:v>0.1104</c:v>
                </c:pt>
                <c:pt idx="10">
                  <c:v>7.6100000000000001E-2</c:v>
                </c:pt>
                <c:pt idx="11">
                  <c:v>4.3200000000000002E-2</c:v>
                </c:pt>
                <c:pt idx="12">
                  <c:v>1.6400000000000001E-2</c:v>
                </c:pt>
                <c:pt idx="13">
                  <c:v>3.3E-3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'ALL pictures'!$C$477</c:f>
              <c:strCache>
                <c:ptCount val="1"/>
                <c:pt idx="0">
                  <c:v>1474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pictures'!$D$477:$R$477</c:f>
              <c:numCache>
                <c:formatCode>General</c:formatCode>
                <c:ptCount val="15"/>
                <c:pt idx="0">
                  <c:v>0.51549999999999996</c:v>
                </c:pt>
                <c:pt idx="1">
                  <c:v>0.37819999999999998</c:v>
                </c:pt>
                <c:pt idx="2">
                  <c:v>0.30580000000000002</c:v>
                </c:pt>
                <c:pt idx="3">
                  <c:v>0.37669999999999998</c:v>
                </c:pt>
                <c:pt idx="4">
                  <c:v>0.28050000000000003</c:v>
                </c:pt>
                <c:pt idx="5">
                  <c:v>0.2883</c:v>
                </c:pt>
                <c:pt idx="6">
                  <c:v>0.1888</c:v>
                </c:pt>
                <c:pt idx="7">
                  <c:v>0.1623</c:v>
                </c:pt>
                <c:pt idx="8">
                  <c:v>0.1308</c:v>
                </c:pt>
                <c:pt idx="9">
                  <c:v>0.1016</c:v>
                </c:pt>
                <c:pt idx="10">
                  <c:v>6.54E-2</c:v>
                </c:pt>
                <c:pt idx="11">
                  <c:v>3.2399999999999998E-2</c:v>
                </c:pt>
                <c:pt idx="12">
                  <c:v>7.7000000000000002E-3</c:v>
                </c:pt>
                <c:pt idx="13">
                  <c:v>2.0999999999999999E-3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'ALL pictures'!$C$478</c:f>
              <c:strCache>
                <c:ptCount val="1"/>
                <c:pt idx="0">
                  <c:v>1473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pictures'!$D$478:$R$478</c:f>
              <c:numCache>
                <c:formatCode>General</c:formatCode>
                <c:ptCount val="15"/>
                <c:pt idx="0">
                  <c:v>0.53939999999999999</c:v>
                </c:pt>
                <c:pt idx="1">
                  <c:v>0.26750000000000002</c:v>
                </c:pt>
                <c:pt idx="2">
                  <c:v>0.20749999999999999</c:v>
                </c:pt>
                <c:pt idx="3">
                  <c:v>0.1787</c:v>
                </c:pt>
                <c:pt idx="4">
                  <c:v>0.13489999999999999</c:v>
                </c:pt>
                <c:pt idx="5">
                  <c:v>0.14729999999999999</c:v>
                </c:pt>
                <c:pt idx="6">
                  <c:v>0.1096</c:v>
                </c:pt>
                <c:pt idx="7">
                  <c:v>0.112</c:v>
                </c:pt>
                <c:pt idx="8">
                  <c:v>9.0800000000000006E-2</c:v>
                </c:pt>
                <c:pt idx="9">
                  <c:v>6.0499999999999998E-2</c:v>
                </c:pt>
                <c:pt idx="10">
                  <c:v>5.11E-2</c:v>
                </c:pt>
                <c:pt idx="11">
                  <c:v>1.6199999999999999E-2</c:v>
                </c:pt>
                <c:pt idx="12">
                  <c:v>7.4999999999999997E-3</c:v>
                </c:pt>
                <c:pt idx="13">
                  <c:v>3.0999999999999999E-3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'ALL pictures'!$C$479</c:f>
              <c:strCache>
                <c:ptCount val="1"/>
                <c:pt idx="0">
                  <c:v>1472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pictures'!$D$479:$R$479</c:f>
              <c:numCache>
                <c:formatCode>General</c:formatCode>
                <c:ptCount val="15"/>
                <c:pt idx="0">
                  <c:v>0.2029</c:v>
                </c:pt>
                <c:pt idx="1">
                  <c:v>0.36899999999999999</c:v>
                </c:pt>
                <c:pt idx="2">
                  <c:v>0.41089999999999999</c:v>
                </c:pt>
                <c:pt idx="3">
                  <c:v>0.40400000000000003</c:v>
                </c:pt>
                <c:pt idx="4">
                  <c:v>0.31950000000000001</c:v>
                </c:pt>
                <c:pt idx="5">
                  <c:v>0.27129999999999999</c:v>
                </c:pt>
                <c:pt idx="6">
                  <c:v>0.24249999999999999</c:v>
                </c:pt>
                <c:pt idx="7">
                  <c:v>0.2157</c:v>
                </c:pt>
                <c:pt idx="8">
                  <c:v>0.1736</c:v>
                </c:pt>
                <c:pt idx="9">
                  <c:v>0.15909999999999999</c:v>
                </c:pt>
                <c:pt idx="10">
                  <c:v>0.1051</c:v>
                </c:pt>
                <c:pt idx="11">
                  <c:v>4.7300000000000002E-2</c:v>
                </c:pt>
                <c:pt idx="12">
                  <c:v>1.17E-2</c:v>
                </c:pt>
                <c:pt idx="13">
                  <c:v>1.0699999999999999E-2</c:v>
                </c:pt>
                <c:pt idx="14">
                  <c:v>1E-3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'ALL pictures'!$C$480</c:f>
              <c:strCache>
                <c:ptCount val="1"/>
                <c:pt idx="0">
                  <c:v>1467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pictures'!$D$480:$R$480</c:f>
              <c:numCache>
                <c:formatCode>General</c:formatCode>
                <c:ptCount val="15"/>
                <c:pt idx="0">
                  <c:v>0.75900000000000001</c:v>
                </c:pt>
                <c:pt idx="1">
                  <c:v>0.54979999999999996</c:v>
                </c:pt>
                <c:pt idx="2">
                  <c:v>0.3962</c:v>
                </c:pt>
                <c:pt idx="3">
                  <c:v>0.3594</c:v>
                </c:pt>
                <c:pt idx="4">
                  <c:v>0.19969999999999999</c:v>
                </c:pt>
                <c:pt idx="5">
                  <c:v>0.13519999999999999</c:v>
                </c:pt>
                <c:pt idx="6">
                  <c:v>0.1457</c:v>
                </c:pt>
                <c:pt idx="7">
                  <c:v>0.14249999999999999</c:v>
                </c:pt>
                <c:pt idx="8">
                  <c:v>8.3599999999999994E-2</c:v>
                </c:pt>
                <c:pt idx="9">
                  <c:v>4.9700000000000001E-2</c:v>
                </c:pt>
                <c:pt idx="10">
                  <c:v>5.0999999999999997E-2</c:v>
                </c:pt>
                <c:pt idx="11">
                  <c:v>4.65E-2</c:v>
                </c:pt>
                <c:pt idx="12">
                  <c:v>2.5600000000000001E-2</c:v>
                </c:pt>
                <c:pt idx="13">
                  <c:v>5.4999999999999997E-3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'ALL pictures'!$C$481</c:f>
              <c:strCache>
                <c:ptCount val="1"/>
                <c:pt idx="0">
                  <c:v>1468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pictures'!$D$481:$R$481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0.5101</c:v>
                </c:pt>
                <c:pt idx="2">
                  <c:v>0.38319999999999999</c:v>
                </c:pt>
                <c:pt idx="3">
                  <c:v>0.41810000000000003</c:v>
                </c:pt>
                <c:pt idx="4">
                  <c:v>0.39689999999999998</c:v>
                </c:pt>
                <c:pt idx="5">
                  <c:v>0.29189999999999999</c:v>
                </c:pt>
                <c:pt idx="6">
                  <c:v>0.22450000000000001</c:v>
                </c:pt>
                <c:pt idx="7">
                  <c:v>0.1462</c:v>
                </c:pt>
                <c:pt idx="8">
                  <c:v>0.1255</c:v>
                </c:pt>
                <c:pt idx="9">
                  <c:v>6.59E-2</c:v>
                </c:pt>
                <c:pt idx="10">
                  <c:v>4.5999999999999999E-2</c:v>
                </c:pt>
                <c:pt idx="11">
                  <c:v>6.0199999999999997E-2</c:v>
                </c:pt>
                <c:pt idx="12">
                  <c:v>3.5200000000000002E-2</c:v>
                </c:pt>
                <c:pt idx="13">
                  <c:v>5.8999999999999999E-3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'ALL pictures'!$C$482</c:f>
              <c:strCache>
                <c:ptCount val="1"/>
                <c:pt idx="0">
                  <c:v>1469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pictures'!$D$482:$R$482</c:f>
              <c:numCache>
                <c:formatCode>General</c:formatCode>
                <c:ptCount val="15"/>
                <c:pt idx="0">
                  <c:v>0.60140000000000005</c:v>
                </c:pt>
                <c:pt idx="1">
                  <c:v>0.46400000000000002</c:v>
                </c:pt>
                <c:pt idx="2">
                  <c:v>0.2959</c:v>
                </c:pt>
                <c:pt idx="3">
                  <c:v>0.34379999999999999</c:v>
                </c:pt>
                <c:pt idx="4">
                  <c:v>0.37640000000000001</c:v>
                </c:pt>
                <c:pt idx="5">
                  <c:v>0.31219999999999998</c:v>
                </c:pt>
                <c:pt idx="6">
                  <c:v>0.27879999999999999</c:v>
                </c:pt>
                <c:pt idx="7">
                  <c:v>0.17480000000000001</c:v>
                </c:pt>
                <c:pt idx="8">
                  <c:v>0.1653</c:v>
                </c:pt>
                <c:pt idx="9">
                  <c:v>0.1076</c:v>
                </c:pt>
                <c:pt idx="10">
                  <c:v>5.5500000000000001E-2</c:v>
                </c:pt>
                <c:pt idx="11">
                  <c:v>5.21E-2</c:v>
                </c:pt>
                <c:pt idx="12">
                  <c:v>4.99E-2</c:v>
                </c:pt>
                <c:pt idx="13">
                  <c:v>8.2000000000000007E-3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'ALL pictures'!$C$483</c:f>
              <c:strCache>
                <c:ptCount val="1"/>
                <c:pt idx="0">
                  <c:v>1471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pictures'!$D$483:$R$483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0.27860000000000001</c:v>
                </c:pt>
                <c:pt idx="2">
                  <c:v>0.31890000000000002</c:v>
                </c:pt>
                <c:pt idx="3">
                  <c:v>0.1928</c:v>
                </c:pt>
                <c:pt idx="4">
                  <c:v>0.18490000000000001</c:v>
                </c:pt>
                <c:pt idx="5">
                  <c:v>0.17119999999999999</c:v>
                </c:pt>
                <c:pt idx="6">
                  <c:v>0.20419999999999999</c:v>
                </c:pt>
                <c:pt idx="7">
                  <c:v>0.17649999999999999</c:v>
                </c:pt>
                <c:pt idx="8">
                  <c:v>0.1414</c:v>
                </c:pt>
                <c:pt idx="9">
                  <c:v>0.13669999999999999</c:v>
                </c:pt>
                <c:pt idx="10">
                  <c:v>7.7499999999999999E-2</c:v>
                </c:pt>
                <c:pt idx="11">
                  <c:v>2.8500000000000001E-2</c:v>
                </c:pt>
                <c:pt idx="12">
                  <c:v>1.7500000000000002E-2</c:v>
                </c:pt>
                <c:pt idx="13">
                  <c:v>6.4000000000000003E-3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'ALL pictures'!$C$484</c:f>
              <c:strCache>
                <c:ptCount val="1"/>
                <c:pt idx="0">
                  <c:v>1470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pictures'!$D$484:$R$484</c:f>
              <c:numCache>
                <c:formatCode>General</c:formatCode>
                <c:ptCount val="15"/>
                <c:pt idx="0">
                  <c:v>0.1241</c:v>
                </c:pt>
                <c:pt idx="1">
                  <c:v>0.24909999999999999</c:v>
                </c:pt>
                <c:pt idx="2">
                  <c:v>0.29270000000000002</c:v>
                </c:pt>
                <c:pt idx="3">
                  <c:v>0.2787</c:v>
                </c:pt>
                <c:pt idx="4">
                  <c:v>0.27010000000000001</c:v>
                </c:pt>
                <c:pt idx="5">
                  <c:v>0.29360000000000003</c:v>
                </c:pt>
                <c:pt idx="6">
                  <c:v>0.21179999999999999</c:v>
                </c:pt>
                <c:pt idx="7">
                  <c:v>0.1918</c:v>
                </c:pt>
                <c:pt idx="8">
                  <c:v>0.1331</c:v>
                </c:pt>
                <c:pt idx="9">
                  <c:v>9.3200000000000005E-2</c:v>
                </c:pt>
                <c:pt idx="10">
                  <c:v>4.0399999999999998E-2</c:v>
                </c:pt>
                <c:pt idx="11">
                  <c:v>1.34E-2</c:v>
                </c:pt>
                <c:pt idx="12">
                  <c:v>9.4999999999999998E-3</c:v>
                </c:pt>
                <c:pt idx="13">
                  <c:v>1.2999999999999999E-3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'ALL pictures'!$C$485</c:f>
              <c:strCache>
                <c:ptCount val="1"/>
                <c:pt idx="0">
                  <c:v>1466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pictures'!$D$485:$R$485</c:f>
              <c:numCache>
                <c:formatCode>General</c:formatCode>
                <c:ptCount val="15"/>
                <c:pt idx="0">
                  <c:v>0.2387</c:v>
                </c:pt>
                <c:pt idx="1">
                  <c:v>0.1817</c:v>
                </c:pt>
                <c:pt idx="2">
                  <c:v>0.1898</c:v>
                </c:pt>
                <c:pt idx="3">
                  <c:v>0.2631</c:v>
                </c:pt>
                <c:pt idx="4">
                  <c:v>0.35499999999999998</c:v>
                </c:pt>
                <c:pt idx="5">
                  <c:v>0.41310000000000002</c:v>
                </c:pt>
                <c:pt idx="6">
                  <c:v>0.35049999999999998</c:v>
                </c:pt>
                <c:pt idx="7">
                  <c:v>0.2142</c:v>
                </c:pt>
                <c:pt idx="8">
                  <c:v>0.1893</c:v>
                </c:pt>
                <c:pt idx="9">
                  <c:v>0.15659999999999999</c:v>
                </c:pt>
                <c:pt idx="10">
                  <c:v>0.1416</c:v>
                </c:pt>
                <c:pt idx="11">
                  <c:v>8.5900000000000004E-2</c:v>
                </c:pt>
                <c:pt idx="12">
                  <c:v>3.3300000000000003E-2</c:v>
                </c:pt>
                <c:pt idx="13">
                  <c:v>9.7999999999999997E-3</c:v>
                </c:pt>
                <c:pt idx="14">
                  <c:v>6.8999999999999999E-3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'ALL pictures'!$C$486</c:f>
              <c:strCache>
                <c:ptCount val="1"/>
                <c:pt idx="0">
                  <c:v>1465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pictures'!$D$486:$R$486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0.22600000000000001</c:v>
                </c:pt>
                <c:pt idx="2">
                  <c:v>0.1918</c:v>
                </c:pt>
                <c:pt idx="3">
                  <c:v>0.34460000000000002</c:v>
                </c:pt>
                <c:pt idx="4">
                  <c:v>0.41599999999999998</c:v>
                </c:pt>
                <c:pt idx="5">
                  <c:v>0.39269999999999999</c:v>
                </c:pt>
                <c:pt idx="6">
                  <c:v>0.26939999999999997</c:v>
                </c:pt>
                <c:pt idx="7">
                  <c:v>0.1938</c:v>
                </c:pt>
                <c:pt idx="8">
                  <c:v>0.17929999999999999</c:v>
                </c:pt>
                <c:pt idx="9">
                  <c:v>0.16059999999999999</c:v>
                </c:pt>
                <c:pt idx="10">
                  <c:v>0.14510000000000001</c:v>
                </c:pt>
                <c:pt idx="11">
                  <c:v>6.7799999999999999E-2</c:v>
                </c:pt>
                <c:pt idx="12">
                  <c:v>1.3299999999999999E-2</c:v>
                </c:pt>
                <c:pt idx="13">
                  <c:v>1.3299999999999999E-2</c:v>
                </c:pt>
                <c:pt idx="14">
                  <c:v>7.1999999999999998E-3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5896"/>
        <c:axId val="286085080"/>
      </c:scatterChart>
      <c:valAx>
        <c:axId val="28866589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85080"/>
        <c:crosses val="autoZero"/>
        <c:crossBetween val="midCat"/>
        <c:majorUnit val="10"/>
      </c:valAx>
      <c:valAx>
        <c:axId val="2860850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866589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pictures'!$C$487</c:f>
              <c:strCache>
                <c:ptCount val="1"/>
                <c:pt idx="0">
                  <c:v>1192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pictures'!$D$487:$R$487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0.26939999999999997</c:v>
                </c:pt>
                <c:pt idx="2">
                  <c:v>0.31259999999999999</c:v>
                </c:pt>
                <c:pt idx="3">
                  <c:v>0.35420000000000001</c:v>
                </c:pt>
                <c:pt idx="4">
                  <c:v>0.35659999999999997</c:v>
                </c:pt>
                <c:pt idx="5">
                  <c:v>0.40150000000000002</c:v>
                </c:pt>
                <c:pt idx="6">
                  <c:v>0.43190000000000001</c:v>
                </c:pt>
                <c:pt idx="7">
                  <c:v>0.46410000000000001</c:v>
                </c:pt>
                <c:pt idx="8">
                  <c:v>0.47520000000000001</c:v>
                </c:pt>
                <c:pt idx="9">
                  <c:v>0.38150000000000001</c:v>
                </c:pt>
                <c:pt idx="10">
                  <c:v>0.25519999999999998</c:v>
                </c:pt>
                <c:pt idx="11">
                  <c:v>0.2306</c:v>
                </c:pt>
                <c:pt idx="12">
                  <c:v>0.15010000000000001</c:v>
                </c:pt>
                <c:pt idx="13">
                  <c:v>6.9599999999999995E-2</c:v>
                </c:pt>
                <c:pt idx="14">
                  <c:v>3.9100000000000003E-2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pictures'!$C$488</c:f>
              <c:strCache>
                <c:ptCount val="1"/>
                <c:pt idx="0">
                  <c:v>1193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pictures'!$D$488:$R$488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0.23799999999999999</c:v>
                </c:pt>
                <c:pt idx="2">
                  <c:v>0.17249999999999999</c:v>
                </c:pt>
                <c:pt idx="3">
                  <c:v>0.20480000000000001</c:v>
                </c:pt>
                <c:pt idx="4">
                  <c:v>0.15129999999999999</c:v>
                </c:pt>
                <c:pt idx="5">
                  <c:v>0.1439</c:v>
                </c:pt>
                <c:pt idx="6">
                  <c:v>0.18970000000000001</c:v>
                </c:pt>
                <c:pt idx="7">
                  <c:v>0.21529999999999999</c:v>
                </c:pt>
                <c:pt idx="8">
                  <c:v>0.23749999999999999</c:v>
                </c:pt>
                <c:pt idx="9">
                  <c:v>0.17130000000000001</c:v>
                </c:pt>
                <c:pt idx="10">
                  <c:v>0.1129</c:v>
                </c:pt>
                <c:pt idx="11">
                  <c:v>9.9900000000000003E-2</c:v>
                </c:pt>
                <c:pt idx="12">
                  <c:v>8.0799999999999997E-2</c:v>
                </c:pt>
                <c:pt idx="13">
                  <c:v>4.9799999999999997E-2</c:v>
                </c:pt>
                <c:pt idx="14">
                  <c:v>4.9399999999999999E-2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pictures'!$C$489</c:f>
              <c:strCache>
                <c:ptCount val="1"/>
                <c:pt idx="0">
                  <c:v>1194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pictures'!$D$489:$R$489</c:f>
              <c:numCache>
                <c:formatCode>General</c:formatCode>
                <c:ptCount val="15"/>
                <c:pt idx="0">
                  <c:v>0.4582</c:v>
                </c:pt>
                <c:pt idx="1">
                  <c:v>0.3644</c:v>
                </c:pt>
                <c:pt idx="2">
                  <c:v>0.311</c:v>
                </c:pt>
                <c:pt idx="3">
                  <c:v>0.29680000000000001</c:v>
                </c:pt>
                <c:pt idx="4">
                  <c:v>0.30059999999999998</c:v>
                </c:pt>
                <c:pt idx="5">
                  <c:v>0.25219999999999998</c:v>
                </c:pt>
                <c:pt idx="6">
                  <c:v>0.33110000000000001</c:v>
                </c:pt>
                <c:pt idx="7">
                  <c:v>0.36430000000000001</c:v>
                </c:pt>
                <c:pt idx="8">
                  <c:v>0.43020000000000003</c:v>
                </c:pt>
                <c:pt idx="9">
                  <c:v>0.39800000000000002</c:v>
                </c:pt>
                <c:pt idx="10">
                  <c:v>0.28139999999999998</c:v>
                </c:pt>
                <c:pt idx="11">
                  <c:v>0.25059999999999999</c:v>
                </c:pt>
                <c:pt idx="12">
                  <c:v>0.20549999999999999</c:v>
                </c:pt>
                <c:pt idx="13">
                  <c:v>0.1154</c:v>
                </c:pt>
                <c:pt idx="14">
                  <c:v>5.0299999999999997E-2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pictures'!$C$490</c:f>
              <c:strCache>
                <c:ptCount val="1"/>
                <c:pt idx="0">
                  <c:v>1195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pictures'!$D$490:$R$490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0.26200000000000001</c:v>
                </c:pt>
                <c:pt idx="2">
                  <c:v>0.3654</c:v>
                </c:pt>
                <c:pt idx="3">
                  <c:v>0.39839999999999998</c:v>
                </c:pt>
                <c:pt idx="4">
                  <c:v>0.42699999999999999</c:v>
                </c:pt>
                <c:pt idx="5">
                  <c:v>0.3417</c:v>
                </c:pt>
                <c:pt idx="6">
                  <c:v>0.3024</c:v>
                </c:pt>
                <c:pt idx="7">
                  <c:v>0.35420000000000001</c:v>
                </c:pt>
                <c:pt idx="8">
                  <c:v>0.2969</c:v>
                </c:pt>
                <c:pt idx="9">
                  <c:v>0.32329999999999998</c:v>
                </c:pt>
                <c:pt idx="10">
                  <c:v>0.24510000000000001</c:v>
                </c:pt>
                <c:pt idx="11">
                  <c:v>0.19670000000000001</c:v>
                </c:pt>
                <c:pt idx="12">
                  <c:v>0.13200000000000001</c:v>
                </c:pt>
                <c:pt idx="13">
                  <c:v>7.0499999999999993E-2</c:v>
                </c:pt>
                <c:pt idx="14">
                  <c:v>4.3499999999999997E-2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pictures'!$C$491</c:f>
              <c:strCache>
                <c:ptCount val="1"/>
                <c:pt idx="0">
                  <c:v>1196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pictures'!$D$491:$R$491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0.38279999999999997</c:v>
                </c:pt>
                <c:pt idx="2">
                  <c:v>0.48559999999999998</c:v>
                </c:pt>
                <c:pt idx="3">
                  <c:v>0.52569999999999995</c:v>
                </c:pt>
                <c:pt idx="4">
                  <c:v>0.59430000000000005</c:v>
                </c:pt>
                <c:pt idx="5">
                  <c:v>0.49840000000000001</c:v>
                </c:pt>
                <c:pt idx="6">
                  <c:v>0.4284</c:v>
                </c:pt>
                <c:pt idx="7">
                  <c:v>0.46820000000000001</c:v>
                </c:pt>
                <c:pt idx="8">
                  <c:v>0.48370000000000002</c:v>
                </c:pt>
                <c:pt idx="9">
                  <c:v>0.4698</c:v>
                </c:pt>
                <c:pt idx="10">
                  <c:v>0.39029999999999998</c:v>
                </c:pt>
                <c:pt idx="11">
                  <c:v>0.37640000000000001</c:v>
                </c:pt>
                <c:pt idx="12">
                  <c:v>0.26629999999999998</c:v>
                </c:pt>
                <c:pt idx="13">
                  <c:v>0.1303</c:v>
                </c:pt>
                <c:pt idx="14">
                  <c:v>9.6299999999999997E-2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pictures'!$C$492</c:f>
              <c:strCache>
                <c:ptCount val="1"/>
                <c:pt idx="0">
                  <c:v>1197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pictures'!$D$492:$R$492</c:f>
              <c:numCache>
                <c:formatCode>General</c:formatCode>
                <c:ptCount val="15"/>
                <c:pt idx="0">
                  <c:v>0.36749999999999999</c:v>
                </c:pt>
                <c:pt idx="1">
                  <c:v>0.3256</c:v>
                </c:pt>
                <c:pt idx="2">
                  <c:v>0.4093</c:v>
                </c:pt>
                <c:pt idx="3">
                  <c:v>0.49320000000000003</c:v>
                </c:pt>
                <c:pt idx="4">
                  <c:v>0.58740000000000003</c:v>
                </c:pt>
                <c:pt idx="5">
                  <c:v>0.52769999999999995</c:v>
                </c:pt>
                <c:pt idx="6">
                  <c:v>0.4451</c:v>
                </c:pt>
                <c:pt idx="7">
                  <c:v>0.4788</c:v>
                </c:pt>
                <c:pt idx="8">
                  <c:v>0.49330000000000002</c:v>
                </c:pt>
                <c:pt idx="9">
                  <c:v>0.47689999999999999</c:v>
                </c:pt>
                <c:pt idx="10">
                  <c:v>0.4128</c:v>
                </c:pt>
                <c:pt idx="11">
                  <c:v>0.36530000000000001</c:v>
                </c:pt>
                <c:pt idx="12">
                  <c:v>0.29559999999999997</c:v>
                </c:pt>
                <c:pt idx="13">
                  <c:v>0.1244</c:v>
                </c:pt>
                <c:pt idx="14">
                  <c:v>8.7300000000000003E-2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pictures'!$C$493</c:f>
              <c:strCache>
                <c:ptCount val="1"/>
                <c:pt idx="0">
                  <c:v>1198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pictures'!$D$493:$R$493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0.64300000000000002</c:v>
                </c:pt>
                <c:pt idx="2">
                  <c:v>0.4778</c:v>
                </c:pt>
                <c:pt idx="3">
                  <c:v>0.4783</c:v>
                </c:pt>
                <c:pt idx="4">
                  <c:v>0.52170000000000005</c:v>
                </c:pt>
                <c:pt idx="5">
                  <c:v>0.49919999999999998</c:v>
                </c:pt>
                <c:pt idx="6">
                  <c:v>0.47289999999999999</c:v>
                </c:pt>
                <c:pt idx="7">
                  <c:v>0.45979999999999999</c:v>
                </c:pt>
                <c:pt idx="8">
                  <c:v>0.42459999999999998</c:v>
                </c:pt>
                <c:pt idx="9">
                  <c:v>0.34129999999999999</c:v>
                </c:pt>
                <c:pt idx="10">
                  <c:v>0.25330000000000003</c:v>
                </c:pt>
                <c:pt idx="11">
                  <c:v>0.19359999999999999</c:v>
                </c:pt>
                <c:pt idx="12">
                  <c:v>0.15010000000000001</c:v>
                </c:pt>
                <c:pt idx="13">
                  <c:v>9.4500000000000001E-2</c:v>
                </c:pt>
                <c:pt idx="14">
                  <c:v>3.2000000000000001E-2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pictures'!$C$494</c:f>
              <c:strCache>
                <c:ptCount val="1"/>
                <c:pt idx="0">
                  <c:v>1199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pictures'!$D$494:$R$494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0.65410000000000001</c:v>
                </c:pt>
                <c:pt idx="2">
                  <c:v>0.45369999999999999</c:v>
                </c:pt>
                <c:pt idx="3">
                  <c:v>0.45179999999999998</c:v>
                </c:pt>
                <c:pt idx="4">
                  <c:v>0.50309999999999999</c:v>
                </c:pt>
                <c:pt idx="5">
                  <c:v>0.45800000000000002</c:v>
                </c:pt>
                <c:pt idx="6">
                  <c:v>0.48880000000000001</c:v>
                </c:pt>
                <c:pt idx="7">
                  <c:v>0.48080000000000001</c:v>
                </c:pt>
                <c:pt idx="8">
                  <c:v>0.50009999999999999</c:v>
                </c:pt>
                <c:pt idx="9">
                  <c:v>0.44819999999999999</c:v>
                </c:pt>
                <c:pt idx="10">
                  <c:v>0.3861</c:v>
                </c:pt>
                <c:pt idx="11">
                  <c:v>0.28670000000000001</c:v>
                </c:pt>
                <c:pt idx="12">
                  <c:v>0.2024</c:v>
                </c:pt>
                <c:pt idx="13">
                  <c:v>0.1636</c:v>
                </c:pt>
                <c:pt idx="14">
                  <c:v>7.7700000000000005E-2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pictures'!$C$495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pictures'!$D$495:$R$495</c:f>
              <c:numCache>
                <c:formatCode>General</c:formatCode>
                <c:ptCount val="15"/>
                <c:pt idx="0">
                  <c:v>0.69450000000000001</c:v>
                </c:pt>
                <c:pt idx="1">
                  <c:v>0.62819999999999998</c:v>
                </c:pt>
                <c:pt idx="2">
                  <c:v>0.49030000000000001</c:v>
                </c:pt>
                <c:pt idx="3">
                  <c:v>0.45619999999999999</c:v>
                </c:pt>
                <c:pt idx="4">
                  <c:v>0.43869999999999998</c:v>
                </c:pt>
                <c:pt idx="5">
                  <c:v>0.4602</c:v>
                </c:pt>
                <c:pt idx="6">
                  <c:v>0.49930000000000002</c:v>
                </c:pt>
                <c:pt idx="7">
                  <c:v>0.49859999999999999</c:v>
                </c:pt>
                <c:pt idx="8">
                  <c:v>0.47389999999999999</c:v>
                </c:pt>
                <c:pt idx="9">
                  <c:v>0.46200000000000002</c:v>
                </c:pt>
                <c:pt idx="10">
                  <c:v>0.40060000000000001</c:v>
                </c:pt>
                <c:pt idx="11">
                  <c:v>0.3155</c:v>
                </c:pt>
                <c:pt idx="12">
                  <c:v>0.22359999999999999</c:v>
                </c:pt>
                <c:pt idx="13">
                  <c:v>0.1721</c:v>
                </c:pt>
                <c:pt idx="14">
                  <c:v>0.1154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pictures'!$C$496</c:f>
              <c:strCache>
                <c:ptCount val="1"/>
                <c:pt idx="0">
                  <c:v>1201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pictures'!$D$496:$R$496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0.1522</c:v>
                </c:pt>
                <c:pt idx="2">
                  <c:v>0.1077</c:v>
                </c:pt>
                <c:pt idx="3">
                  <c:v>0.24859999999999999</c:v>
                </c:pt>
                <c:pt idx="4">
                  <c:v>0.24179999999999999</c:v>
                </c:pt>
                <c:pt idx="5">
                  <c:v>0.2467</c:v>
                </c:pt>
                <c:pt idx="6">
                  <c:v>0.29039999999999999</c:v>
                </c:pt>
                <c:pt idx="7">
                  <c:v>0.26519999999999999</c:v>
                </c:pt>
                <c:pt idx="8">
                  <c:v>0.28029999999999999</c:v>
                </c:pt>
                <c:pt idx="9">
                  <c:v>0.29420000000000002</c:v>
                </c:pt>
                <c:pt idx="10">
                  <c:v>0.21529999999999999</c:v>
                </c:pt>
                <c:pt idx="11">
                  <c:v>0.161</c:v>
                </c:pt>
                <c:pt idx="12">
                  <c:v>0.126</c:v>
                </c:pt>
                <c:pt idx="13">
                  <c:v>7.8200000000000006E-2</c:v>
                </c:pt>
                <c:pt idx="14">
                  <c:v>2.0400000000000001E-2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pictures'!$C$497</c:f>
              <c:strCache>
                <c:ptCount val="1"/>
                <c:pt idx="0">
                  <c:v>1202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pictures'!$D$497:$R$497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0.53320000000000001</c:v>
                </c:pt>
                <c:pt idx="2">
                  <c:v>0.43340000000000001</c:v>
                </c:pt>
                <c:pt idx="3">
                  <c:v>0.308</c:v>
                </c:pt>
                <c:pt idx="4">
                  <c:v>0.30969999999999998</c:v>
                </c:pt>
                <c:pt idx="5">
                  <c:v>0.40510000000000002</c:v>
                </c:pt>
                <c:pt idx="6">
                  <c:v>0.42980000000000002</c:v>
                </c:pt>
                <c:pt idx="7">
                  <c:v>0.43709999999999999</c:v>
                </c:pt>
                <c:pt idx="8">
                  <c:v>0.34310000000000002</c:v>
                </c:pt>
                <c:pt idx="9">
                  <c:v>0.29299999999999998</c:v>
                </c:pt>
                <c:pt idx="10">
                  <c:v>0.26939999999999997</c:v>
                </c:pt>
                <c:pt idx="11">
                  <c:v>0.22550000000000001</c:v>
                </c:pt>
                <c:pt idx="12">
                  <c:v>0.19189999999999999</c:v>
                </c:pt>
                <c:pt idx="13">
                  <c:v>0.13719999999999999</c:v>
                </c:pt>
                <c:pt idx="14">
                  <c:v>7.4399999999999994E-2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pictures'!$C$498</c:f>
              <c:strCache>
                <c:ptCount val="1"/>
                <c:pt idx="0">
                  <c:v>1203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pictures'!$D$498:$R$498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0.48430000000000001</c:v>
                </c:pt>
                <c:pt idx="2">
                  <c:v>0.48880000000000001</c:v>
                </c:pt>
                <c:pt idx="3">
                  <c:v>0.39360000000000001</c:v>
                </c:pt>
                <c:pt idx="4">
                  <c:v>0.40849999999999997</c:v>
                </c:pt>
                <c:pt idx="5">
                  <c:v>0.47499999999999998</c:v>
                </c:pt>
                <c:pt idx="6">
                  <c:v>0.53149999999999997</c:v>
                </c:pt>
                <c:pt idx="7">
                  <c:v>0.53610000000000002</c:v>
                </c:pt>
                <c:pt idx="8">
                  <c:v>0.45240000000000002</c:v>
                </c:pt>
                <c:pt idx="9">
                  <c:v>0.39269999999999999</c:v>
                </c:pt>
                <c:pt idx="10">
                  <c:v>0.39939999999999998</c:v>
                </c:pt>
                <c:pt idx="11">
                  <c:v>0.3488</c:v>
                </c:pt>
                <c:pt idx="12">
                  <c:v>0.28549999999999998</c:v>
                </c:pt>
                <c:pt idx="13">
                  <c:v>0.20100000000000001</c:v>
                </c:pt>
                <c:pt idx="14">
                  <c:v>0.1231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pictures'!$C$499</c:f>
              <c:strCache>
                <c:ptCount val="1"/>
                <c:pt idx="0">
                  <c:v>1204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pictures'!$D$499:$R$499</c:f>
              <c:numCache>
                <c:formatCode>General</c:formatCode>
                <c:ptCount val="15"/>
                <c:pt idx="0">
                  <c:v>0.2339</c:v>
                </c:pt>
                <c:pt idx="1">
                  <c:v>6.7299999999999999E-2</c:v>
                </c:pt>
                <c:pt idx="2">
                  <c:v>0.17829999999999999</c:v>
                </c:pt>
                <c:pt idx="3">
                  <c:v>0.14979999999999999</c:v>
                </c:pt>
                <c:pt idx="4">
                  <c:v>0.12039999999999999</c:v>
                </c:pt>
                <c:pt idx="5">
                  <c:v>0.22850000000000001</c:v>
                </c:pt>
                <c:pt idx="6">
                  <c:v>0.18640000000000001</c:v>
                </c:pt>
                <c:pt idx="7">
                  <c:v>0.1835</c:v>
                </c:pt>
                <c:pt idx="8">
                  <c:v>0.18540000000000001</c:v>
                </c:pt>
                <c:pt idx="9">
                  <c:v>0.22850000000000001</c:v>
                </c:pt>
                <c:pt idx="10">
                  <c:v>0.17449999999999999</c:v>
                </c:pt>
                <c:pt idx="11">
                  <c:v>0.1706</c:v>
                </c:pt>
                <c:pt idx="12">
                  <c:v>0.16259999999999999</c:v>
                </c:pt>
                <c:pt idx="13">
                  <c:v>7.9299999999999995E-2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pictures'!$C$500</c:f>
              <c:strCache>
                <c:ptCount val="1"/>
                <c:pt idx="0">
                  <c:v>1205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pictures'!$D$500:$R$500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0.65590000000000004</c:v>
                </c:pt>
                <c:pt idx="2">
                  <c:v>0.47049999999999997</c:v>
                </c:pt>
                <c:pt idx="3">
                  <c:v>0.49120000000000003</c:v>
                </c:pt>
                <c:pt idx="4">
                  <c:v>0.43519999999999998</c:v>
                </c:pt>
                <c:pt idx="5">
                  <c:v>0.46550000000000002</c:v>
                </c:pt>
                <c:pt idx="6">
                  <c:v>0.37680000000000002</c:v>
                </c:pt>
                <c:pt idx="7">
                  <c:v>0.43090000000000001</c:v>
                </c:pt>
                <c:pt idx="8">
                  <c:v>0.42920000000000003</c:v>
                </c:pt>
                <c:pt idx="9">
                  <c:v>0.41889999999999999</c:v>
                </c:pt>
                <c:pt idx="10">
                  <c:v>0.28010000000000002</c:v>
                </c:pt>
                <c:pt idx="11">
                  <c:v>0.29570000000000002</c:v>
                </c:pt>
                <c:pt idx="12">
                  <c:v>0.24929999999999999</c:v>
                </c:pt>
                <c:pt idx="13">
                  <c:v>0.14710000000000001</c:v>
                </c:pt>
                <c:pt idx="14">
                  <c:v>6.9099999999999995E-2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pictures'!$C$501</c:f>
              <c:strCache>
                <c:ptCount val="1"/>
                <c:pt idx="0">
                  <c:v>1206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pictures'!$D$501:$R$501</c:f>
              <c:numCache>
                <c:formatCode>General</c:formatCode>
                <c:ptCount val="15"/>
                <c:pt idx="0">
                  <c:v>0.6038</c:v>
                </c:pt>
                <c:pt idx="1">
                  <c:v>0.56369999999999998</c:v>
                </c:pt>
                <c:pt idx="2">
                  <c:v>0.5353</c:v>
                </c:pt>
                <c:pt idx="3">
                  <c:v>0.5</c:v>
                </c:pt>
                <c:pt idx="4">
                  <c:v>0.48270000000000002</c:v>
                </c:pt>
                <c:pt idx="5">
                  <c:v>0.48149999999999998</c:v>
                </c:pt>
                <c:pt idx="6">
                  <c:v>0.40770000000000001</c:v>
                </c:pt>
                <c:pt idx="7">
                  <c:v>0.38290000000000002</c:v>
                </c:pt>
                <c:pt idx="8">
                  <c:v>0.42230000000000001</c:v>
                </c:pt>
                <c:pt idx="9">
                  <c:v>0.42530000000000001</c:v>
                </c:pt>
                <c:pt idx="10">
                  <c:v>0.34739999999999999</c:v>
                </c:pt>
                <c:pt idx="11">
                  <c:v>0.31540000000000001</c:v>
                </c:pt>
                <c:pt idx="12">
                  <c:v>0.2898</c:v>
                </c:pt>
                <c:pt idx="13">
                  <c:v>0.2853</c:v>
                </c:pt>
                <c:pt idx="14">
                  <c:v>0.1273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pictures'!$C$502</c:f>
              <c:strCache>
                <c:ptCount val="1"/>
                <c:pt idx="0">
                  <c:v>1207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pictures'!$D$502:$R$502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0.19650000000000001</c:v>
                </c:pt>
                <c:pt idx="2">
                  <c:v>0.20599999999999999</c:v>
                </c:pt>
                <c:pt idx="3">
                  <c:v>0.2293</c:v>
                </c:pt>
                <c:pt idx="4">
                  <c:v>0.23050000000000001</c:v>
                </c:pt>
                <c:pt idx="5">
                  <c:v>0.23849999999999999</c:v>
                </c:pt>
                <c:pt idx="6">
                  <c:v>0.31859999999999999</c:v>
                </c:pt>
                <c:pt idx="7">
                  <c:v>0.29980000000000001</c:v>
                </c:pt>
                <c:pt idx="8">
                  <c:v>0.3145</c:v>
                </c:pt>
                <c:pt idx="9">
                  <c:v>0.26950000000000002</c:v>
                </c:pt>
                <c:pt idx="10">
                  <c:v>0.17979999999999999</c:v>
                </c:pt>
                <c:pt idx="11">
                  <c:v>0.113</c:v>
                </c:pt>
                <c:pt idx="12">
                  <c:v>6.8699999999999997E-2</c:v>
                </c:pt>
                <c:pt idx="13">
                  <c:v>3.6700000000000003E-2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pictures'!$C$503</c:f>
              <c:strCache>
                <c:ptCount val="1"/>
                <c:pt idx="0">
                  <c:v>1208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pictures'!$D$503:$R$503</c:f>
              <c:numCache>
                <c:formatCode>General</c:formatCode>
                <c:ptCount val="15"/>
                <c:pt idx="0">
                  <c:v>0.26250000000000001</c:v>
                </c:pt>
                <c:pt idx="1">
                  <c:v>0.2205</c:v>
                </c:pt>
                <c:pt idx="2">
                  <c:v>0.22900000000000001</c:v>
                </c:pt>
                <c:pt idx="3">
                  <c:v>0.32169999999999999</c:v>
                </c:pt>
                <c:pt idx="4">
                  <c:v>0.28179999999999999</c:v>
                </c:pt>
                <c:pt idx="5">
                  <c:v>0.27979999999999999</c:v>
                </c:pt>
                <c:pt idx="6">
                  <c:v>0.2707</c:v>
                </c:pt>
                <c:pt idx="7">
                  <c:v>0.24429999999999999</c:v>
                </c:pt>
                <c:pt idx="8">
                  <c:v>0.23769999999999999</c:v>
                </c:pt>
                <c:pt idx="9">
                  <c:v>0.1787</c:v>
                </c:pt>
                <c:pt idx="10">
                  <c:v>0.1807</c:v>
                </c:pt>
                <c:pt idx="11">
                  <c:v>0.12770000000000001</c:v>
                </c:pt>
                <c:pt idx="12">
                  <c:v>8.2900000000000001E-2</c:v>
                </c:pt>
                <c:pt idx="13">
                  <c:v>5.8500000000000003E-2</c:v>
                </c:pt>
                <c:pt idx="14">
                  <c:v>3.3399999999999999E-2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pictures'!$C$504</c:f>
              <c:strCache>
                <c:ptCount val="1"/>
                <c:pt idx="0">
                  <c:v>1209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pictures'!$D$504:$R$504</c:f>
              <c:numCache>
                <c:formatCode>General</c:formatCode>
                <c:ptCount val="15"/>
                <c:pt idx="0">
                  <c:v>0.34610000000000002</c:v>
                </c:pt>
                <c:pt idx="1">
                  <c:v>0.44280000000000003</c:v>
                </c:pt>
                <c:pt idx="2">
                  <c:v>0.3931</c:v>
                </c:pt>
                <c:pt idx="3">
                  <c:v>0.52170000000000005</c:v>
                </c:pt>
                <c:pt idx="4">
                  <c:v>0.4491</c:v>
                </c:pt>
                <c:pt idx="5">
                  <c:v>0.43390000000000001</c:v>
                </c:pt>
                <c:pt idx="6">
                  <c:v>0.40739999999999998</c:v>
                </c:pt>
                <c:pt idx="7">
                  <c:v>0.36209999999999998</c:v>
                </c:pt>
                <c:pt idx="8">
                  <c:v>0.33500000000000002</c:v>
                </c:pt>
                <c:pt idx="9">
                  <c:v>0.39219999999999999</c:v>
                </c:pt>
                <c:pt idx="10">
                  <c:v>0.38600000000000001</c:v>
                </c:pt>
                <c:pt idx="11">
                  <c:v>0.28439999999999999</c:v>
                </c:pt>
                <c:pt idx="12">
                  <c:v>0.24149999999999999</c:v>
                </c:pt>
                <c:pt idx="13">
                  <c:v>0.17580000000000001</c:v>
                </c:pt>
                <c:pt idx="14">
                  <c:v>0.12529999999999999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pictures'!$C$505</c:f>
              <c:strCache>
                <c:ptCount val="1"/>
                <c:pt idx="0">
                  <c:v>1210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pictures'!$D$505:$R$505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0.40500000000000003</c:v>
                </c:pt>
                <c:pt idx="2">
                  <c:v>0.55510000000000004</c:v>
                </c:pt>
                <c:pt idx="3">
                  <c:v>0.42570000000000002</c:v>
                </c:pt>
                <c:pt idx="4">
                  <c:v>0.52669999999999995</c:v>
                </c:pt>
                <c:pt idx="5">
                  <c:v>0.38479999999999998</c:v>
                </c:pt>
                <c:pt idx="6">
                  <c:v>0.31840000000000002</c:v>
                </c:pt>
                <c:pt idx="7">
                  <c:v>0.26100000000000001</c:v>
                </c:pt>
                <c:pt idx="8">
                  <c:v>0.2248</c:v>
                </c:pt>
                <c:pt idx="9">
                  <c:v>0.23719999999999999</c:v>
                </c:pt>
                <c:pt idx="10">
                  <c:v>0.20569999999999999</c:v>
                </c:pt>
                <c:pt idx="11">
                  <c:v>0.1661</c:v>
                </c:pt>
                <c:pt idx="12">
                  <c:v>0.1183</c:v>
                </c:pt>
                <c:pt idx="13">
                  <c:v>4.0899999999999999E-2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pictures'!$C$506</c:f>
              <c:strCache>
                <c:ptCount val="1"/>
                <c:pt idx="0">
                  <c:v>1211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pictures'!$D$506:$R$506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0.33210000000000001</c:v>
                </c:pt>
                <c:pt idx="2">
                  <c:v>0.4914</c:v>
                </c:pt>
                <c:pt idx="3">
                  <c:v>0.37469999999999998</c:v>
                </c:pt>
                <c:pt idx="4">
                  <c:v>0.47770000000000001</c:v>
                </c:pt>
                <c:pt idx="5">
                  <c:v>0.54490000000000005</c:v>
                </c:pt>
                <c:pt idx="6">
                  <c:v>0.50629999999999997</c:v>
                </c:pt>
                <c:pt idx="7">
                  <c:v>0.43480000000000002</c:v>
                </c:pt>
                <c:pt idx="8">
                  <c:v>0.34649999999999997</c:v>
                </c:pt>
                <c:pt idx="9">
                  <c:v>0.33750000000000002</c:v>
                </c:pt>
                <c:pt idx="10">
                  <c:v>0.31690000000000002</c:v>
                </c:pt>
                <c:pt idx="11">
                  <c:v>0.22800000000000001</c:v>
                </c:pt>
                <c:pt idx="12">
                  <c:v>0.18940000000000001</c:v>
                </c:pt>
                <c:pt idx="13">
                  <c:v>0.13519999999999999</c:v>
                </c:pt>
                <c:pt idx="14">
                  <c:v>6.2300000000000001E-2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pictures'!$C$507</c:f>
              <c:strCache>
                <c:ptCount val="1"/>
                <c:pt idx="0">
                  <c:v>1212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pictures'!$D$507:$R$507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0.29699999999999999</c:v>
                </c:pt>
                <c:pt idx="2">
                  <c:v>0.4511</c:v>
                </c:pt>
                <c:pt idx="3">
                  <c:v>0.39839999999999998</c:v>
                </c:pt>
                <c:pt idx="4">
                  <c:v>0.39150000000000001</c:v>
                </c:pt>
                <c:pt idx="5">
                  <c:v>0.54990000000000006</c:v>
                </c:pt>
                <c:pt idx="6">
                  <c:v>0.48949999999999999</c:v>
                </c:pt>
                <c:pt idx="7">
                  <c:v>0.42720000000000002</c:v>
                </c:pt>
                <c:pt idx="8">
                  <c:v>0.35049999999999998</c:v>
                </c:pt>
                <c:pt idx="9">
                  <c:v>0.35859999999999997</c:v>
                </c:pt>
                <c:pt idx="10">
                  <c:v>0.3271</c:v>
                </c:pt>
                <c:pt idx="11">
                  <c:v>0.26669999999999999</c:v>
                </c:pt>
                <c:pt idx="12">
                  <c:v>0.19539999999999999</c:v>
                </c:pt>
                <c:pt idx="13">
                  <c:v>0.1661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pictures'!$C$508</c:f>
              <c:strCache>
                <c:ptCount val="1"/>
                <c:pt idx="0">
                  <c:v>1213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pictures'!$D$508:$R$508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0.36349999999999999</c:v>
                </c:pt>
                <c:pt idx="2">
                  <c:v>0.44690000000000002</c:v>
                </c:pt>
                <c:pt idx="3">
                  <c:v>0.47310000000000002</c:v>
                </c:pt>
                <c:pt idx="4">
                  <c:v>0.42830000000000001</c:v>
                </c:pt>
                <c:pt idx="5">
                  <c:v>0.41739999999999999</c:v>
                </c:pt>
                <c:pt idx="6">
                  <c:v>0.35709999999999997</c:v>
                </c:pt>
                <c:pt idx="7">
                  <c:v>0.25750000000000001</c:v>
                </c:pt>
                <c:pt idx="8">
                  <c:v>0.27539999999999998</c:v>
                </c:pt>
                <c:pt idx="9">
                  <c:v>0.26319999999999999</c:v>
                </c:pt>
                <c:pt idx="10">
                  <c:v>0.2021</c:v>
                </c:pt>
                <c:pt idx="11">
                  <c:v>0.11600000000000001</c:v>
                </c:pt>
                <c:pt idx="12">
                  <c:v>8.6400000000000005E-2</c:v>
                </c:pt>
                <c:pt idx="13">
                  <c:v>5.0500000000000003E-2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pictures'!$C$509</c:f>
              <c:strCache>
                <c:ptCount val="1"/>
                <c:pt idx="0">
                  <c:v>1214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pictures'!$D$509:$R$509</c:f>
              <c:numCache>
                <c:formatCode>General</c:formatCode>
                <c:ptCount val="15"/>
                <c:pt idx="0">
                  <c:v>0.40329999999999999</c:v>
                </c:pt>
                <c:pt idx="1">
                  <c:v>0.4022</c:v>
                </c:pt>
                <c:pt idx="2">
                  <c:v>0.46889999999999998</c:v>
                </c:pt>
                <c:pt idx="3">
                  <c:v>0.50880000000000003</c:v>
                </c:pt>
                <c:pt idx="4">
                  <c:v>0.59119999999999995</c:v>
                </c:pt>
                <c:pt idx="5">
                  <c:v>0.54220000000000002</c:v>
                </c:pt>
                <c:pt idx="6">
                  <c:v>0.40200000000000002</c:v>
                </c:pt>
                <c:pt idx="7">
                  <c:v>0.27839999999999998</c:v>
                </c:pt>
                <c:pt idx="8">
                  <c:v>0.25380000000000003</c:v>
                </c:pt>
                <c:pt idx="9">
                  <c:v>0.309</c:v>
                </c:pt>
                <c:pt idx="10">
                  <c:v>0.29820000000000002</c:v>
                </c:pt>
                <c:pt idx="11">
                  <c:v>0.21890000000000001</c:v>
                </c:pt>
                <c:pt idx="12">
                  <c:v>0.1235</c:v>
                </c:pt>
                <c:pt idx="13">
                  <c:v>8.3000000000000004E-2</c:v>
                </c:pt>
                <c:pt idx="14">
                  <c:v>6.1600000000000002E-2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pictures'!$C$510</c:f>
              <c:strCache>
                <c:ptCount val="1"/>
                <c:pt idx="0">
                  <c:v>1215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pictures'!$D$510:$R$510</c:f>
              <c:numCache>
                <c:formatCode>General</c:formatCode>
                <c:ptCount val="15"/>
                <c:pt idx="0">
                  <c:v>0.38190000000000002</c:v>
                </c:pt>
                <c:pt idx="1">
                  <c:v>0.40500000000000003</c:v>
                </c:pt>
                <c:pt idx="2">
                  <c:v>0.44429999999999997</c:v>
                </c:pt>
                <c:pt idx="3">
                  <c:v>0.51649999999999996</c:v>
                </c:pt>
                <c:pt idx="4">
                  <c:v>0.54559999999999997</c:v>
                </c:pt>
                <c:pt idx="5">
                  <c:v>0.55189999999999995</c:v>
                </c:pt>
                <c:pt idx="6">
                  <c:v>0.50939999999999996</c:v>
                </c:pt>
                <c:pt idx="7">
                  <c:v>0.36969999999999997</c:v>
                </c:pt>
                <c:pt idx="8">
                  <c:v>0.29470000000000002</c:v>
                </c:pt>
                <c:pt idx="9">
                  <c:v>0.36470000000000002</c:v>
                </c:pt>
                <c:pt idx="10">
                  <c:v>0.36780000000000002</c:v>
                </c:pt>
                <c:pt idx="11">
                  <c:v>0.29139999999999999</c:v>
                </c:pt>
                <c:pt idx="12">
                  <c:v>0.19220000000000001</c:v>
                </c:pt>
                <c:pt idx="13">
                  <c:v>0.1308</c:v>
                </c:pt>
                <c:pt idx="14">
                  <c:v>8.48E-2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pictures'!$C$511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pictures'!$D$511:$R$511</c:f>
              <c:numCache>
                <c:formatCode>General</c:formatCode>
                <c:ptCount val="15"/>
                <c:pt idx="0">
                  <c:v>0.2243</c:v>
                </c:pt>
                <c:pt idx="1">
                  <c:v>0.15129999999999999</c:v>
                </c:pt>
                <c:pt idx="2">
                  <c:v>0.1255</c:v>
                </c:pt>
                <c:pt idx="3">
                  <c:v>0.2092</c:v>
                </c:pt>
                <c:pt idx="4">
                  <c:v>0.24690000000000001</c:v>
                </c:pt>
                <c:pt idx="5">
                  <c:v>0.2162</c:v>
                </c:pt>
                <c:pt idx="6">
                  <c:v>0.156</c:v>
                </c:pt>
                <c:pt idx="7">
                  <c:v>0.18160000000000001</c:v>
                </c:pt>
                <c:pt idx="8">
                  <c:v>0.1971</c:v>
                </c:pt>
                <c:pt idx="9">
                  <c:v>0.17899999999999999</c:v>
                </c:pt>
                <c:pt idx="10">
                  <c:v>0.13100000000000001</c:v>
                </c:pt>
                <c:pt idx="11">
                  <c:v>7.7399999999999997E-2</c:v>
                </c:pt>
                <c:pt idx="12">
                  <c:v>6.4100000000000004E-2</c:v>
                </c:pt>
                <c:pt idx="13">
                  <c:v>3.4200000000000001E-2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pictures'!$C$512</c:f>
              <c:strCache>
                <c:ptCount val="1"/>
                <c:pt idx="0">
                  <c:v>1217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pictures'!$D$512:$R$512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0.36159999999999998</c:v>
                </c:pt>
                <c:pt idx="2">
                  <c:v>0.41139999999999999</c:v>
                </c:pt>
                <c:pt idx="3">
                  <c:v>0.34939999999999999</c:v>
                </c:pt>
                <c:pt idx="4">
                  <c:v>0.38900000000000001</c:v>
                </c:pt>
                <c:pt idx="5">
                  <c:v>0.42009999999999997</c:v>
                </c:pt>
                <c:pt idx="6">
                  <c:v>0.42449999999999999</c:v>
                </c:pt>
                <c:pt idx="7">
                  <c:v>0.3977</c:v>
                </c:pt>
                <c:pt idx="8">
                  <c:v>0.33239999999999997</c:v>
                </c:pt>
                <c:pt idx="9">
                  <c:v>0.18859999999999999</c:v>
                </c:pt>
                <c:pt idx="10">
                  <c:v>0.1113</c:v>
                </c:pt>
                <c:pt idx="11">
                  <c:v>8.8099999999999998E-2</c:v>
                </c:pt>
                <c:pt idx="12">
                  <c:v>6.6000000000000003E-2</c:v>
                </c:pt>
                <c:pt idx="13">
                  <c:v>3.5700000000000003E-2</c:v>
                </c:pt>
                <c:pt idx="14">
                  <c:v>3.5499999999999997E-2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pictures'!$C$513</c:f>
              <c:strCache>
                <c:ptCount val="1"/>
                <c:pt idx="0">
                  <c:v>1218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pictures'!$D$513:$R$513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0.3745</c:v>
                </c:pt>
                <c:pt idx="2">
                  <c:v>0.44330000000000003</c:v>
                </c:pt>
                <c:pt idx="3">
                  <c:v>0.35780000000000001</c:v>
                </c:pt>
                <c:pt idx="4">
                  <c:v>0.39779999999999999</c:v>
                </c:pt>
                <c:pt idx="5">
                  <c:v>0.42809999999999998</c:v>
                </c:pt>
                <c:pt idx="6">
                  <c:v>0.53039999999999998</c:v>
                </c:pt>
                <c:pt idx="7">
                  <c:v>0.47589999999999999</c:v>
                </c:pt>
                <c:pt idx="8">
                  <c:v>0.45390000000000003</c:v>
                </c:pt>
                <c:pt idx="9">
                  <c:v>0.3795</c:v>
                </c:pt>
                <c:pt idx="10">
                  <c:v>0.24890000000000001</c:v>
                </c:pt>
                <c:pt idx="11">
                  <c:v>0.1741</c:v>
                </c:pt>
                <c:pt idx="12">
                  <c:v>0.18679999999999999</c:v>
                </c:pt>
                <c:pt idx="13">
                  <c:v>9.64E-2</c:v>
                </c:pt>
                <c:pt idx="14">
                  <c:v>8.3400000000000002E-2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86256"/>
        <c:axId val="286086648"/>
      </c:scatterChart>
      <c:valAx>
        <c:axId val="28608625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86648"/>
        <c:crosses val="autoZero"/>
        <c:crossBetween val="midCat"/>
        <c:majorUnit val="10"/>
      </c:valAx>
      <c:valAx>
        <c:axId val="2860866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862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</c:f>
              <c:strCache>
                <c:ptCount val="1"/>
                <c:pt idx="0">
                  <c:v>469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pictures'!$D$30:$R$30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0.92900000000000005</c:v>
                </c:pt>
                <c:pt idx="2">
                  <c:v>0.71040000000000003</c:v>
                </c:pt>
                <c:pt idx="3">
                  <c:v>0.50880000000000003</c:v>
                </c:pt>
                <c:pt idx="4">
                  <c:v>0.2868</c:v>
                </c:pt>
                <c:pt idx="5">
                  <c:v>0.24010000000000001</c:v>
                </c:pt>
                <c:pt idx="6">
                  <c:v>0.21379999999999999</c:v>
                </c:pt>
                <c:pt idx="7">
                  <c:v>0.20949999999999999</c:v>
                </c:pt>
                <c:pt idx="8">
                  <c:v>0.1991</c:v>
                </c:pt>
                <c:pt idx="9">
                  <c:v>0.155</c:v>
                </c:pt>
                <c:pt idx="10">
                  <c:v>0.123</c:v>
                </c:pt>
                <c:pt idx="11">
                  <c:v>7.3800000000000004E-2</c:v>
                </c:pt>
                <c:pt idx="12">
                  <c:v>6.0699999999999997E-2</c:v>
                </c:pt>
                <c:pt idx="13">
                  <c:v>3.1E-2</c:v>
                </c:pt>
                <c:pt idx="14">
                  <c:v>1.2200000000000001E-2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pictures'!$D$31:$R$31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0.94</c:v>
                </c:pt>
                <c:pt idx="2">
                  <c:v>0.75429999999999997</c:v>
                </c:pt>
                <c:pt idx="3">
                  <c:v>0.61329999999999996</c:v>
                </c:pt>
                <c:pt idx="4">
                  <c:v>0.39279999999999998</c:v>
                </c:pt>
                <c:pt idx="5">
                  <c:v>0.2462</c:v>
                </c:pt>
                <c:pt idx="6">
                  <c:v>0.2059</c:v>
                </c:pt>
                <c:pt idx="7">
                  <c:v>0.20449999999999999</c:v>
                </c:pt>
                <c:pt idx="8">
                  <c:v>0.21179999999999999</c:v>
                </c:pt>
                <c:pt idx="9">
                  <c:v>0.1837</c:v>
                </c:pt>
                <c:pt idx="10">
                  <c:v>0.13639999999999999</c:v>
                </c:pt>
                <c:pt idx="11">
                  <c:v>0.1069</c:v>
                </c:pt>
                <c:pt idx="12">
                  <c:v>6.7199999999999996E-2</c:v>
                </c:pt>
                <c:pt idx="13">
                  <c:v>4.41E-2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pictures'!$C$32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pictures'!$D$32:$R$32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0.4244</c:v>
                </c:pt>
                <c:pt idx="2">
                  <c:v>0.48820000000000002</c:v>
                </c:pt>
                <c:pt idx="3">
                  <c:v>0.38879999999999998</c:v>
                </c:pt>
                <c:pt idx="4">
                  <c:v>0.36320000000000002</c:v>
                </c:pt>
                <c:pt idx="5">
                  <c:v>0.39029999999999998</c:v>
                </c:pt>
                <c:pt idx="6">
                  <c:v>0.2823</c:v>
                </c:pt>
                <c:pt idx="7">
                  <c:v>0.21460000000000001</c:v>
                </c:pt>
                <c:pt idx="8">
                  <c:v>0.18440000000000001</c:v>
                </c:pt>
                <c:pt idx="9">
                  <c:v>0.1583</c:v>
                </c:pt>
                <c:pt idx="10">
                  <c:v>0.14449999999999999</c:v>
                </c:pt>
                <c:pt idx="11">
                  <c:v>0.1038</c:v>
                </c:pt>
                <c:pt idx="12">
                  <c:v>6.0499999999999998E-2</c:v>
                </c:pt>
                <c:pt idx="13">
                  <c:v>3.1399999999999997E-2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pictures'!$D$33:$R$33</c:f>
              <c:numCache>
                <c:formatCode>General</c:formatCode>
                <c:ptCount val="15"/>
                <c:pt idx="0">
                  <c:v>1</c:v>
                </c:pt>
                <c:pt idx="1">
                  <c:v>0.91139999999999999</c:v>
                </c:pt>
                <c:pt idx="2">
                  <c:v>0.8871</c:v>
                </c:pt>
                <c:pt idx="3">
                  <c:v>0.60880000000000001</c:v>
                </c:pt>
                <c:pt idx="4">
                  <c:v>0.48209999999999997</c:v>
                </c:pt>
                <c:pt idx="5">
                  <c:v>0.33040000000000003</c:v>
                </c:pt>
                <c:pt idx="6">
                  <c:v>0.21990000000000001</c:v>
                </c:pt>
                <c:pt idx="7">
                  <c:v>0.2177</c:v>
                </c:pt>
                <c:pt idx="8">
                  <c:v>0.1973</c:v>
                </c:pt>
                <c:pt idx="9">
                  <c:v>0.21299999999999999</c:v>
                </c:pt>
                <c:pt idx="10">
                  <c:v>0.17130000000000001</c:v>
                </c:pt>
                <c:pt idx="11">
                  <c:v>0.1532</c:v>
                </c:pt>
                <c:pt idx="12">
                  <c:v>9.7799999999999998E-2</c:v>
                </c:pt>
                <c:pt idx="13">
                  <c:v>6.9900000000000004E-2</c:v>
                </c:pt>
                <c:pt idx="14">
                  <c:v>3.9899999999999998E-2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pictures'!$D$34:$R$34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0.46400000000000002</c:v>
                </c:pt>
                <c:pt idx="2">
                  <c:v>0.34660000000000002</c:v>
                </c:pt>
                <c:pt idx="3">
                  <c:v>0.33489999999999998</c:v>
                </c:pt>
                <c:pt idx="4">
                  <c:v>0.33550000000000002</c:v>
                </c:pt>
                <c:pt idx="5">
                  <c:v>0.3105</c:v>
                </c:pt>
                <c:pt idx="6">
                  <c:v>0.2989</c:v>
                </c:pt>
                <c:pt idx="7">
                  <c:v>0.28120000000000001</c:v>
                </c:pt>
                <c:pt idx="8">
                  <c:v>0.1991</c:v>
                </c:pt>
                <c:pt idx="9">
                  <c:v>0.16769999999999999</c:v>
                </c:pt>
                <c:pt idx="10">
                  <c:v>0.15110000000000001</c:v>
                </c:pt>
                <c:pt idx="11">
                  <c:v>0.1132</c:v>
                </c:pt>
                <c:pt idx="12">
                  <c:v>5.79E-2</c:v>
                </c:pt>
                <c:pt idx="13">
                  <c:v>3.7499999999999999E-2</c:v>
                </c:pt>
                <c:pt idx="14">
                  <c:v>1.9199999999999998E-2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pictures'!$C$35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pictures'!$D$35:$R$35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0.56830000000000003</c:v>
                </c:pt>
                <c:pt idx="2">
                  <c:v>0.46210000000000001</c:v>
                </c:pt>
                <c:pt idx="3">
                  <c:v>0.34060000000000001</c:v>
                </c:pt>
                <c:pt idx="4">
                  <c:v>0.31009999999999999</c:v>
                </c:pt>
                <c:pt idx="5">
                  <c:v>0.28610000000000002</c:v>
                </c:pt>
                <c:pt idx="6">
                  <c:v>0.29820000000000002</c:v>
                </c:pt>
                <c:pt idx="7">
                  <c:v>0.27260000000000001</c:v>
                </c:pt>
                <c:pt idx="8">
                  <c:v>0.21110000000000001</c:v>
                </c:pt>
                <c:pt idx="9">
                  <c:v>0.16669999999999999</c:v>
                </c:pt>
                <c:pt idx="10">
                  <c:v>0.1449</c:v>
                </c:pt>
                <c:pt idx="11">
                  <c:v>0.12089999999999999</c:v>
                </c:pt>
                <c:pt idx="12">
                  <c:v>7.4499999999999997E-2</c:v>
                </c:pt>
                <c:pt idx="13">
                  <c:v>3.04E-2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pictures'!$D$36:$R$36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0.6633</c:v>
                </c:pt>
                <c:pt idx="2">
                  <c:v>0.39729999999999999</c:v>
                </c:pt>
                <c:pt idx="3">
                  <c:v>0.29120000000000001</c:v>
                </c:pt>
                <c:pt idx="4">
                  <c:v>0.22259999999999999</c:v>
                </c:pt>
                <c:pt idx="5">
                  <c:v>0.214</c:v>
                </c:pt>
                <c:pt idx="6">
                  <c:v>0.17510000000000001</c:v>
                </c:pt>
                <c:pt idx="7">
                  <c:v>0.19789999999999999</c:v>
                </c:pt>
                <c:pt idx="8">
                  <c:v>0.24429999999999999</c:v>
                </c:pt>
                <c:pt idx="9">
                  <c:v>0.1474</c:v>
                </c:pt>
                <c:pt idx="10">
                  <c:v>9.9599999999999994E-2</c:v>
                </c:pt>
                <c:pt idx="11">
                  <c:v>8.1500000000000003E-2</c:v>
                </c:pt>
                <c:pt idx="12">
                  <c:v>5.4199999999999998E-2</c:v>
                </c:pt>
                <c:pt idx="13">
                  <c:v>2.1299999999999999E-2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pictures'!$D$37:$R$37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0.72789999999999999</c:v>
                </c:pt>
                <c:pt idx="2">
                  <c:v>0.57450000000000001</c:v>
                </c:pt>
                <c:pt idx="3">
                  <c:v>0.3261</c:v>
                </c:pt>
                <c:pt idx="4">
                  <c:v>0.31730000000000003</c:v>
                </c:pt>
                <c:pt idx="5">
                  <c:v>0.24929999999999999</c:v>
                </c:pt>
                <c:pt idx="6">
                  <c:v>0.24529999999999999</c:v>
                </c:pt>
                <c:pt idx="7">
                  <c:v>0.20449999999999999</c:v>
                </c:pt>
                <c:pt idx="8">
                  <c:v>0.19950000000000001</c:v>
                </c:pt>
                <c:pt idx="9">
                  <c:v>0.1721</c:v>
                </c:pt>
                <c:pt idx="10">
                  <c:v>0.16039999999999999</c:v>
                </c:pt>
                <c:pt idx="11">
                  <c:v>7.8700000000000006E-2</c:v>
                </c:pt>
                <c:pt idx="12">
                  <c:v>6.2600000000000003E-2</c:v>
                </c:pt>
                <c:pt idx="13">
                  <c:v>4.5400000000000003E-2</c:v>
                </c:pt>
                <c:pt idx="14">
                  <c:v>1.5599999999999999E-2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pictures'!$C$38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pictures'!$D$38:$R$38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0.46860000000000002</c:v>
                </c:pt>
                <c:pt idx="2">
                  <c:v>0.52949999999999997</c:v>
                </c:pt>
                <c:pt idx="3">
                  <c:v>0.498</c:v>
                </c:pt>
                <c:pt idx="4">
                  <c:v>0.43490000000000001</c:v>
                </c:pt>
                <c:pt idx="5">
                  <c:v>0.4022</c:v>
                </c:pt>
                <c:pt idx="6">
                  <c:v>0.33260000000000001</c:v>
                </c:pt>
                <c:pt idx="7">
                  <c:v>0.26469999999999999</c:v>
                </c:pt>
                <c:pt idx="8">
                  <c:v>0.20880000000000001</c:v>
                </c:pt>
                <c:pt idx="9">
                  <c:v>0.2034</c:v>
                </c:pt>
                <c:pt idx="10">
                  <c:v>0.153</c:v>
                </c:pt>
                <c:pt idx="11">
                  <c:v>9.2200000000000004E-2</c:v>
                </c:pt>
                <c:pt idx="12">
                  <c:v>4.48E-2</c:v>
                </c:pt>
                <c:pt idx="13">
                  <c:v>2.07E-2</c:v>
                </c:pt>
                <c:pt idx="14">
                  <c:v>9.2999999999999992E-3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pictures'!$D$39:$R$39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0.54800000000000004</c:v>
                </c:pt>
                <c:pt idx="2">
                  <c:v>0.5363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0.3775</c:v>
                </c:pt>
                <c:pt idx="6">
                  <c:v>0.312</c:v>
                </c:pt>
                <c:pt idx="7">
                  <c:v>0.23810000000000001</c:v>
                </c:pt>
                <c:pt idx="8">
                  <c:v>0.2286</c:v>
                </c:pt>
                <c:pt idx="9">
                  <c:v>0.19089999999999999</c:v>
                </c:pt>
                <c:pt idx="10">
                  <c:v>0.14760000000000001</c:v>
                </c:pt>
                <c:pt idx="11">
                  <c:v>8.9599999999999999E-2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</c:f>
              <c:strCache>
                <c:ptCount val="1"/>
                <c:pt idx="0">
                  <c:v>498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pictures'!$D$40:$R$40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0.5978</c:v>
                </c:pt>
                <c:pt idx="2">
                  <c:v>0.42599999999999999</c:v>
                </c:pt>
                <c:pt idx="3">
                  <c:v>0.37109999999999999</c:v>
                </c:pt>
                <c:pt idx="4">
                  <c:v>0.41420000000000001</c:v>
                </c:pt>
                <c:pt idx="5">
                  <c:v>0.32990000000000003</c:v>
                </c:pt>
                <c:pt idx="6">
                  <c:v>0.25819999999999999</c:v>
                </c:pt>
                <c:pt idx="7">
                  <c:v>0.15379999999999999</c:v>
                </c:pt>
                <c:pt idx="8">
                  <c:v>0.1293</c:v>
                </c:pt>
                <c:pt idx="9">
                  <c:v>0.1198</c:v>
                </c:pt>
                <c:pt idx="10">
                  <c:v>0.1094</c:v>
                </c:pt>
                <c:pt idx="11">
                  <c:v>8.48E-2</c:v>
                </c:pt>
                <c:pt idx="12">
                  <c:v>5.7799999999999997E-2</c:v>
                </c:pt>
                <c:pt idx="13">
                  <c:v>2.98E-2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pictures'!$C$41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pictures'!$D$41:$R$41</c:f>
              <c:numCache>
                <c:formatCode>General</c:formatCode>
                <c:ptCount val="15"/>
                <c:pt idx="0">
                  <c:v>0.3795</c:v>
                </c:pt>
                <c:pt idx="1">
                  <c:v>0.4299</c:v>
                </c:pt>
                <c:pt idx="2">
                  <c:v>0.437</c:v>
                </c:pt>
                <c:pt idx="3">
                  <c:v>0.3992</c:v>
                </c:pt>
                <c:pt idx="4">
                  <c:v>0.32990000000000003</c:v>
                </c:pt>
                <c:pt idx="5">
                  <c:v>0.32769999999999999</c:v>
                </c:pt>
                <c:pt idx="6">
                  <c:v>0.2326</c:v>
                </c:pt>
                <c:pt idx="7">
                  <c:v>0.19980000000000001</c:v>
                </c:pt>
                <c:pt idx="8">
                  <c:v>0.18049999999999999</c:v>
                </c:pt>
                <c:pt idx="9">
                  <c:v>0.1469</c:v>
                </c:pt>
                <c:pt idx="10">
                  <c:v>0.13159999999999999</c:v>
                </c:pt>
                <c:pt idx="11">
                  <c:v>9.5299999999999996E-2</c:v>
                </c:pt>
                <c:pt idx="12">
                  <c:v>6.08E-2</c:v>
                </c:pt>
                <c:pt idx="13">
                  <c:v>2.8500000000000001E-2</c:v>
                </c:pt>
                <c:pt idx="14">
                  <c:v>1.11E-2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pictures'!$D$42:$R$42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0.4723</c:v>
                </c:pt>
                <c:pt idx="2">
                  <c:v>0.39939999999999998</c:v>
                </c:pt>
                <c:pt idx="3">
                  <c:v>0.38030000000000003</c:v>
                </c:pt>
                <c:pt idx="4">
                  <c:v>0.33300000000000002</c:v>
                </c:pt>
                <c:pt idx="5">
                  <c:v>0.30280000000000001</c:v>
                </c:pt>
                <c:pt idx="6">
                  <c:v>0.24399999999999999</c:v>
                </c:pt>
                <c:pt idx="7">
                  <c:v>0.1744</c:v>
                </c:pt>
                <c:pt idx="8">
                  <c:v>0.14899999999999999</c:v>
                </c:pt>
                <c:pt idx="9">
                  <c:v>0.15060000000000001</c:v>
                </c:pt>
                <c:pt idx="10">
                  <c:v>0.13020000000000001</c:v>
                </c:pt>
                <c:pt idx="11">
                  <c:v>9.0800000000000006E-2</c:v>
                </c:pt>
                <c:pt idx="12">
                  <c:v>4.4900000000000002E-2</c:v>
                </c:pt>
                <c:pt idx="13">
                  <c:v>1.8100000000000002E-2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pictures'!$D$43:$R$43</c:f>
              <c:numCache>
                <c:formatCode>General</c:formatCode>
                <c:ptCount val="15"/>
                <c:pt idx="0">
                  <c:v>0.4415</c:v>
                </c:pt>
                <c:pt idx="1">
                  <c:v>0.50180000000000002</c:v>
                </c:pt>
                <c:pt idx="2">
                  <c:v>0.38840000000000002</c:v>
                </c:pt>
                <c:pt idx="3">
                  <c:v>0.35139999999999999</c:v>
                </c:pt>
                <c:pt idx="4">
                  <c:v>0.3362</c:v>
                </c:pt>
                <c:pt idx="5">
                  <c:v>0.27400000000000002</c:v>
                </c:pt>
                <c:pt idx="6">
                  <c:v>0.20369999999999999</c:v>
                </c:pt>
                <c:pt idx="7">
                  <c:v>0.14119999999999999</c:v>
                </c:pt>
                <c:pt idx="8">
                  <c:v>0.15579999999999999</c:v>
                </c:pt>
                <c:pt idx="9">
                  <c:v>0.13439999999999999</c:v>
                </c:pt>
                <c:pt idx="10">
                  <c:v>0.1026</c:v>
                </c:pt>
                <c:pt idx="11">
                  <c:v>6.7799999999999999E-2</c:v>
                </c:pt>
                <c:pt idx="12">
                  <c:v>3.4299999999999997E-2</c:v>
                </c:pt>
                <c:pt idx="13">
                  <c:v>2.1899999999999999E-2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pictures'!$C$44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pictures'!$D$44:$R$44</c:f>
              <c:numCache>
                <c:formatCode>General</c:formatCode>
                <c:ptCount val="15"/>
                <c:pt idx="0">
                  <c:v>0.35799999999999998</c:v>
                </c:pt>
                <c:pt idx="1">
                  <c:v>0.38840000000000002</c:v>
                </c:pt>
                <c:pt idx="2">
                  <c:v>0.4234</c:v>
                </c:pt>
                <c:pt idx="3">
                  <c:v>0.47110000000000002</c:v>
                </c:pt>
                <c:pt idx="4">
                  <c:v>0.40129999999999999</c:v>
                </c:pt>
                <c:pt idx="5">
                  <c:v>0.35770000000000002</c:v>
                </c:pt>
                <c:pt idx="6">
                  <c:v>0.3468</c:v>
                </c:pt>
                <c:pt idx="7">
                  <c:v>0.30740000000000001</c:v>
                </c:pt>
                <c:pt idx="8">
                  <c:v>0.16270000000000001</c:v>
                </c:pt>
                <c:pt idx="9">
                  <c:v>0.14050000000000001</c:v>
                </c:pt>
                <c:pt idx="10">
                  <c:v>0.11219999999999999</c:v>
                </c:pt>
                <c:pt idx="11">
                  <c:v>0.10879999999999999</c:v>
                </c:pt>
                <c:pt idx="12">
                  <c:v>9.4700000000000006E-2</c:v>
                </c:pt>
                <c:pt idx="13">
                  <c:v>4.9700000000000001E-2</c:v>
                </c:pt>
                <c:pt idx="14">
                  <c:v>2.35E-2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pictures'!$C$45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pictures'!$D$45:$R$45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0.53320000000000001</c:v>
                </c:pt>
                <c:pt idx="2">
                  <c:v>0.44280000000000003</c:v>
                </c:pt>
                <c:pt idx="3">
                  <c:v>0.44540000000000002</c:v>
                </c:pt>
                <c:pt idx="4">
                  <c:v>0.41949999999999998</c:v>
                </c:pt>
                <c:pt idx="5">
                  <c:v>0.4007</c:v>
                </c:pt>
                <c:pt idx="6">
                  <c:v>0.29370000000000002</c:v>
                </c:pt>
                <c:pt idx="7">
                  <c:v>0.18410000000000001</c:v>
                </c:pt>
                <c:pt idx="8">
                  <c:v>0.1477</c:v>
                </c:pt>
                <c:pt idx="9">
                  <c:v>0.1148</c:v>
                </c:pt>
                <c:pt idx="10">
                  <c:v>0.13059999999999999</c:v>
                </c:pt>
                <c:pt idx="11">
                  <c:v>0.11559999999999999</c:v>
                </c:pt>
                <c:pt idx="12">
                  <c:v>7.1999999999999995E-2</c:v>
                </c:pt>
                <c:pt idx="13">
                  <c:v>3.27E-2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pictures'!$C$46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pictures'!$D$46:$R$46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0.43540000000000001</c:v>
                </c:pt>
                <c:pt idx="2">
                  <c:v>0.44590000000000002</c:v>
                </c:pt>
                <c:pt idx="3">
                  <c:v>0.3876</c:v>
                </c:pt>
                <c:pt idx="4">
                  <c:v>0.40749999999999997</c:v>
                </c:pt>
                <c:pt idx="5">
                  <c:v>0.31609999999999999</c:v>
                </c:pt>
                <c:pt idx="6">
                  <c:v>0.21840000000000001</c:v>
                </c:pt>
                <c:pt idx="7">
                  <c:v>0.17530000000000001</c:v>
                </c:pt>
                <c:pt idx="8">
                  <c:v>0.1401</c:v>
                </c:pt>
                <c:pt idx="9">
                  <c:v>0.1459</c:v>
                </c:pt>
                <c:pt idx="10">
                  <c:v>0.15840000000000001</c:v>
                </c:pt>
                <c:pt idx="11">
                  <c:v>0.1023</c:v>
                </c:pt>
                <c:pt idx="12">
                  <c:v>6.1800000000000001E-2</c:v>
                </c:pt>
                <c:pt idx="13">
                  <c:v>2.47E-2</c:v>
                </c:pt>
                <c:pt idx="14">
                  <c:v>5.4000000000000003E-3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pictures'!$C$47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pictures'!$D$47:$R$47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0.58860000000000001</c:v>
                </c:pt>
                <c:pt idx="2">
                  <c:v>0.34920000000000001</c:v>
                </c:pt>
                <c:pt idx="3">
                  <c:v>0.28710000000000002</c:v>
                </c:pt>
                <c:pt idx="4">
                  <c:v>0.29370000000000002</c:v>
                </c:pt>
                <c:pt idx="5">
                  <c:v>0.23719999999999999</c:v>
                </c:pt>
                <c:pt idx="6">
                  <c:v>0.27660000000000001</c:v>
                </c:pt>
                <c:pt idx="7">
                  <c:v>0.28520000000000001</c:v>
                </c:pt>
                <c:pt idx="8">
                  <c:v>0.23019999999999999</c:v>
                </c:pt>
                <c:pt idx="9">
                  <c:v>0.2273</c:v>
                </c:pt>
                <c:pt idx="10">
                  <c:v>0.183</c:v>
                </c:pt>
                <c:pt idx="11">
                  <c:v>0.1406</c:v>
                </c:pt>
                <c:pt idx="12">
                  <c:v>0.10680000000000001</c:v>
                </c:pt>
                <c:pt idx="13">
                  <c:v>5.57E-2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pictures'!$C$48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pictures'!$D$48:$R$48</c:f>
              <c:numCache>
                <c:formatCode>General</c:formatCode>
                <c:ptCount val="15"/>
                <c:pt idx="0">
                  <c:v>1</c:v>
                </c:pt>
                <c:pt idx="1">
                  <c:v>0.81089999999999995</c:v>
                </c:pt>
                <c:pt idx="2">
                  <c:v>0.51280000000000003</c:v>
                </c:pt>
                <c:pt idx="3">
                  <c:v>0.4108</c:v>
                </c:pt>
                <c:pt idx="4">
                  <c:v>0.36380000000000001</c:v>
                </c:pt>
                <c:pt idx="5">
                  <c:v>0.35360000000000003</c:v>
                </c:pt>
                <c:pt idx="6">
                  <c:v>0.29039999999999999</c:v>
                </c:pt>
                <c:pt idx="7">
                  <c:v>0.27179999999999999</c:v>
                </c:pt>
                <c:pt idx="8">
                  <c:v>0.19</c:v>
                </c:pt>
                <c:pt idx="9">
                  <c:v>0.1333</c:v>
                </c:pt>
                <c:pt idx="10">
                  <c:v>0.11</c:v>
                </c:pt>
                <c:pt idx="11">
                  <c:v>9.8100000000000007E-2</c:v>
                </c:pt>
                <c:pt idx="12">
                  <c:v>6.9500000000000006E-2</c:v>
                </c:pt>
                <c:pt idx="13">
                  <c:v>4.8000000000000001E-2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pictures'!$C$49</c:f>
              <c:strCache>
                <c:ptCount val="1"/>
                <c:pt idx="0">
                  <c:v>499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pictures'!$D$49:$R$49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0.6411</c:v>
                </c:pt>
                <c:pt idx="2">
                  <c:v>0.44540000000000002</c:v>
                </c:pt>
                <c:pt idx="3">
                  <c:v>0.36549999999999999</c:v>
                </c:pt>
                <c:pt idx="4">
                  <c:v>0.38140000000000002</c:v>
                </c:pt>
                <c:pt idx="5">
                  <c:v>0.33760000000000001</c:v>
                </c:pt>
                <c:pt idx="6">
                  <c:v>0.2989</c:v>
                </c:pt>
                <c:pt idx="7">
                  <c:v>0.21920000000000001</c:v>
                </c:pt>
                <c:pt idx="8">
                  <c:v>0.1321</c:v>
                </c:pt>
                <c:pt idx="9">
                  <c:v>0.1076</c:v>
                </c:pt>
                <c:pt idx="10">
                  <c:v>0.1012</c:v>
                </c:pt>
                <c:pt idx="11">
                  <c:v>8.1799999999999998E-2</c:v>
                </c:pt>
                <c:pt idx="12">
                  <c:v>6.5799999999999997E-2</c:v>
                </c:pt>
                <c:pt idx="13">
                  <c:v>3.5799999999999998E-2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pictures'!$D$50:$R$50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0.5212</c:v>
                </c:pt>
                <c:pt idx="2">
                  <c:v>0.28120000000000001</c:v>
                </c:pt>
                <c:pt idx="3">
                  <c:v>0.28070000000000001</c:v>
                </c:pt>
                <c:pt idx="4">
                  <c:v>0.27200000000000002</c:v>
                </c:pt>
                <c:pt idx="5">
                  <c:v>0.29289999999999999</c:v>
                </c:pt>
                <c:pt idx="6">
                  <c:v>0.28860000000000002</c:v>
                </c:pt>
                <c:pt idx="7">
                  <c:v>0.28799999999999998</c:v>
                </c:pt>
                <c:pt idx="8">
                  <c:v>0.21740000000000001</c:v>
                </c:pt>
                <c:pt idx="9">
                  <c:v>0.19109999999999999</c:v>
                </c:pt>
                <c:pt idx="10">
                  <c:v>0.15720000000000001</c:v>
                </c:pt>
                <c:pt idx="11">
                  <c:v>0.1104</c:v>
                </c:pt>
                <c:pt idx="12">
                  <c:v>6.6000000000000003E-2</c:v>
                </c:pt>
                <c:pt idx="13">
                  <c:v>2.52E-2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pictures'!$D$51:$R$51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0.42799999999999999</c:v>
                </c:pt>
                <c:pt idx="2">
                  <c:v>0.32150000000000001</c:v>
                </c:pt>
                <c:pt idx="3">
                  <c:v>0.28310000000000002</c:v>
                </c:pt>
                <c:pt idx="4">
                  <c:v>0.31380000000000002</c:v>
                </c:pt>
                <c:pt idx="5">
                  <c:v>0.2878</c:v>
                </c:pt>
                <c:pt idx="6">
                  <c:v>0.30790000000000001</c:v>
                </c:pt>
                <c:pt idx="7">
                  <c:v>0.22309999999999999</c:v>
                </c:pt>
                <c:pt idx="8">
                  <c:v>0.19350000000000001</c:v>
                </c:pt>
                <c:pt idx="9">
                  <c:v>0.16669999999999999</c:v>
                </c:pt>
                <c:pt idx="10">
                  <c:v>0.10970000000000001</c:v>
                </c:pt>
                <c:pt idx="11">
                  <c:v>9.2899999999999996E-2</c:v>
                </c:pt>
                <c:pt idx="12">
                  <c:v>4.8899999999999999E-2</c:v>
                </c:pt>
                <c:pt idx="13">
                  <c:v>1.6500000000000001E-2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pictures'!$C$52</c:f>
              <c:strCache>
                <c:ptCount val="1"/>
                <c:pt idx="0">
                  <c:v>485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pictures'!$D$52:$R$52</c:f>
              <c:numCache>
                <c:formatCode>General</c:formatCode>
                <c:ptCount val="15"/>
                <c:pt idx="0">
                  <c:v>3.5799999999999998E-2</c:v>
                </c:pt>
                <c:pt idx="1">
                  <c:v>0.44650000000000001</c:v>
                </c:pt>
                <c:pt idx="2">
                  <c:v>0.57289999999999996</c:v>
                </c:pt>
                <c:pt idx="3">
                  <c:v>0.54859999999999998</c:v>
                </c:pt>
                <c:pt idx="4">
                  <c:v>0.4607</c:v>
                </c:pt>
                <c:pt idx="5">
                  <c:v>0.41260000000000002</c:v>
                </c:pt>
                <c:pt idx="6">
                  <c:v>0.3352</c:v>
                </c:pt>
                <c:pt idx="7">
                  <c:v>0.27200000000000002</c:v>
                </c:pt>
                <c:pt idx="8">
                  <c:v>0.20269999999999999</c:v>
                </c:pt>
                <c:pt idx="9">
                  <c:v>0.19350000000000001</c:v>
                </c:pt>
                <c:pt idx="10">
                  <c:v>0.1724</c:v>
                </c:pt>
                <c:pt idx="11">
                  <c:v>0.1278</c:v>
                </c:pt>
                <c:pt idx="12">
                  <c:v>6.1100000000000002E-2</c:v>
                </c:pt>
                <c:pt idx="13">
                  <c:v>2.5899999999999999E-2</c:v>
                </c:pt>
                <c:pt idx="14">
                  <c:v>8.2000000000000007E-3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pictures'!$C$53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pictures'!$D$53:$R$53</c:f>
              <c:numCache>
                <c:formatCode>General</c:formatCode>
                <c:ptCount val="15"/>
                <c:pt idx="0">
                  <c:v>0.78039999999999998</c:v>
                </c:pt>
                <c:pt idx="1">
                  <c:v>0.72509999999999997</c:v>
                </c:pt>
                <c:pt idx="2">
                  <c:v>0.4783</c:v>
                </c:pt>
                <c:pt idx="3">
                  <c:v>0.35220000000000001</c:v>
                </c:pt>
                <c:pt idx="4">
                  <c:v>0.26729999999999998</c:v>
                </c:pt>
                <c:pt idx="5">
                  <c:v>0.26050000000000001</c:v>
                </c:pt>
                <c:pt idx="6">
                  <c:v>0.16700000000000001</c:v>
                </c:pt>
                <c:pt idx="7">
                  <c:v>0.1986</c:v>
                </c:pt>
                <c:pt idx="8">
                  <c:v>0.21379999999999999</c:v>
                </c:pt>
                <c:pt idx="9">
                  <c:v>0.19439999999999999</c:v>
                </c:pt>
                <c:pt idx="10">
                  <c:v>0.1013</c:v>
                </c:pt>
                <c:pt idx="11">
                  <c:v>8.3799999999999999E-2</c:v>
                </c:pt>
                <c:pt idx="12">
                  <c:v>6.1199999999999997E-2</c:v>
                </c:pt>
                <c:pt idx="13">
                  <c:v>3.78E-2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pictures'!$C$54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pictures'!$D$54:$R$54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0.62639999999999996</c:v>
                </c:pt>
                <c:pt idx="2">
                  <c:v>0.35859999999999997</c:v>
                </c:pt>
                <c:pt idx="3">
                  <c:v>0.3301</c:v>
                </c:pt>
                <c:pt idx="4">
                  <c:v>0.33300000000000002</c:v>
                </c:pt>
                <c:pt idx="5">
                  <c:v>0.26019999999999999</c:v>
                </c:pt>
                <c:pt idx="6">
                  <c:v>0.2228</c:v>
                </c:pt>
                <c:pt idx="7">
                  <c:v>0.22189999999999999</c:v>
                </c:pt>
                <c:pt idx="8">
                  <c:v>0.2399</c:v>
                </c:pt>
                <c:pt idx="9">
                  <c:v>0.1779</c:v>
                </c:pt>
                <c:pt idx="10">
                  <c:v>0.12740000000000001</c:v>
                </c:pt>
                <c:pt idx="11">
                  <c:v>0.11219999999999999</c:v>
                </c:pt>
                <c:pt idx="12">
                  <c:v>7.1999999999999995E-2</c:v>
                </c:pt>
                <c:pt idx="13">
                  <c:v>4.07E-2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pictures'!$C$55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pictures'!$D$55:$R$55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0.50280000000000002</c:v>
                </c:pt>
                <c:pt idx="2">
                  <c:v>0.39679999999999999</c:v>
                </c:pt>
                <c:pt idx="3">
                  <c:v>0.37509999999999999</c:v>
                </c:pt>
                <c:pt idx="4">
                  <c:v>0.30909999999999999</c:v>
                </c:pt>
                <c:pt idx="5">
                  <c:v>0.32069999999999999</c:v>
                </c:pt>
                <c:pt idx="6">
                  <c:v>0.31140000000000001</c:v>
                </c:pt>
                <c:pt idx="7">
                  <c:v>0.25790000000000002</c:v>
                </c:pt>
                <c:pt idx="8">
                  <c:v>0.20519999999999999</c:v>
                </c:pt>
                <c:pt idx="9">
                  <c:v>0.16470000000000001</c:v>
                </c:pt>
                <c:pt idx="10">
                  <c:v>0.15659999999999999</c:v>
                </c:pt>
                <c:pt idx="11">
                  <c:v>0.1166</c:v>
                </c:pt>
                <c:pt idx="12">
                  <c:v>6.9400000000000003E-2</c:v>
                </c:pt>
                <c:pt idx="13">
                  <c:v>4.1700000000000001E-2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pictures'!$D$56:$R$56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0.37080000000000002</c:v>
                </c:pt>
                <c:pt idx="2">
                  <c:v>0.4929</c:v>
                </c:pt>
                <c:pt idx="3">
                  <c:v>0.44340000000000002</c:v>
                </c:pt>
                <c:pt idx="4">
                  <c:v>0.31009999999999999</c:v>
                </c:pt>
                <c:pt idx="5">
                  <c:v>0.40050000000000002</c:v>
                </c:pt>
                <c:pt idx="6">
                  <c:v>0.33260000000000001</c:v>
                </c:pt>
                <c:pt idx="7">
                  <c:v>0.2792</c:v>
                </c:pt>
                <c:pt idx="8">
                  <c:v>0.22109999999999999</c:v>
                </c:pt>
                <c:pt idx="9">
                  <c:v>0.18559999999999999</c:v>
                </c:pt>
                <c:pt idx="10">
                  <c:v>0.13669999999999999</c:v>
                </c:pt>
                <c:pt idx="11">
                  <c:v>0.1169</c:v>
                </c:pt>
                <c:pt idx="12">
                  <c:v>7.85E-2</c:v>
                </c:pt>
                <c:pt idx="13">
                  <c:v>3.5900000000000001E-2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90752"/>
        <c:axId val="285291144"/>
      </c:scatterChart>
      <c:valAx>
        <c:axId val="28529075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1144"/>
        <c:crosses val="autoZero"/>
        <c:crossBetween val="midCat"/>
        <c:majorUnit val="10"/>
      </c:valAx>
      <c:valAx>
        <c:axId val="2852911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07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pictures'!$C$514</c:f>
              <c:strCache>
                <c:ptCount val="1"/>
                <c:pt idx="0">
                  <c:v>1194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pictures'!$D$514:$R$514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0.51939999999999997</c:v>
                </c:pt>
                <c:pt idx="2">
                  <c:v>0.43280000000000002</c:v>
                </c:pt>
                <c:pt idx="3">
                  <c:v>0.42849999999999999</c:v>
                </c:pt>
                <c:pt idx="4">
                  <c:v>0.22919999999999999</c:v>
                </c:pt>
                <c:pt idx="5">
                  <c:v>0.1125</c:v>
                </c:pt>
                <c:pt idx="6">
                  <c:v>0.1105</c:v>
                </c:pt>
                <c:pt idx="7">
                  <c:v>9.3799999999999994E-2</c:v>
                </c:pt>
                <c:pt idx="8">
                  <c:v>8.5099999999999995E-2</c:v>
                </c:pt>
                <c:pt idx="9">
                  <c:v>0.1105</c:v>
                </c:pt>
                <c:pt idx="10">
                  <c:v>7.51E-2</c:v>
                </c:pt>
                <c:pt idx="11">
                  <c:v>9.7500000000000003E-2</c:v>
                </c:pt>
                <c:pt idx="12">
                  <c:v>0.12909999999999999</c:v>
                </c:pt>
                <c:pt idx="13">
                  <c:v>0.1026</c:v>
                </c:pt>
                <c:pt idx="14">
                  <c:v>6.5699999999999995E-2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pictures'!$C$515</c:f>
              <c:strCache>
                <c:ptCount val="1"/>
                <c:pt idx="0">
                  <c:v>1195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pictures'!$D$515:$R$515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0.52580000000000005</c:v>
                </c:pt>
                <c:pt idx="2">
                  <c:v>0.57399999999999995</c:v>
                </c:pt>
                <c:pt idx="3">
                  <c:v>0.4924</c:v>
                </c:pt>
                <c:pt idx="4">
                  <c:v>0.39429999999999998</c:v>
                </c:pt>
                <c:pt idx="5">
                  <c:v>0.3831</c:v>
                </c:pt>
                <c:pt idx="6">
                  <c:v>0.40260000000000001</c:v>
                </c:pt>
                <c:pt idx="7">
                  <c:v>0.37419999999999998</c:v>
                </c:pt>
                <c:pt idx="8">
                  <c:v>0.3448</c:v>
                </c:pt>
                <c:pt idx="9">
                  <c:v>0.32040000000000002</c:v>
                </c:pt>
                <c:pt idx="10">
                  <c:v>0.24</c:v>
                </c:pt>
                <c:pt idx="11">
                  <c:v>0.21229999999999999</c:v>
                </c:pt>
                <c:pt idx="12">
                  <c:v>0.2165</c:v>
                </c:pt>
                <c:pt idx="13">
                  <c:v>0.15310000000000001</c:v>
                </c:pt>
                <c:pt idx="14">
                  <c:v>9.9099999999999994E-2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pictures'!$C$516</c:f>
              <c:strCache>
                <c:ptCount val="1"/>
                <c:pt idx="0">
                  <c:v>1198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pictures'!$D$516:$R$516</c:f>
              <c:numCache>
                <c:formatCode>General</c:formatCode>
                <c:ptCount val="15"/>
                <c:pt idx="0">
                  <c:v>0.50839999999999996</c:v>
                </c:pt>
                <c:pt idx="1">
                  <c:v>0.4234</c:v>
                </c:pt>
                <c:pt idx="2">
                  <c:v>0.51280000000000003</c:v>
                </c:pt>
                <c:pt idx="3">
                  <c:v>0.43690000000000001</c:v>
                </c:pt>
                <c:pt idx="4">
                  <c:v>0.3478</c:v>
                </c:pt>
                <c:pt idx="5">
                  <c:v>0.3422</c:v>
                </c:pt>
                <c:pt idx="6">
                  <c:v>0.27939999999999998</c:v>
                </c:pt>
                <c:pt idx="7">
                  <c:v>0.32100000000000001</c:v>
                </c:pt>
                <c:pt idx="8">
                  <c:v>0.37619999999999998</c:v>
                </c:pt>
                <c:pt idx="9">
                  <c:v>0.36730000000000002</c:v>
                </c:pt>
                <c:pt idx="10">
                  <c:v>0.29780000000000001</c:v>
                </c:pt>
                <c:pt idx="11">
                  <c:v>0.28310000000000002</c:v>
                </c:pt>
                <c:pt idx="12">
                  <c:v>0.24440000000000001</c:v>
                </c:pt>
                <c:pt idx="13">
                  <c:v>0.1956</c:v>
                </c:pt>
                <c:pt idx="14">
                  <c:v>9.4299999999999995E-2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pictures'!$C$517</c:f>
              <c:strCache>
                <c:ptCount val="1"/>
                <c:pt idx="0">
                  <c:v>1199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pictures'!$D$517:$R$517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0.44929999999999998</c:v>
                </c:pt>
                <c:pt idx="2">
                  <c:v>0.55879999999999996</c:v>
                </c:pt>
                <c:pt idx="3">
                  <c:v>0.59640000000000004</c:v>
                </c:pt>
                <c:pt idx="4">
                  <c:v>0.54120000000000001</c:v>
                </c:pt>
                <c:pt idx="5">
                  <c:v>0.53369999999999995</c:v>
                </c:pt>
                <c:pt idx="6">
                  <c:v>0.4698</c:v>
                </c:pt>
                <c:pt idx="7">
                  <c:v>0.45789999999999997</c:v>
                </c:pt>
                <c:pt idx="8">
                  <c:v>0.48770000000000002</c:v>
                </c:pt>
                <c:pt idx="9">
                  <c:v>0.49070000000000003</c:v>
                </c:pt>
                <c:pt idx="10">
                  <c:v>0.39829999999999999</c:v>
                </c:pt>
                <c:pt idx="11">
                  <c:v>0.30840000000000001</c:v>
                </c:pt>
                <c:pt idx="12">
                  <c:v>0.24940000000000001</c:v>
                </c:pt>
                <c:pt idx="13">
                  <c:v>0.24690000000000001</c:v>
                </c:pt>
                <c:pt idx="14">
                  <c:v>0.191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pictures'!$C$518</c:f>
              <c:strCache>
                <c:ptCount val="1"/>
                <c:pt idx="0">
                  <c:v>1197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pictures'!$D$518:$R$518</c:f>
              <c:numCache>
                <c:formatCode>General</c:formatCode>
                <c:ptCount val="15"/>
                <c:pt idx="0">
                  <c:v>0.64439999999999997</c:v>
                </c:pt>
                <c:pt idx="1">
                  <c:v>0.55259999999999998</c:v>
                </c:pt>
                <c:pt idx="2">
                  <c:v>0.51329999999999998</c:v>
                </c:pt>
                <c:pt idx="3">
                  <c:v>0.45579999999999998</c:v>
                </c:pt>
                <c:pt idx="4">
                  <c:v>0.39369999999999999</c:v>
                </c:pt>
                <c:pt idx="5">
                  <c:v>0.38090000000000002</c:v>
                </c:pt>
                <c:pt idx="6">
                  <c:v>0.3639</c:v>
                </c:pt>
                <c:pt idx="7">
                  <c:v>0.41420000000000001</c:v>
                </c:pt>
                <c:pt idx="8">
                  <c:v>0.42120000000000002</c:v>
                </c:pt>
                <c:pt idx="9">
                  <c:v>0.35830000000000001</c:v>
                </c:pt>
                <c:pt idx="10">
                  <c:v>0.27439999999999998</c:v>
                </c:pt>
                <c:pt idx="11">
                  <c:v>0.2296</c:v>
                </c:pt>
                <c:pt idx="12">
                  <c:v>0.1946</c:v>
                </c:pt>
                <c:pt idx="13">
                  <c:v>0.1686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pictures'!$C$519</c:f>
              <c:strCache>
                <c:ptCount val="1"/>
                <c:pt idx="0">
                  <c:v>1196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pictures'!$D$519:$R$519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0.47320000000000001</c:v>
                </c:pt>
                <c:pt idx="2">
                  <c:v>0.64449999999999996</c:v>
                </c:pt>
                <c:pt idx="3">
                  <c:v>0.6361</c:v>
                </c:pt>
                <c:pt idx="4">
                  <c:v>0.51380000000000003</c:v>
                </c:pt>
                <c:pt idx="5">
                  <c:v>0.43919999999999998</c:v>
                </c:pt>
                <c:pt idx="6">
                  <c:v>0.37830000000000003</c:v>
                </c:pt>
                <c:pt idx="7">
                  <c:v>0.4254</c:v>
                </c:pt>
                <c:pt idx="8">
                  <c:v>0.40210000000000001</c:v>
                </c:pt>
                <c:pt idx="9">
                  <c:v>0.4037</c:v>
                </c:pt>
                <c:pt idx="10">
                  <c:v>0.33329999999999999</c:v>
                </c:pt>
                <c:pt idx="11">
                  <c:v>0.26129999999999998</c:v>
                </c:pt>
                <c:pt idx="12">
                  <c:v>0.26650000000000001</c:v>
                </c:pt>
                <c:pt idx="13">
                  <c:v>0.24579999999999999</c:v>
                </c:pt>
                <c:pt idx="14">
                  <c:v>0.1827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pictures'!$C$520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pictures'!$D$520:$R$520</c:f>
              <c:numCache>
                <c:formatCode>General</c:formatCode>
                <c:ptCount val="15"/>
                <c:pt idx="0">
                  <c:v>0.15989999999999999</c:v>
                </c:pt>
                <c:pt idx="1">
                  <c:v>0.6411</c:v>
                </c:pt>
                <c:pt idx="2">
                  <c:v>0.58550000000000002</c:v>
                </c:pt>
                <c:pt idx="3">
                  <c:v>0.52490000000000003</c:v>
                </c:pt>
                <c:pt idx="4">
                  <c:v>0.58430000000000004</c:v>
                </c:pt>
                <c:pt idx="5">
                  <c:v>0.62390000000000001</c:v>
                </c:pt>
                <c:pt idx="6">
                  <c:v>0.52390000000000003</c:v>
                </c:pt>
                <c:pt idx="7">
                  <c:v>0.46100000000000002</c:v>
                </c:pt>
                <c:pt idx="8">
                  <c:v>0.39960000000000001</c:v>
                </c:pt>
                <c:pt idx="9">
                  <c:v>0.32990000000000003</c:v>
                </c:pt>
                <c:pt idx="10">
                  <c:v>0.3085</c:v>
                </c:pt>
                <c:pt idx="11">
                  <c:v>0.19470000000000001</c:v>
                </c:pt>
                <c:pt idx="12">
                  <c:v>9.3700000000000006E-2</c:v>
                </c:pt>
                <c:pt idx="13">
                  <c:v>5.33E-2</c:v>
                </c:pt>
                <c:pt idx="14">
                  <c:v>2.7300000000000001E-2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pictures'!$C$521</c:f>
              <c:strCache>
                <c:ptCount val="1"/>
                <c:pt idx="0">
                  <c:v>1202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pictures'!$D$521:$R$521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0.41239999999999999</c:v>
                </c:pt>
                <c:pt idx="2">
                  <c:v>0.54049999999999998</c:v>
                </c:pt>
                <c:pt idx="3">
                  <c:v>0.44500000000000001</c:v>
                </c:pt>
                <c:pt idx="4">
                  <c:v>0.43709999999999999</c:v>
                </c:pt>
                <c:pt idx="5">
                  <c:v>0.53879999999999995</c:v>
                </c:pt>
                <c:pt idx="6">
                  <c:v>0.62009999999999998</c:v>
                </c:pt>
                <c:pt idx="7">
                  <c:v>0.61050000000000004</c:v>
                </c:pt>
                <c:pt idx="8">
                  <c:v>0.59009999999999996</c:v>
                </c:pt>
                <c:pt idx="9">
                  <c:v>0.48020000000000002</c:v>
                </c:pt>
                <c:pt idx="10">
                  <c:v>0.4168</c:v>
                </c:pt>
                <c:pt idx="11">
                  <c:v>0.34749999999999998</c:v>
                </c:pt>
                <c:pt idx="12">
                  <c:v>0.25040000000000001</c:v>
                </c:pt>
                <c:pt idx="13">
                  <c:v>0.1573</c:v>
                </c:pt>
                <c:pt idx="14">
                  <c:v>0.11650000000000001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pictures'!$C$522</c:f>
              <c:strCache>
                <c:ptCount val="1"/>
                <c:pt idx="0">
                  <c:v>1201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pictures'!$D$522:$R$522</c:f>
              <c:numCache>
                <c:formatCode>General</c:formatCode>
                <c:ptCount val="15"/>
                <c:pt idx="0">
                  <c:v>5.7299999999999997E-2</c:v>
                </c:pt>
                <c:pt idx="1">
                  <c:v>0.5655</c:v>
                </c:pt>
                <c:pt idx="2">
                  <c:v>0.54210000000000003</c:v>
                </c:pt>
                <c:pt idx="3">
                  <c:v>0.4667</c:v>
                </c:pt>
                <c:pt idx="4">
                  <c:v>0.48809999999999998</c:v>
                </c:pt>
                <c:pt idx="5">
                  <c:v>0.59540000000000004</c:v>
                </c:pt>
                <c:pt idx="6">
                  <c:v>0.63260000000000005</c:v>
                </c:pt>
                <c:pt idx="7">
                  <c:v>0.60309999999999997</c:v>
                </c:pt>
                <c:pt idx="8">
                  <c:v>0.56010000000000004</c:v>
                </c:pt>
                <c:pt idx="9">
                  <c:v>0.4083</c:v>
                </c:pt>
                <c:pt idx="10">
                  <c:v>0.33260000000000001</c:v>
                </c:pt>
                <c:pt idx="11">
                  <c:v>0.2742</c:v>
                </c:pt>
                <c:pt idx="12">
                  <c:v>0.17130000000000001</c:v>
                </c:pt>
                <c:pt idx="13">
                  <c:v>0.1429</c:v>
                </c:pt>
                <c:pt idx="14">
                  <c:v>9.0300000000000005E-2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pictures'!$C$523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pictures'!$D$523:$R$523</c:f>
              <c:numCache>
                <c:formatCode>General</c:formatCode>
                <c:ptCount val="15"/>
                <c:pt idx="0">
                  <c:v>0.4224</c:v>
                </c:pt>
                <c:pt idx="1">
                  <c:v>0.46679999999999999</c:v>
                </c:pt>
                <c:pt idx="2">
                  <c:v>0.3921</c:v>
                </c:pt>
                <c:pt idx="3">
                  <c:v>0.50360000000000005</c:v>
                </c:pt>
                <c:pt idx="4">
                  <c:v>0.52110000000000001</c:v>
                </c:pt>
                <c:pt idx="5">
                  <c:v>0.52600000000000002</c:v>
                </c:pt>
                <c:pt idx="6">
                  <c:v>0.51749999999999996</c:v>
                </c:pt>
                <c:pt idx="7">
                  <c:v>0.48820000000000002</c:v>
                </c:pt>
                <c:pt idx="8">
                  <c:v>0.38009999999999999</c:v>
                </c:pt>
                <c:pt idx="9">
                  <c:v>0.32269999999999999</c:v>
                </c:pt>
                <c:pt idx="10">
                  <c:v>0.33500000000000002</c:v>
                </c:pt>
                <c:pt idx="11">
                  <c:v>0.28239999999999998</c:v>
                </c:pt>
                <c:pt idx="12">
                  <c:v>0.27829999999999999</c:v>
                </c:pt>
                <c:pt idx="13">
                  <c:v>0.22819999999999999</c:v>
                </c:pt>
                <c:pt idx="14">
                  <c:v>0.1605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pictures'!$C$524</c:f>
              <c:strCache>
                <c:ptCount val="1"/>
                <c:pt idx="0">
                  <c:v>1219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pictures'!$D$524:$R$524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0.38190000000000002</c:v>
                </c:pt>
                <c:pt idx="2">
                  <c:v>0.37530000000000002</c:v>
                </c:pt>
                <c:pt idx="3">
                  <c:v>0.53210000000000002</c:v>
                </c:pt>
                <c:pt idx="4">
                  <c:v>0.505</c:v>
                </c:pt>
                <c:pt idx="5">
                  <c:v>0.52</c:v>
                </c:pt>
                <c:pt idx="6">
                  <c:v>0.49740000000000001</c:v>
                </c:pt>
                <c:pt idx="7">
                  <c:v>0.43240000000000001</c:v>
                </c:pt>
                <c:pt idx="8">
                  <c:v>0.31469999999999998</c:v>
                </c:pt>
                <c:pt idx="9">
                  <c:v>0.26960000000000001</c:v>
                </c:pt>
                <c:pt idx="10">
                  <c:v>0.27050000000000002</c:v>
                </c:pt>
                <c:pt idx="11">
                  <c:v>0.21759999999999999</c:v>
                </c:pt>
                <c:pt idx="12">
                  <c:v>0.19750000000000001</c:v>
                </c:pt>
                <c:pt idx="13">
                  <c:v>0.1709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pictures'!$C$525</c:f>
              <c:strCache>
                <c:ptCount val="1"/>
                <c:pt idx="0">
                  <c:v>1218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pictures'!$D$525:$R$525</c:f>
              <c:numCache>
                <c:formatCode>General</c:formatCode>
                <c:ptCount val="15"/>
                <c:pt idx="0">
                  <c:v>0.80189999999999995</c:v>
                </c:pt>
                <c:pt idx="1">
                  <c:v>0.69740000000000002</c:v>
                </c:pt>
                <c:pt idx="2">
                  <c:v>0.62570000000000003</c:v>
                </c:pt>
                <c:pt idx="3">
                  <c:v>0.62770000000000004</c:v>
                </c:pt>
                <c:pt idx="4">
                  <c:v>0.6</c:v>
                </c:pt>
                <c:pt idx="5">
                  <c:v>0.54920000000000002</c:v>
                </c:pt>
                <c:pt idx="6">
                  <c:v>0.46350000000000002</c:v>
                </c:pt>
                <c:pt idx="7">
                  <c:v>0.38519999999999999</c:v>
                </c:pt>
                <c:pt idx="8">
                  <c:v>0.31430000000000002</c:v>
                </c:pt>
                <c:pt idx="9">
                  <c:v>0.2248</c:v>
                </c:pt>
                <c:pt idx="10">
                  <c:v>0.2298</c:v>
                </c:pt>
                <c:pt idx="11">
                  <c:v>0.1953</c:v>
                </c:pt>
                <c:pt idx="12">
                  <c:v>0.19220000000000001</c:v>
                </c:pt>
                <c:pt idx="13">
                  <c:v>0.1421</c:v>
                </c:pt>
                <c:pt idx="14">
                  <c:v>5.7000000000000002E-2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pictures'!$C$526</c:f>
              <c:strCache>
                <c:ptCount val="1"/>
                <c:pt idx="0">
                  <c:v>1217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pictures'!$D$526:$R$526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0.63100000000000001</c:v>
                </c:pt>
                <c:pt idx="2">
                  <c:v>0.65290000000000004</c:v>
                </c:pt>
                <c:pt idx="3">
                  <c:v>0.62849999999999995</c:v>
                </c:pt>
                <c:pt idx="4">
                  <c:v>0.5796</c:v>
                </c:pt>
                <c:pt idx="5">
                  <c:v>0.55940000000000001</c:v>
                </c:pt>
                <c:pt idx="6">
                  <c:v>0.63590000000000002</c:v>
                </c:pt>
                <c:pt idx="7">
                  <c:v>0.5988</c:v>
                </c:pt>
                <c:pt idx="8">
                  <c:v>0.50719999999999998</c:v>
                </c:pt>
                <c:pt idx="9">
                  <c:v>0.45169999999999999</c:v>
                </c:pt>
                <c:pt idx="10">
                  <c:v>0.41620000000000001</c:v>
                </c:pt>
                <c:pt idx="11">
                  <c:v>0.34179999999999999</c:v>
                </c:pt>
                <c:pt idx="12">
                  <c:v>0.27479999999999999</c:v>
                </c:pt>
                <c:pt idx="13">
                  <c:v>0.2351</c:v>
                </c:pt>
                <c:pt idx="14">
                  <c:v>0.18260000000000001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pictures'!$C$527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pictures'!$D$527:$R$527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0.61439999999999995</c:v>
                </c:pt>
                <c:pt idx="2">
                  <c:v>0.61839999999999995</c:v>
                </c:pt>
                <c:pt idx="3">
                  <c:v>0.57110000000000005</c:v>
                </c:pt>
                <c:pt idx="4">
                  <c:v>0.48399999999999999</c:v>
                </c:pt>
                <c:pt idx="5">
                  <c:v>0.50060000000000004</c:v>
                </c:pt>
                <c:pt idx="6">
                  <c:v>0.51929999999999998</c:v>
                </c:pt>
                <c:pt idx="7">
                  <c:v>0.49280000000000002</c:v>
                </c:pt>
                <c:pt idx="8">
                  <c:v>0.3614</c:v>
                </c:pt>
                <c:pt idx="9">
                  <c:v>0.37030000000000002</c:v>
                </c:pt>
                <c:pt idx="10">
                  <c:v>0.34599999999999997</c:v>
                </c:pt>
                <c:pt idx="11">
                  <c:v>0.23130000000000001</c:v>
                </c:pt>
                <c:pt idx="12">
                  <c:v>0.1774</c:v>
                </c:pt>
                <c:pt idx="13">
                  <c:v>0.154</c:v>
                </c:pt>
                <c:pt idx="14">
                  <c:v>0.1135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pictures'!$C$528</c:f>
              <c:strCache>
                <c:ptCount val="1"/>
                <c:pt idx="0">
                  <c:v>1215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pictures'!$D$528:$R$528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0.60329999999999995</c:v>
                </c:pt>
                <c:pt idx="2">
                  <c:v>0.49659999999999999</c:v>
                </c:pt>
                <c:pt idx="3">
                  <c:v>0.38229999999999997</c:v>
                </c:pt>
                <c:pt idx="4">
                  <c:v>0.34870000000000001</c:v>
                </c:pt>
                <c:pt idx="5">
                  <c:v>0.39079999999999998</c:v>
                </c:pt>
                <c:pt idx="6">
                  <c:v>0.37480000000000002</c:v>
                </c:pt>
                <c:pt idx="7">
                  <c:v>0.3039</c:v>
                </c:pt>
                <c:pt idx="8">
                  <c:v>0.23569999999999999</c:v>
                </c:pt>
                <c:pt idx="9">
                  <c:v>0.19239999999999999</c:v>
                </c:pt>
                <c:pt idx="10">
                  <c:v>0.12509999999999999</c:v>
                </c:pt>
                <c:pt idx="11">
                  <c:v>0.1095</c:v>
                </c:pt>
                <c:pt idx="12">
                  <c:v>7.1199999999999999E-2</c:v>
                </c:pt>
                <c:pt idx="13">
                  <c:v>4.4499999999999998E-2</c:v>
                </c:pt>
                <c:pt idx="14">
                  <c:v>1.8700000000000001E-2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pictures'!$C$529</c:f>
              <c:strCache>
                <c:ptCount val="1"/>
                <c:pt idx="0">
                  <c:v>1214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pictures'!$D$529:$R$529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0.67159999999999997</c:v>
                </c:pt>
                <c:pt idx="2">
                  <c:v>0.50029999999999997</c:v>
                </c:pt>
                <c:pt idx="3">
                  <c:v>0.60440000000000005</c:v>
                </c:pt>
                <c:pt idx="4">
                  <c:v>0.56640000000000001</c:v>
                </c:pt>
                <c:pt idx="5">
                  <c:v>0.53690000000000004</c:v>
                </c:pt>
                <c:pt idx="6">
                  <c:v>0.51790000000000003</c:v>
                </c:pt>
                <c:pt idx="7">
                  <c:v>0.54269999999999996</c:v>
                </c:pt>
                <c:pt idx="8">
                  <c:v>0.53</c:v>
                </c:pt>
                <c:pt idx="9">
                  <c:v>0.50170000000000003</c:v>
                </c:pt>
                <c:pt idx="10">
                  <c:v>0.43030000000000002</c:v>
                </c:pt>
                <c:pt idx="11">
                  <c:v>0.3579</c:v>
                </c:pt>
                <c:pt idx="12">
                  <c:v>0.25669999999999998</c:v>
                </c:pt>
                <c:pt idx="13">
                  <c:v>0.19109999999999999</c:v>
                </c:pt>
                <c:pt idx="14">
                  <c:v>8.9700000000000002E-2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pictures'!$C$530</c:f>
              <c:strCache>
                <c:ptCount val="1"/>
                <c:pt idx="0">
                  <c:v>1213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pictures'!$D$530:$R$530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0.2611</c:v>
                </c:pt>
                <c:pt idx="2">
                  <c:v>0.31519999999999998</c:v>
                </c:pt>
                <c:pt idx="3">
                  <c:v>0.34539999999999998</c:v>
                </c:pt>
                <c:pt idx="4">
                  <c:v>0.31380000000000002</c:v>
                </c:pt>
                <c:pt idx="5">
                  <c:v>0.28849999999999998</c:v>
                </c:pt>
                <c:pt idx="6">
                  <c:v>0.25540000000000002</c:v>
                </c:pt>
                <c:pt idx="7">
                  <c:v>0.2913</c:v>
                </c:pt>
                <c:pt idx="8">
                  <c:v>0.2621</c:v>
                </c:pt>
                <c:pt idx="9">
                  <c:v>0.24199999999999999</c:v>
                </c:pt>
                <c:pt idx="10">
                  <c:v>0.23769999999999999</c:v>
                </c:pt>
                <c:pt idx="11">
                  <c:v>0.17519999999999999</c:v>
                </c:pt>
                <c:pt idx="12">
                  <c:v>0.12529999999999999</c:v>
                </c:pt>
                <c:pt idx="13">
                  <c:v>6.8900000000000003E-2</c:v>
                </c:pt>
                <c:pt idx="14">
                  <c:v>3.7499999999999999E-2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pictures'!$C$531</c:f>
              <c:strCache>
                <c:ptCount val="1"/>
                <c:pt idx="0">
                  <c:v>1212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pictures'!$D$531:$R$531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0.49170000000000003</c:v>
                </c:pt>
                <c:pt idx="2">
                  <c:v>0.32040000000000002</c:v>
                </c:pt>
                <c:pt idx="3">
                  <c:v>0.45179999999999998</c:v>
                </c:pt>
                <c:pt idx="4">
                  <c:v>0.40789999999999998</c:v>
                </c:pt>
                <c:pt idx="5">
                  <c:v>0.32090000000000002</c:v>
                </c:pt>
                <c:pt idx="6">
                  <c:v>0.30499999999999999</c:v>
                </c:pt>
                <c:pt idx="7">
                  <c:v>0.29509999999999997</c:v>
                </c:pt>
                <c:pt idx="8">
                  <c:v>0.25140000000000001</c:v>
                </c:pt>
                <c:pt idx="9">
                  <c:v>0.19819999999999999</c:v>
                </c:pt>
                <c:pt idx="10">
                  <c:v>0.25569999999999998</c:v>
                </c:pt>
                <c:pt idx="11">
                  <c:v>0.17449999999999999</c:v>
                </c:pt>
                <c:pt idx="12">
                  <c:v>0.1163</c:v>
                </c:pt>
                <c:pt idx="13">
                  <c:v>4.3999999999999997E-2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pictures'!$C$532</c:f>
              <c:strCache>
                <c:ptCount val="1"/>
                <c:pt idx="0">
                  <c:v>1211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pictures'!$D$532:$R$532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0.69</c:v>
                </c:pt>
                <c:pt idx="2">
                  <c:v>0.67020000000000002</c:v>
                </c:pt>
                <c:pt idx="3">
                  <c:v>0.55979999999999996</c:v>
                </c:pt>
                <c:pt idx="4">
                  <c:v>0.55969999999999998</c:v>
                </c:pt>
                <c:pt idx="5">
                  <c:v>0.57150000000000001</c:v>
                </c:pt>
                <c:pt idx="6">
                  <c:v>0.58599999999999997</c:v>
                </c:pt>
                <c:pt idx="7">
                  <c:v>0.51400000000000001</c:v>
                </c:pt>
                <c:pt idx="8">
                  <c:v>0.44190000000000002</c:v>
                </c:pt>
                <c:pt idx="9">
                  <c:v>0.34339999999999998</c:v>
                </c:pt>
                <c:pt idx="10">
                  <c:v>0.33329999999999999</c:v>
                </c:pt>
                <c:pt idx="11">
                  <c:v>0.36499999999999999</c:v>
                </c:pt>
                <c:pt idx="12">
                  <c:v>0.312</c:v>
                </c:pt>
                <c:pt idx="13">
                  <c:v>0.17219999999999999</c:v>
                </c:pt>
                <c:pt idx="14">
                  <c:v>8.3199999999999996E-2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pictures'!$C$533</c:f>
              <c:strCache>
                <c:ptCount val="1"/>
                <c:pt idx="0">
                  <c:v>1210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pictures'!$D$533:$R$533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0.67800000000000005</c:v>
                </c:pt>
                <c:pt idx="2">
                  <c:v>0.62209999999999999</c:v>
                </c:pt>
                <c:pt idx="3">
                  <c:v>0.52810000000000001</c:v>
                </c:pt>
                <c:pt idx="4">
                  <c:v>0.47039999999999998</c:v>
                </c:pt>
                <c:pt idx="5">
                  <c:v>0.40970000000000001</c:v>
                </c:pt>
                <c:pt idx="6">
                  <c:v>0.42559999999999998</c:v>
                </c:pt>
                <c:pt idx="7">
                  <c:v>0.27379999999999999</c:v>
                </c:pt>
                <c:pt idx="8">
                  <c:v>0.1477</c:v>
                </c:pt>
                <c:pt idx="9">
                  <c:v>0.1578</c:v>
                </c:pt>
                <c:pt idx="10">
                  <c:v>0.1646</c:v>
                </c:pt>
                <c:pt idx="11">
                  <c:v>0.17460000000000001</c:v>
                </c:pt>
                <c:pt idx="12">
                  <c:v>0.1368</c:v>
                </c:pt>
                <c:pt idx="13">
                  <c:v>7.2700000000000001E-2</c:v>
                </c:pt>
                <c:pt idx="14">
                  <c:v>3.1E-2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pictures'!$C$534</c:f>
              <c:strCache>
                <c:ptCount val="1"/>
                <c:pt idx="0">
                  <c:v>1207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pictures'!$D$534:$R$534</c:f>
              <c:numCache>
                <c:formatCode>General</c:formatCode>
                <c:ptCount val="15"/>
                <c:pt idx="0">
                  <c:v>0.6038</c:v>
                </c:pt>
                <c:pt idx="1">
                  <c:v>0.73709999999999998</c:v>
                </c:pt>
                <c:pt idx="2">
                  <c:v>0.60950000000000004</c:v>
                </c:pt>
                <c:pt idx="3">
                  <c:v>0.51290000000000002</c:v>
                </c:pt>
                <c:pt idx="4">
                  <c:v>0.5585</c:v>
                </c:pt>
                <c:pt idx="5">
                  <c:v>0.59230000000000005</c:v>
                </c:pt>
                <c:pt idx="6">
                  <c:v>0.49609999999999999</c:v>
                </c:pt>
                <c:pt idx="7">
                  <c:v>0.36849999999999999</c:v>
                </c:pt>
                <c:pt idx="8">
                  <c:v>0.37169999999999997</c:v>
                </c:pt>
                <c:pt idx="9">
                  <c:v>0.32519999999999999</c:v>
                </c:pt>
                <c:pt idx="10">
                  <c:v>0.29320000000000002</c:v>
                </c:pt>
                <c:pt idx="11">
                  <c:v>0.2354</c:v>
                </c:pt>
                <c:pt idx="12">
                  <c:v>0.1671</c:v>
                </c:pt>
                <c:pt idx="13">
                  <c:v>0.105</c:v>
                </c:pt>
                <c:pt idx="14">
                  <c:v>5.1700000000000003E-2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pictures'!$C$535</c:f>
              <c:strCache>
                <c:ptCount val="1"/>
                <c:pt idx="0">
                  <c:v>1203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pictures'!$D$535:$R$535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0.83030000000000004</c:v>
                </c:pt>
                <c:pt idx="2">
                  <c:v>0.7601</c:v>
                </c:pt>
                <c:pt idx="3">
                  <c:v>0.39240000000000003</c:v>
                </c:pt>
                <c:pt idx="4">
                  <c:v>0.3513</c:v>
                </c:pt>
                <c:pt idx="5">
                  <c:v>0.25509999999999999</c:v>
                </c:pt>
                <c:pt idx="6">
                  <c:v>0.21709999999999999</c:v>
                </c:pt>
                <c:pt idx="7">
                  <c:v>0.1678</c:v>
                </c:pt>
                <c:pt idx="8">
                  <c:v>0.20469999999999999</c:v>
                </c:pt>
                <c:pt idx="9">
                  <c:v>0.25430000000000003</c:v>
                </c:pt>
                <c:pt idx="10">
                  <c:v>0.22869999999999999</c:v>
                </c:pt>
                <c:pt idx="11">
                  <c:v>0.12089999999999999</c:v>
                </c:pt>
                <c:pt idx="12">
                  <c:v>6.7699999999999996E-2</c:v>
                </c:pt>
                <c:pt idx="13">
                  <c:v>5.4699999999999999E-2</c:v>
                </c:pt>
                <c:pt idx="14">
                  <c:v>2.3800000000000002E-2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2272"/>
        <c:axId val="289092664"/>
      </c:scatterChart>
      <c:valAx>
        <c:axId val="28909227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2664"/>
        <c:crosses val="autoZero"/>
        <c:crossBetween val="midCat"/>
        <c:majorUnit val="10"/>
      </c:valAx>
      <c:valAx>
        <c:axId val="2890926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22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pictures'!$C$536</c:f>
              <c:strCache>
                <c:ptCount val="1"/>
                <c:pt idx="0">
                  <c:v>1530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pictures'!$D$536:$R$536</c:f>
              <c:numCache>
                <c:formatCode>General</c:formatCode>
                <c:ptCount val="15"/>
                <c:pt idx="0">
                  <c:v>0.75180000000000002</c:v>
                </c:pt>
                <c:pt idx="1">
                  <c:v>0.67989999999999995</c:v>
                </c:pt>
                <c:pt idx="2">
                  <c:v>0.70099999999999996</c:v>
                </c:pt>
                <c:pt idx="3">
                  <c:v>0.63009999999999999</c:v>
                </c:pt>
                <c:pt idx="4">
                  <c:v>0.64370000000000005</c:v>
                </c:pt>
                <c:pt idx="5">
                  <c:v>0.60599999999999998</c:v>
                </c:pt>
                <c:pt idx="6">
                  <c:v>0.62909999999999999</c:v>
                </c:pt>
                <c:pt idx="7">
                  <c:v>0.5101</c:v>
                </c:pt>
                <c:pt idx="8">
                  <c:v>0.3216</c:v>
                </c:pt>
                <c:pt idx="9">
                  <c:v>0.25530000000000003</c:v>
                </c:pt>
                <c:pt idx="10">
                  <c:v>0.18779999999999999</c:v>
                </c:pt>
                <c:pt idx="11">
                  <c:v>9.2999999999999999E-2</c:v>
                </c:pt>
                <c:pt idx="12">
                  <c:v>7.2400000000000006E-2</c:v>
                </c:pt>
                <c:pt idx="13">
                  <c:v>2.3E-2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pictures'!$C$537</c:f>
              <c:strCache>
                <c:ptCount val="1"/>
                <c:pt idx="0">
                  <c:v>1533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pictures'!$D$537:$R$537</c:f>
              <c:numCache>
                <c:formatCode>General</c:formatCode>
                <c:ptCount val="15"/>
                <c:pt idx="0">
                  <c:v>0.52029999999999998</c:v>
                </c:pt>
                <c:pt idx="1">
                  <c:v>0.51659999999999995</c:v>
                </c:pt>
                <c:pt idx="2">
                  <c:v>0.4637</c:v>
                </c:pt>
                <c:pt idx="3">
                  <c:v>0.3896</c:v>
                </c:pt>
                <c:pt idx="4">
                  <c:v>0.37519999999999998</c:v>
                </c:pt>
                <c:pt idx="5">
                  <c:v>0.34849999999999998</c:v>
                </c:pt>
                <c:pt idx="6">
                  <c:v>0.26719999999999999</c:v>
                </c:pt>
                <c:pt idx="7">
                  <c:v>0.1918</c:v>
                </c:pt>
                <c:pt idx="8">
                  <c:v>0.2248</c:v>
                </c:pt>
                <c:pt idx="9">
                  <c:v>0.17180000000000001</c:v>
                </c:pt>
                <c:pt idx="10">
                  <c:v>0.1384</c:v>
                </c:pt>
                <c:pt idx="11">
                  <c:v>0.1241</c:v>
                </c:pt>
                <c:pt idx="12">
                  <c:v>8.8400000000000006E-2</c:v>
                </c:pt>
                <c:pt idx="13">
                  <c:v>4.02E-2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pictures'!$C$538</c:f>
              <c:strCache>
                <c:ptCount val="1"/>
                <c:pt idx="0">
                  <c:v>1534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pictures'!$D$538:$R$538</c:f>
              <c:numCache>
                <c:formatCode>General</c:formatCode>
                <c:ptCount val="15"/>
                <c:pt idx="0">
                  <c:v>0.53700000000000003</c:v>
                </c:pt>
                <c:pt idx="1">
                  <c:v>0.42620000000000002</c:v>
                </c:pt>
                <c:pt idx="2">
                  <c:v>0.311</c:v>
                </c:pt>
                <c:pt idx="3">
                  <c:v>0.42570000000000002</c:v>
                </c:pt>
                <c:pt idx="4">
                  <c:v>0.30790000000000001</c:v>
                </c:pt>
                <c:pt idx="5">
                  <c:v>0.31509999999999999</c:v>
                </c:pt>
                <c:pt idx="6">
                  <c:v>0.28599999999999998</c:v>
                </c:pt>
                <c:pt idx="7">
                  <c:v>0.26190000000000002</c:v>
                </c:pt>
                <c:pt idx="8">
                  <c:v>0.2681</c:v>
                </c:pt>
                <c:pt idx="9">
                  <c:v>0.21199999999999999</c:v>
                </c:pt>
                <c:pt idx="10">
                  <c:v>0.1176</c:v>
                </c:pt>
                <c:pt idx="11">
                  <c:v>9.4399999999999998E-2</c:v>
                </c:pt>
                <c:pt idx="12">
                  <c:v>8.2500000000000004E-2</c:v>
                </c:pt>
                <c:pt idx="13">
                  <c:v>6.1699999999999998E-2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pictures'!$C$539</c:f>
              <c:strCache>
                <c:ptCount val="1"/>
                <c:pt idx="0">
                  <c:v>1532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pictures'!$D$539:$R$539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0.67989999999999995</c:v>
                </c:pt>
                <c:pt idx="2">
                  <c:v>0.71460000000000001</c:v>
                </c:pt>
                <c:pt idx="3">
                  <c:v>0.63490000000000002</c:v>
                </c:pt>
                <c:pt idx="4">
                  <c:v>0.62990000000000002</c:v>
                </c:pt>
                <c:pt idx="5">
                  <c:v>0.60309999999999997</c:v>
                </c:pt>
                <c:pt idx="6">
                  <c:v>0.61180000000000001</c:v>
                </c:pt>
                <c:pt idx="7">
                  <c:v>0.60429999999999995</c:v>
                </c:pt>
                <c:pt idx="8">
                  <c:v>0.4471</c:v>
                </c:pt>
                <c:pt idx="9">
                  <c:v>0.34710000000000002</c:v>
                </c:pt>
                <c:pt idx="10">
                  <c:v>0.25430000000000003</c:v>
                </c:pt>
                <c:pt idx="11">
                  <c:v>0.2014</c:v>
                </c:pt>
                <c:pt idx="12">
                  <c:v>0.1137</c:v>
                </c:pt>
                <c:pt idx="13">
                  <c:v>3.9600000000000003E-2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pictures'!$C$540</c:f>
              <c:strCache>
                <c:ptCount val="1"/>
                <c:pt idx="0">
                  <c:v>1531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pictures'!$D$540:$R$540</c:f>
              <c:numCache>
                <c:formatCode>General</c:formatCode>
                <c:ptCount val="15"/>
                <c:pt idx="0">
                  <c:v>0.747</c:v>
                </c:pt>
                <c:pt idx="1">
                  <c:v>0.6744</c:v>
                </c:pt>
                <c:pt idx="2">
                  <c:v>0.6492</c:v>
                </c:pt>
                <c:pt idx="3">
                  <c:v>0.62770000000000004</c:v>
                </c:pt>
                <c:pt idx="4">
                  <c:v>0.58399999999999996</c:v>
                </c:pt>
                <c:pt idx="5">
                  <c:v>0.59350000000000003</c:v>
                </c:pt>
                <c:pt idx="6">
                  <c:v>0.58050000000000002</c:v>
                </c:pt>
                <c:pt idx="7">
                  <c:v>0.55879999999999996</c:v>
                </c:pt>
                <c:pt idx="8">
                  <c:v>0.36270000000000002</c:v>
                </c:pt>
                <c:pt idx="9">
                  <c:v>0.31330000000000002</c:v>
                </c:pt>
                <c:pt idx="10">
                  <c:v>0.21079999999999999</c:v>
                </c:pt>
                <c:pt idx="11">
                  <c:v>0.16300000000000001</c:v>
                </c:pt>
                <c:pt idx="12">
                  <c:v>7.7799999999999994E-2</c:v>
                </c:pt>
                <c:pt idx="13">
                  <c:v>2.2499999999999999E-2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pictures'!$C$541</c:f>
              <c:strCache>
                <c:ptCount val="1"/>
                <c:pt idx="0">
                  <c:v>1535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pictures'!$D$541:$R$541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0.77859999999999996</c:v>
                </c:pt>
                <c:pt idx="2">
                  <c:v>0.78100000000000003</c:v>
                </c:pt>
                <c:pt idx="3">
                  <c:v>0.79079999999999995</c:v>
                </c:pt>
                <c:pt idx="4">
                  <c:v>0.65849999999999997</c:v>
                </c:pt>
                <c:pt idx="5">
                  <c:v>0.61960000000000004</c:v>
                </c:pt>
                <c:pt idx="6">
                  <c:v>0.5534</c:v>
                </c:pt>
                <c:pt idx="7">
                  <c:v>0.49859999999999999</c:v>
                </c:pt>
                <c:pt idx="8">
                  <c:v>0.41299999999999998</c:v>
                </c:pt>
                <c:pt idx="9">
                  <c:v>0.39650000000000002</c:v>
                </c:pt>
                <c:pt idx="10">
                  <c:v>0.25659999999999999</c:v>
                </c:pt>
                <c:pt idx="11">
                  <c:v>0.19950000000000001</c:v>
                </c:pt>
                <c:pt idx="12">
                  <c:v>0.1157</c:v>
                </c:pt>
                <c:pt idx="13">
                  <c:v>6.0100000000000001E-2</c:v>
                </c:pt>
                <c:pt idx="14">
                  <c:v>1.8800000000000001E-2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pictures'!$C$542</c:f>
              <c:strCache>
                <c:ptCount val="1"/>
                <c:pt idx="0">
                  <c:v>1539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pictures'!$D$542:$R$542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0.74539999999999995</c:v>
                </c:pt>
                <c:pt idx="2">
                  <c:v>0.72709999999999997</c:v>
                </c:pt>
                <c:pt idx="3">
                  <c:v>0.76670000000000005</c:v>
                </c:pt>
                <c:pt idx="4">
                  <c:v>0.75880000000000003</c:v>
                </c:pt>
                <c:pt idx="5">
                  <c:v>0.58620000000000005</c:v>
                </c:pt>
                <c:pt idx="6">
                  <c:v>0.47460000000000002</c:v>
                </c:pt>
                <c:pt idx="7">
                  <c:v>0.35980000000000001</c:v>
                </c:pt>
                <c:pt idx="8">
                  <c:v>0.28270000000000001</c:v>
                </c:pt>
                <c:pt idx="9">
                  <c:v>0.1515</c:v>
                </c:pt>
                <c:pt idx="10">
                  <c:v>7.46E-2</c:v>
                </c:pt>
                <c:pt idx="11">
                  <c:v>2.8799999999999999E-2</c:v>
                </c:pt>
                <c:pt idx="12">
                  <c:v>9.7999999999999997E-3</c:v>
                </c:pt>
                <c:pt idx="13">
                  <c:v>4.0000000000000002E-4</c:v>
                </c:pt>
                <c:pt idx="1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pictures'!$C$543</c:f>
              <c:strCache>
                <c:ptCount val="1"/>
                <c:pt idx="0">
                  <c:v>1548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pictures'!$D$543:$R$543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0.70109999999999995</c:v>
                </c:pt>
                <c:pt idx="2">
                  <c:v>0.62309999999999999</c:v>
                </c:pt>
                <c:pt idx="3">
                  <c:v>0.47670000000000001</c:v>
                </c:pt>
                <c:pt idx="4">
                  <c:v>0.32669999999999999</c:v>
                </c:pt>
                <c:pt idx="5">
                  <c:v>0.3468</c:v>
                </c:pt>
                <c:pt idx="6">
                  <c:v>0.22009999999999999</c:v>
                </c:pt>
                <c:pt idx="7">
                  <c:v>0.25690000000000002</c:v>
                </c:pt>
                <c:pt idx="8">
                  <c:v>0.24429999999999999</c:v>
                </c:pt>
                <c:pt idx="9">
                  <c:v>0.16669999999999999</c:v>
                </c:pt>
                <c:pt idx="10">
                  <c:v>8.72E-2</c:v>
                </c:pt>
                <c:pt idx="11">
                  <c:v>4.1399999999999999E-2</c:v>
                </c:pt>
                <c:pt idx="12">
                  <c:v>1.95E-2</c:v>
                </c:pt>
                <c:pt idx="13">
                  <c:v>2.3E-3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pictures'!$C$544</c:f>
              <c:strCache>
                <c:ptCount val="1"/>
                <c:pt idx="0">
                  <c:v>1547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pictures'!$D$544:$R$544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0.54890000000000005</c:v>
                </c:pt>
                <c:pt idx="2">
                  <c:v>0.50390000000000001</c:v>
                </c:pt>
                <c:pt idx="3">
                  <c:v>0.50119999999999998</c:v>
                </c:pt>
                <c:pt idx="4">
                  <c:v>0.3805</c:v>
                </c:pt>
                <c:pt idx="5">
                  <c:v>0.3705</c:v>
                </c:pt>
                <c:pt idx="6">
                  <c:v>0.41599999999999998</c:v>
                </c:pt>
                <c:pt idx="7">
                  <c:v>0.43919999999999998</c:v>
                </c:pt>
                <c:pt idx="8">
                  <c:v>0.42020000000000002</c:v>
                </c:pt>
                <c:pt idx="9">
                  <c:v>0.35</c:v>
                </c:pt>
                <c:pt idx="10">
                  <c:v>0.32019999999999998</c:v>
                </c:pt>
                <c:pt idx="11">
                  <c:v>0.27789999999999998</c:v>
                </c:pt>
                <c:pt idx="12">
                  <c:v>0.20480000000000001</c:v>
                </c:pt>
                <c:pt idx="13">
                  <c:v>9.06E-2</c:v>
                </c:pt>
                <c:pt idx="14">
                  <c:v>1.9300000000000001E-2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pictures'!$C$545</c:f>
              <c:strCache>
                <c:ptCount val="1"/>
                <c:pt idx="0">
                  <c:v>1546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pictures'!$D$545:$R$545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0.66790000000000005</c:v>
                </c:pt>
                <c:pt idx="2">
                  <c:v>0.6341</c:v>
                </c:pt>
                <c:pt idx="3">
                  <c:v>0.56140000000000001</c:v>
                </c:pt>
                <c:pt idx="4">
                  <c:v>0.43240000000000001</c:v>
                </c:pt>
                <c:pt idx="5">
                  <c:v>0.35020000000000001</c:v>
                </c:pt>
                <c:pt idx="6">
                  <c:v>0.312</c:v>
                </c:pt>
                <c:pt idx="7">
                  <c:v>0.28599999999999998</c:v>
                </c:pt>
                <c:pt idx="8">
                  <c:v>0.23569999999999999</c:v>
                </c:pt>
                <c:pt idx="9">
                  <c:v>0.14610000000000001</c:v>
                </c:pt>
                <c:pt idx="10">
                  <c:v>0.24510000000000001</c:v>
                </c:pt>
                <c:pt idx="11">
                  <c:v>0.2099</c:v>
                </c:pt>
                <c:pt idx="12">
                  <c:v>0.1474</c:v>
                </c:pt>
                <c:pt idx="13">
                  <c:v>5.8299999999999998E-2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pictures'!$C$546</c:f>
              <c:strCache>
                <c:ptCount val="1"/>
                <c:pt idx="0">
                  <c:v>1545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pictures'!$D$546:$R$546</c:f>
              <c:numCache>
                <c:formatCode>General</c:formatCode>
                <c:ptCount val="15"/>
                <c:pt idx="0">
                  <c:v>0.69210000000000005</c:v>
                </c:pt>
                <c:pt idx="1">
                  <c:v>0.55720000000000003</c:v>
                </c:pt>
                <c:pt idx="2">
                  <c:v>0.39150000000000001</c:v>
                </c:pt>
                <c:pt idx="3">
                  <c:v>0.2606</c:v>
                </c:pt>
                <c:pt idx="4">
                  <c:v>0.19939999999999999</c:v>
                </c:pt>
                <c:pt idx="5">
                  <c:v>0.2329</c:v>
                </c:pt>
                <c:pt idx="6">
                  <c:v>0.2757</c:v>
                </c:pt>
                <c:pt idx="7">
                  <c:v>0.22489999999999999</c:v>
                </c:pt>
                <c:pt idx="8">
                  <c:v>0.24479999999999999</c:v>
                </c:pt>
                <c:pt idx="9">
                  <c:v>0.2051</c:v>
                </c:pt>
                <c:pt idx="10">
                  <c:v>0.182</c:v>
                </c:pt>
                <c:pt idx="11">
                  <c:v>0.15870000000000001</c:v>
                </c:pt>
                <c:pt idx="12">
                  <c:v>0.10970000000000001</c:v>
                </c:pt>
                <c:pt idx="13">
                  <c:v>4.1099999999999998E-2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pictures'!$C$547</c:f>
              <c:strCache>
                <c:ptCount val="1"/>
                <c:pt idx="0">
                  <c:v>1544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pictures'!$D$547:$R$547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0.39389999999999997</c:v>
                </c:pt>
                <c:pt idx="2">
                  <c:v>0.36230000000000001</c:v>
                </c:pt>
                <c:pt idx="3">
                  <c:v>0.40439999999999998</c:v>
                </c:pt>
                <c:pt idx="4">
                  <c:v>0.4138</c:v>
                </c:pt>
                <c:pt idx="5">
                  <c:v>0.37190000000000001</c:v>
                </c:pt>
                <c:pt idx="6">
                  <c:v>0.2707</c:v>
                </c:pt>
                <c:pt idx="7">
                  <c:v>0.2792</c:v>
                </c:pt>
                <c:pt idx="8">
                  <c:v>0.3236</c:v>
                </c:pt>
                <c:pt idx="9">
                  <c:v>0.31559999999999999</c:v>
                </c:pt>
                <c:pt idx="10">
                  <c:v>0.23749999999999999</c:v>
                </c:pt>
                <c:pt idx="11">
                  <c:v>0.1767</c:v>
                </c:pt>
                <c:pt idx="12">
                  <c:v>0.1396</c:v>
                </c:pt>
                <c:pt idx="13">
                  <c:v>7.5899999999999995E-2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pictures'!$C$548</c:f>
              <c:strCache>
                <c:ptCount val="1"/>
                <c:pt idx="0">
                  <c:v>1543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pictures'!$D$548:$R$548</c:f>
              <c:numCache>
                <c:formatCode>General</c:formatCode>
                <c:ptCount val="15"/>
                <c:pt idx="0">
                  <c:v>0.4415</c:v>
                </c:pt>
                <c:pt idx="1">
                  <c:v>0.29520000000000002</c:v>
                </c:pt>
                <c:pt idx="2">
                  <c:v>0.41660000000000003</c:v>
                </c:pt>
                <c:pt idx="3">
                  <c:v>0.43209999999999998</c:v>
                </c:pt>
                <c:pt idx="4">
                  <c:v>0.33839999999999998</c:v>
                </c:pt>
                <c:pt idx="5">
                  <c:v>0.27179999999999999</c:v>
                </c:pt>
                <c:pt idx="6">
                  <c:v>0.29210000000000003</c:v>
                </c:pt>
                <c:pt idx="7">
                  <c:v>0.27610000000000001</c:v>
                </c:pt>
                <c:pt idx="8">
                  <c:v>0.26150000000000001</c:v>
                </c:pt>
                <c:pt idx="9">
                  <c:v>0.22370000000000001</c:v>
                </c:pt>
                <c:pt idx="10">
                  <c:v>0.18210000000000001</c:v>
                </c:pt>
                <c:pt idx="11">
                  <c:v>0.16089999999999999</c:v>
                </c:pt>
                <c:pt idx="12">
                  <c:v>0.12089999999999999</c:v>
                </c:pt>
                <c:pt idx="13">
                  <c:v>5.0700000000000002E-2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pictures'!$C$549</c:f>
              <c:strCache>
                <c:ptCount val="1"/>
                <c:pt idx="0">
                  <c:v>1542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pictures'!$D$549:$R$549</c:f>
              <c:numCache>
                <c:formatCode>General</c:formatCode>
                <c:ptCount val="15"/>
                <c:pt idx="0">
                  <c:v>2.1499999999999998E-2</c:v>
                </c:pt>
                <c:pt idx="1">
                  <c:v>3.5099999999999999E-2</c:v>
                </c:pt>
                <c:pt idx="2">
                  <c:v>0.12280000000000001</c:v>
                </c:pt>
                <c:pt idx="3">
                  <c:v>0.24740000000000001</c:v>
                </c:pt>
                <c:pt idx="4">
                  <c:v>0.21859999999999999</c:v>
                </c:pt>
                <c:pt idx="5">
                  <c:v>0.12740000000000001</c:v>
                </c:pt>
                <c:pt idx="6">
                  <c:v>0.14990000000000001</c:v>
                </c:pt>
                <c:pt idx="7">
                  <c:v>0.21460000000000001</c:v>
                </c:pt>
                <c:pt idx="8">
                  <c:v>0.2152</c:v>
                </c:pt>
                <c:pt idx="9">
                  <c:v>0.21429999999999999</c:v>
                </c:pt>
                <c:pt idx="10">
                  <c:v>0.17560000000000001</c:v>
                </c:pt>
                <c:pt idx="11">
                  <c:v>0.1532</c:v>
                </c:pt>
                <c:pt idx="12">
                  <c:v>0.13850000000000001</c:v>
                </c:pt>
                <c:pt idx="13">
                  <c:v>7.0300000000000001E-2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pictures'!$C$550</c:f>
              <c:strCache>
                <c:ptCount val="1"/>
                <c:pt idx="0">
                  <c:v>1541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pictures'!$D$550:$R$550</c:f>
              <c:numCache>
                <c:formatCode>General</c:formatCode>
                <c:ptCount val="15"/>
                <c:pt idx="0">
                  <c:v>0.93320000000000003</c:v>
                </c:pt>
                <c:pt idx="1">
                  <c:v>0.77680000000000005</c:v>
                </c:pt>
                <c:pt idx="2">
                  <c:v>0.69469999999999998</c:v>
                </c:pt>
                <c:pt idx="3">
                  <c:v>0.79759999999999998</c:v>
                </c:pt>
                <c:pt idx="4">
                  <c:v>0.74250000000000005</c:v>
                </c:pt>
                <c:pt idx="5">
                  <c:v>0.75819999999999999</c:v>
                </c:pt>
                <c:pt idx="6">
                  <c:v>0.56720000000000004</c:v>
                </c:pt>
                <c:pt idx="7">
                  <c:v>0.53920000000000001</c:v>
                </c:pt>
                <c:pt idx="8">
                  <c:v>0.48759999999999998</c:v>
                </c:pt>
                <c:pt idx="9">
                  <c:v>0.36580000000000001</c:v>
                </c:pt>
                <c:pt idx="10">
                  <c:v>0.24179999999999999</c:v>
                </c:pt>
                <c:pt idx="11">
                  <c:v>0.18790000000000001</c:v>
                </c:pt>
                <c:pt idx="12">
                  <c:v>0.13719999999999999</c:v>
                </c:pt>
                <c:pt idx="13">
                  <c:v>5.7099999999999998E-2</c:v>
                </c:pt>
                <c:pt idx="14">
                  <c:v>1.9699999999999999E-2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pictures'!$C$551</c:f>
              <c:strCache>
                <c:ptCount val="1"/>
                <c:pt idx="0">
                  <c:v>1559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pictures'!$D$551:$R$551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0.65590000000000004</c:v>
                </c:pt>
                <c:pt idx="2">
                  <c:v>0.65339999999999998</c:v>
                </c:pt>
                <c:pt idx="3">
                  <c:v>0.52690000000000003</c:v>
                </c:pt>
                <c:pt idx="4">
                  <c:v>0.4899</c:v>
                </c:pt>
                <c:pt idx="5">
                  <c:v>0.49790000000000001</c:v>
                </c:pt>
                <c:pt idx="6">
                  <c:v>0.4239</c:v>
                </c:pt>
                <c:pt idx="7">
                  <c:v>0.46229999999999999</c:v>
                </c:pt>
                <c:pt idx="8">
                  <c:v>0.37340000000000001</c:v>
                </c:pt>
                <c:pt idx="9">
                  <c:v>0.26979999999999998</c:v>
                </c:pt>
                <c:pt idx="10">
                  <c:v>0.22520000000000001</c:v>
                </c:pt>
                <c:pt idx="11">
                  <c:v>0.21840000000000001</c:v>
                </c:pt>
                <c:pt idx="12">
                  <c:v>0.15609999999999999</c:v>
                </c:pt>
                <c:pt idx="13">
                  <c:v>0.11899999999999999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pictures'!$C$552</c:f>
              <c:strCache>
                <c:ptCount val="1"/>
                <c:pt idx="0">
                  <c:v>1558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pictures'!$D$552:$R$552</c:f>
              <c:numCache>
                <c:formatCode>General</c:formatCode>
                <c:ptCount val="15"/>
                <c:pt idx="0">
                  <c:v>0.4582</c:v>
                </c:pt>
                <c:pt idx="1">
                  <c:v>0.34039999999999998</c:v>
                </c:pt>
                <c:pt idx="2">
                  <c:v>0.37790000000000001</c:v>
                </c:pt>
                <c:pt idx="3">
                  <c:v>0.33210000000000001</c:v>
                </c:pt>
                <c:pt idx="4">
                  <c:v>0.35820000000000002</c:v>
                </c:pt>
                <c:pt idx="5">
                  <c:v>0.44619999999999999</c:v>
                </c:pt>
                <c:pt idx="6">
                  <c:v>0.36670000000000003</c:v>
                </c:pt>
                <c:pt idx="7">
                  <c:v>0.27510000000000001</c:v>
                </c:pt>
                <c:pt idx="8">
                  <c:v>0.18959999999999999</c:v>
                </c:pt>
                <c:pt idx="9">
                  <c:v>0.17899999999999999</c:v>
                </c:pt>
                <c:pt idx="10">
                  <c:v>0.16420000000000001</c:v>
                </c:pt>
                <c:pt idx="11">
                  <c:v>0.1236</c:v>
                </c:pt>
                <c:pt idx="12">
                  <c:v>8.2199999999999995E-2</c:v>
                </c:pt>
                <c:pt idx="13">
                  <c:v>5.1400000000000001E-2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pictures'!$C$553</c:f>
              <c:strCache>
                <c:ptCount val="1"/>
                <c:pt idx="0">
                  <c:v>1557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pictures'!$D$553:$R$553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0.47510000000000002</c:v>
                </c:pt>
                <c:pt idx="2">
                  <c:v>0.35389999999999999</c:v>
                </c:pt>
                <c:pt idx="3">
                  <c:v>0.23899999999999999</c:v>
                </c:pt>
                <c:pt idx="4">
                  <c:v>0.1764</c:v>
                </c:pt>
                <c:pt idx="5">
                  <c:v>0.18279999999999999</c:v>
                </c:pt>
                <c:pt idx="6">
                  <c:v>0.2026</c:v>
                </c:pt>
                <c:pt idx="7">
                  <c:v>0.2278</c:v>
                </c:pt>
                <c:pt idx="8">
                  <c:v>0.19900000000000001</c:v>
                </c:pt>
                <c:pt idx="9">
                  <c:v>0.1235</c:v>
                </c:pt>
                <c:pt idx="10">
                  <c:v>8.2600000000000007E-2</c:v>
                </c:pt>
                <c:pt idx="11">
                  <c:v>5.8700000000000002E-2</c:v>
                </c:pt>
                <c:pt idx="12">
                  <c:v>4.5900000000000003E-2</c:v>
                </c:pt>
                <c:pt idx="13">
                  <c:v>1.2699999999999999E-2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pictures'!$C$554</c:f>
              <c:strCache>
                <c:ptCount val="1"/>
                <c:pt idx="0">
                  <c:v>1556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pictures'!$D$554:$R$554</c:f>
              <c:numCache>
                <c:formatCode>General</c:formatCode>
                <c:ptCount val="15"/>
                <c:pt idx="0">
                  <c:v>0.87350000000000005</c:v>
                </c:pt>
                <c:pt idx="1">
                  <c:v>0.7712</c:v>
                </c:pt>
                <c:pt idx="2">
                  <c:v>0.77780000000000005</c:v>
                </c:pt>
                <c:pt idx="3">
                  <c:v>0.66910000000000003</c:v>
                </c:pt>
                <c:pt idx="4">
                  <c:v>0.59089999999999998</c:v>
                </c:pt>
                <c:pt idx="5">
                  <c:v>0.5081</c:v>
                </c:pt>
                <c:pt idx="6">
                  <c:v>0.48470000000000002</c:v>
                </c:pt>
                <c:pt idx="7">
                  <c:v>0.51790000000000003</c:v>
                </c:pt>
                <c:pt idx="8">
                  <c:v>0.49249999999999999</c:v>
                </c:pt>
                <c:pt idx="9">
                  <c:v>0.45660000000000001</c:v>
                </c:pt>
                <c:pt idx="10">
                  <c:v>0.40749999999999997</c:v>
                </c:pt>
                <c:pt idx="11">
                  <c:v>0.3054</c:v>
                </c:pt>
                <c:pt idx="12">
                  <c:v>0.20230000000000001</c:v>
                </c:pt>
                <c:pt idx="13">
                  <c:v>0.1119</c:v>
                </c:pt>
                <c:pt idx="14">
                  <c:v>4.8099999999999997E-2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pictures'!$C$555</c:f>
              <c:strCache>
                <c:ptCount val="1"/>
                <c:pt idx="0">
                  <c:v>1555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pictures'!$D$555:$R$555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0.76659999999999995</c:v>
                </c:pt>
                <c:pt idx="2">
                  <c:v>0.71560000000000001</c:v>
                </c:pt>
                <c:pt idx="3">
                  <c:v>0.52010000000000001</c:v>
                </c:pt>
                <c:pt idx="4">
                  <c:v>0.33400000000000002</c:v>
                </c:pt>
                <c:pt idx="5">
                  <c:v>0.2636</c:v>
                </c:pt>
                <c:pt idx="6">
                  <c:v>0.24329999999999999</c:v>
                </c:pt>
                <c:pt idx="7">
                  <c:v>0.27339999999999998</c:v>
                </c:pt>
                <c:pt idx="8">
                  <c:v>0.26050000000000001</c:v>
                </c:pt>
                <c:pt idx="9">
                  <c:v>0.19819999999999999</c:v>
                </c:pt>
                <c:pt idx="10">
                  <c:v>0.1424</c:v>
                </c:pt>
                <c:pt idx="11">
                  <c:v>0.11559999999999999</c:v>
                </c:pt>
                <c:pt idx="12">
                  <c:v>6.54E-2</c:v>
                </c:pt>
                <c:pt idx="13">
                  <c:v>1.52E-2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pictures'!$C$556</c:f>
              <c:strCache>
                <c:ptCount val="1"/>
                <c:pt idx="0">
                  <c:v>1554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pictures'!$D$556:$R$556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0.46860000000000002</c:v>
                </c:pt>
                <c:pt idx="2">
                  <c:v>0.35020000000000001</c:v>
                </c:pt>
                <c:pt idx="3">
                  <c:v>0.308</c:v>
                </c:pt>
                <c:pt idx="4">
                  <c:v>0.24030000000000001</c:v>
                </c:pt>
                <c:pt idx="5">
                  <c:v>0.186</c:v>
                </c:pt>
                <c:pt idx="6">
                  <c:v>0.1794</c:v>
                </c:pt>
                <c:pt idx="7">
                  <c:v>0.21179999999999999</c:v>
                </c:pt>
                <c:pt idx="8">
                  <c:v>0.21379999999999999</c:v>
                </c:pt>
                <c:pt idx="9">
                  <c:v>0.14960000000000001</c:v>
                </c:pt>
                <c:pt idx="10">
                  <c:v>0.1105</c:v>
                </c:pt>
                <c:pt idx="11">
                  <c:v>5.9499999999999997E-2</c:v>
                </c:pt>
                <c:pt idx="12">
                  <c:v>1.5100000000000001E-2</c:v>
                </c:pt>
                <c:pt idx="13">
                  <c:v>5.1999999999999998E-3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pictures'!$C$557</c:f>
              <c:strCache>
                <c:ptCount val="1"/>
                <c:pt idx="0">
                  <c:v>1553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pictures'!$D$557:$R$557</c:f>
              <c:numCache>
                <c:formatCode>General</c:formatCode>
                <c:ptCount val="15"/>
                <c:pt idx="0">
                  <c:v>0.5847</c:v>
                </c:pt>
                <c:pt idx="1">
                  <c:v>0.73250000000000004</c:v>
                </c:pt>
                <c:pt idx="2">
                  <c:v>0.70989999999999998</c:v>
                </c:pt>
                <c:pt idx="3">
                  <c:v>0.73780000000000001</c:v>
                </c:pt>
                <c:pt idx="4">
                  <c:v>0.71379999999999999</c:v>
                </c:pt>
                <c:pt idx="5">
                  <c:v>0.64090000000000003</c:v>
                </c:pt>
                <c:pt idx="6">
                  <c:v>0.55579999999999996</c:v>
                </c:pt>
                <c:pt idx="7">
                  <c:v>0.48559999999999998</c:v>
                </c:pt>
                <c:pt idx="8">
                  <c:v>0.41670000000000001</c:v>
                </c:pt>
                <c:pt idx="9">
                  <c:v>0.40389999999999998</c:v>
                </c:pt>
                <c:pt idx="10">
                  <c:v>0.27439999999999998</c:v>
                </c:pt>
                <c:pt idx="11">
                  <c:v>0.12</c:v>
                </c:pt>
                <c:pt idx="12">
                  <c:v>6.88E-2</c:v>
                </c:pt>
                <c:pt idx="13">
                  <c:v>2.8899999999999999E-2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pictures'!$C$558</c:f>
              <c:strCache>
                <c:ptCount val="1"/>
                <c:pt idx="0">
                  <c:v>1552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pictures'!$D$558:$R$558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0.70299999999999996</c:v>
                </c:pt>
                <c:pt idx="2">
                  <c:v>0.63200000000000001</c:v>
                </c:pt>
                <c:pt idx="3">
                  <c:v>0.58919999999999995</c:v>
                </c:pt>
                <c:pt idx="4">
                  <c:v>0.45090000000000002</c:v>
                </c:pt>
                <c:pt idx="5">
                  <c:v>0.4264</c:v>
                </c:pt>
                <c:pt idx="6">
                  <c:v>0.37459999999999999</c:v>
                </c:pt>
                <c:pt idx="7">
                  <c:v>0.31009999999999999</c:v>
                </c:pt>
                <c:pt idx="8">
                  <c:v>0.27200000000000002</c:v>
                </c:pt>
                <c:pt idx="9">
                  <c:v>0.21759999999999999</c:v>
                </c:pt>
                <c:pt idx="10">
                  <c:v>0.1338</c:v>
                </c:pt>
                <c:pt idx="11">
                  <c:v>4.8399999999999999E-2</c:v>
                </c:pt>
                <c:pt idx="12">
                  <c:v>1.9599999999999999E-2</c:v>
                </c:pt>
                <c:pt idx="13">
                  <c:v>5.7000000000000002E-3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pictures'!$C$559</c:f>
              <c:strCache>
                <c:ptCount val="1"/>
                <c:pt idx="0">
                  <c:v>1551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pictures'!$D$559:$R$559</c:f>
              <c:numCache>
                <c:formatCode>General</c:formatCode>
                <c:ptCount val="15"/>
                <c:pt idx="0">
                  <c:v>0.80910000000000004</c:v>
                </c:pt>
                <c:pt idx="1">
                  <c:v>0.68910000000000005</c:v>
                </c:pt>
                <c:pt idx="2">
                  <c:v>0.60529999999999995</c:v>
                </c:pt>
                <c:pt idx="3">
                  <c:v>0.47789999999999999</c:v>
                </c:pt>
                <c:pt idx="4">
                  <c:v>0.4657</c:v>
                </c:pt>
                <c:pt idx="5">
                  <c:v>0.3468</c:v>
                </c:pt>
                <c:pt idx="6">
                  <c:v>0.26540000000000002</c:v>
                </c:pt>
                <c:pt idx="7">
                  <c:v>0.25879999999999997</c:v>
                </c:pt>
                <c:pt idx="8">
                  <c:v>0.19789999999999999</c:v>
                </c:pt>
                <c:pt idx="9">
                  <c:v>0.13469999999999999</c:v>
                </c:pt>
                <c:pt idx="10">
                  <c:v>6.93E-2</c:v>
                </c:pt>
                <c:pt idx="11">
                  <c:v>3.2099999999999997E-2</c:v>
                </c:pt>
                <c:pt idx="12">
                  <c:v>1.04E-2</c:v>
                </c:pt>
                <c:pt idx="13">
                  <c:v>3.8999999999999998E-3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pictures'!$C$560</c:f>
              <c:strCache>
                <c:ptCount val="1"/>
                <c:pt idx="0">
                  <c:v>1550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pictures'!$D$560:$R$560</c:f>
              <c:numCache>
                <c:formatCode>General</c:formatCode>
                <c:ptCount val="15"/>
                <c:pt idx="0">
                  <c:v>0.66830000000000001</c:v>
                </c:pt>
                <c:pt idx="1">
                  <c:v>0.63560000000000005</c:v>
                </c:pt>
                <c:pt idx="2">
                  <c:v>0.58760000000000001</c:v>
                </c:pt>
                <c:pt idx="3">
                  <c:v>0.53859999999999997</c:v>
                </c:pt>
                <c:pt idx="4">
                  <c:v>0.58840000000000003</c:v>
                </c:pt>
                <c:pt idx="5">
                  <c:v>0.58620000000000005</c:v>
                </c:pt>
                <c:pt idx="6">
                  <c:v>0.6512</c:v>
                </c:pt>
                <c:pt idx="7">
                  <c:v>0.56989999999999996</c:v>
                </c:pt>
                <c:pt idx="8">
                  <c:v>0.56830000000000003</c:v>
                </c:pt>
                <c:pt idx="9">
                  <c:v>0.48720000000000002</c:v>
                </c:pt>
                <c:pt idx="10">
                  <c:v>0.37719999999999998</c:v>
                </c:pt>
                <c:pt idx="11">
                  <c:v>0.26910000000000001</c:v>
                </c:pt>
                <c:pt idx="12">
                  <c:v>0.11509999999999999</c:v>
                </c:pt>
                <c:pt idx="13">
                  <c:v>5.57E-2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pictures'!$C$561</c:f>
              <c:strCache>
                <c:ptCount val="1"/>
                <c:pt idx="0">
                  <c:v>1549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pictures'!$D$561:$R$561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0.67710000000000004</c:v>
                </c:pt>
                <c:pt idx="2">
                  <c:v>0.62519999999999998</c:v>
                </c:pt>
                <c:pt idx="3">
                  <c:v>0.55700000000000005</c:v>
                </c:pt>
                <c:pt idx="4">
                  <c:v>0.5484</c:v>
                </c:pt>
                <c:pt idx="5">
                  <c:v>0.56899999999999995</c:v>
                </c:pt>
                <c:pt idx="6">
                  <c:v>0.6179</c:v>
                </c:pt>
                <c:pt idx="7">
                  <c:v>0.53510000000000002</c:v>
                </c:pt>
                <c:pt idx="8">
                  <c:v>0.50190000000000001</c:v>
                </c:pt>
                <c:pt idx="9">
                  <c:v>0.38629999999999998</c:v>
                </c:pt>
                <c:pt idx="10">
                  <c:v>0.30690000000000001</c:v>
                </c:pt>
                <c:pt idx="11">
                  <c:v>0.20880000000000001</c:v>
                </c:pt>
                <c:pt idx="12">
                  <c:v>8.0100000000000005E-2</c:v>
                </c:pt>
                <c:pt idx="13">
                  <c:v>3.2599999999999997E-2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pictures'!$C$562</c:f>
              <c:strCache>
                <c:ptCount val="1"/>
                <c:pt idx="0">
                  <c:v>1540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pictures'!$D$562:$R$562</c:f>
              <c:numCache>
                <c:formatCode>General</c:formatCode>
                <c:ptCount val="15"/>
                <c:pt idx="0">
                  <c:v>0.9093</c:v>
                </c:pt>
                <c:pt idx="1">
                  <c:v>0.72599999999999998</c:v>
                </c:pt>
                <c:pt idx="2">
                  <c:v>0.70150000000000001</c:v>
                </c:pt>
                <c:pt idx="3">
                  <c:v>0.75780000000000003</c:v>
                </c:pt>
                <c:pt idx="4">
                  <c:v>0.74429999999999996</c:v>
                </c:pt>
                <c:pt idx="5">
                  <c:v>0.6996</c:v>
                </c:pt>
                <c:pt idx="6">
                  <c:v>0.54069999999999996</c:v>
                </c:pt>
                <c:pt idx="7">
                  <c:v>0.4909</c:v>
                </c:pt>
                <c:pt idx="8">
                  <c:v>0.42020000000000002</c:v>
                </c:pt>
                <c:pt idx="9">
                  <c:v>0.23649999999999999</c:v>
                </c:pt>
                <c:pt idx="10">
                  <c:v>0.17269999999999999</c:v>
                </c:pt>
                <c:pt idx="11">
                  <c:v>0.10589999999999999</c:v>
                </c:pt>
                <c:pt idx="12">
                  <c:v>6.3399999999999998E-2</c:v>
                </c:pt>
                <c:pt idx="13">
                  <c:v>1.3899999999999999E-2</c:v>
                </c:pt>
                <c:pt idx="14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3056"/>
        <c:axId val="289093448"/>
      </c:scatterChart>
      <c:valAx>
        <c:axId val="28909305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3448"/>
        <c:crosses val="autoZero"/>
        <c:crossBetween val="midCat"/>
        <c:majorUnit val="10"/>
      </c:valAx>
      <c:valAx>
        <c:axId val="2890934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30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pictures'!$C$563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pictures'!$D$563:$R$563</c:f>
              <c:numCache>
                <c:formatCode>General</c:formatCode>
                <c:ptCount val="15"/>
                <c:pt idx="0">
                  <c:v>0.2482</c:v>
                </c:pt>
                <c:pt idx="1">
                  <c:v>0.29339999999999999</c:v>
                </c:pt>
                <c:pt idx="2">
                  <c:v>0.37690000000000001</c:v>
                </c:pt>
                <c:pt idx="3">
                  <c:v>0.3357</c:v>
                </c:pt>
                <c:pt idx="4">
                  <c:v>0.38840000000000002</c:v>
                </c:pt>
                <c:pt idx="5">
                  <c:v>0.40310000000000001</c:v>
                </c:pt>
                <c:pt idx="6">
                  <c:v>0.4239</c:v>
                </c:pt>
                <c:pt idx="7">
                  <c:v>0.31109999999999999</c:v>
                </c:pt>
                <c:pt idx="8">
                  <c:v>0.21840000000000001</c:v>
                </c:pt>
                <c:pt idx="9">
                  <c:v>0.1361</c:v>
                </c:pt>
                <c:pt idx="10">
                  <c:v>0.1048</c:v>
                </c:pt>
                <c:pt idx="11">
                  <c:v>8.8200000000000001E-2</c:v>
                </c:pt>
                <c:pt idx="12">
                  <c:v>0.1046</c:v>
                </c:pt>
                <c:pt idx="13">
                  <c:v>4.6100000000000002E-2</c:v>
                </c:pt>
                <c:pt idx="14">
                  <c:v>1.5299999999999999E-2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pictures'!$C$564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pictures'!$D$564:$R$564</c:f>
              <c:numCache>
                <c:formatCode>General</c:formatCode>
                <c:ptCount val="15"/>
                <c:pt idx="0">
                  <c:v>0.2243</c:v>
                </c:pt>
                <c:pt idx="1">
                  <c:v>0.41239999999999999</c:v>
                </c:pt>
                <c:pt idx="2">
                  <c:v>0.37580000000000002</c:v>
                </c:pt>
                <c:pt idx="3">
                  <c:v>0.31290000000000001</c:v>
                </c:pt>
                <c:pt idx="4">
                  <c:v>0.28549999999999998</c:v>
                </c:pt>
                <c:pt idx="5">
                  <c:v>0.28249999999999997</c:v>
                </c:pt>
                <c:pt idx="6">
                  <c:v>0.31159999999999999</c:v>
                </c:pt>
                <c:pt idx="7">
                  <c:v>0.2969</c:v>
                </c:pt>
                <c:pt idx="8">
                  <c:v>0.25659999999999999</c:v>
                </c:pt>
                <c:pt idx="9">
                  <c:v>0.27260000000000001</c:v>
                </c:pt>
                <c:pt idx="10">
                  <c:v>0.16439999999999999</c:v>
                </c:pt>
                <c:pt idx="11">
                  <c:v>9.9000000000000005E-2</c:v>
                </c:pt>
                <c:pt idx="12">
                  <c:v>4.3299999999999998E-2</c:v>
                </c:pt>
                <c:pt idx="13">
                  <c:v>2.24E-2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pictures'!$C$565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pictures'!$D$565:$R$565</c:f>
              <c:numCache>
                <c:formatCode>General</c:formatCode>
                <c:ptCount val="15"/>
                <c:pt idx="0">
                  <c:v>1</c:v>
                </c:pt>
                <c:pt idx="1">
                  <c:v>0.99170000000000003</c:v>
                </c:pt>
                <c:pt idx="2">
                  <c:v>0.92630000000000001</c:v>
                </c:pt>
                <c:pt idx="3">
                  <c:v>0.88149999999999995</c:v>
                </c:pt>
                <c:pt idx="4">
                  <c:v>0.72960000000000003</c:v>
                </c:pt>
                <c:pt idx="5">
                  <c:v>0.74990000000000001</c:v>
                </c:pt>
                <c:pt idx="6">
                  <c:v>0.66849999999999998</c:v>
                </c:pt>
                <c:pt idx="7">
                  <c:v>0.64119999999999999</c:v>
                </c:pt>
                <c:pt idx="8">
                  <c:v>0.60019999999999996</c:v>
                </c:pt>
                <c:pt idx="9">
                  <c:v>0.50649999999999995</c:v>
                </c:pt>
                <c:pt idx="10">
                  <c:v>0.3831</c:v>
                </c:pt>
                <c:pt idx="11">
                  <c:v>0.34539999999999998</c:v>
                </c:pt>
                <c:pt idx="12">
                  <c:v>0.2205</c:v>
                </c:pt>
                <c:pt idx="13">
                  <c:v>0.1293</c:v>
                </c:pt>
                <c:pt idx="14">
                  <c:v>3.7600000000000001E-2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pictures'!$C$566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pictures'!$D$566:$R$566</c:f>
              <c:numCache>
                <c:formatCode>General</c:formatCode>
                <c:ptCount val="15"/>
                <c:pt idx="0">
                  <c:v>0.2482</c:v>
                </c:pt>
                <c:pt idx="1">
                  <c:v>0.29980000000000001</c:v>
                </c:pt>
                <c:pt idx="2">
                  <c:v>0.43809999999999999</c:v>
                </c:pt>
                <c:pt idx="3">
                  <c:v>0.53649999999999998</c:v>
                </c:pt>
                <c:pt idx="4">
                  <c:v>0.48549999999999999</c:v>
                </c:pt>
                <c:pt idx="5">
                  <c:v>0.45929999999999999</c:v>
                </c:pt>
                <c:pt idx="6">
                  <c:v>0.41510000000000002</c:v>
                </c:pt>
                <c:pt idx="7">
                  <c:v>0.36059999999999998</c:v>
                </c:pt>
                <c:pt idx="8">
                  <c:v>0.32800000000000001</c:v>
                </c:pt>
                <c:pt idx="9">
                  <c:v>0.26779999999999998</c:v>
                </c:pt>
                <c:pt idx="10">
                  <c:v>0.19800000000000001</c:v>
                </c:pt>
                <c:pt idx="11">
                  <c:v>0.12909999999999999</c:v>
                </c:pt>
                <c:pt idx="12">
                  <c:v>7.3400000000000007E-2</c:v>
                </c:pt>
                <c:pt idx="13">
                  <c:v>2.9000000000000001E-2</c:v>
                </c:pt>
                <c:pt idx="14">
                  <c:v>3.3999999999999998E-3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pictures'!$C$567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pictures'!$D$567:$R$567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0.96179999999999999</c:v>
                </c:pt>
                <c:pt idx="3">
                  <c:v>0.92449999999999999</c:v>
                </c:pt>
                <c:pt idx="4">
                  <c:v>0.83299999999999996</c:v>
                </c:pt>
                <c:pt idx="5">
                  <c:v>0.86240000000000006</c:v>
                </c:pt>
                <c:pt idx="6">
                  <c:v>0.79149999999999998</c:v>
                </c:pt>
                <c:pt idx="7">
                  <c:v>0.69320000000000004</c:v>
                </c:pt>
                <c:pt idx="8">
                  <c:v>0.57440000000000002</c:v>
                </c:pt>
                <c:pt idx="9">
                  <c:v>0.42970000000000003</c:v>
                </c:pt>
                <c:pt idx="10">
                  <c:v>0.40970000000000001</c:v>
                </c:pt>
                <c:pt idx="11">
                  <c:v>0.30809999999999998</c:v>
                </c:pt>
                <c:pt idx="12">
                  <c:v>0.21210000000000001</c:v>
                </c:pt>
                <c:pt idx="13">
                  <c:v>0.12770000000000001</c:v>
                </c:pt>
                <c:pt idx="14">
                  <c:v>4.41E-2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pictures'!$C$568</c:f>
              <c:strCache>
                <c:ptCount val="1"/>
                <c:pt idx="0">
                  <c:v>796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pictures'!$D$568:$R$568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0.89580000000000004</c:v>
                </c:pt>
                <c:pt idx="2">
                  <c:v>0.84950000000000003</c:v>
                </c:pt>
                <c:pt idx="3">
                  <c:v>0.88070000000000004</c:v>
                </c:pt>
                <c:pt idx="4">
                  <c:v>0.82989999999999997</c:v>
                </c:pt>
                <c:pt idx="5">
                  <c:v>0.78939999999999999</c:v>
                </c:pt>
                <c:pt idx="6">
                  <c:v>0.69040000000000001</c:v>
                </c:pt>
                <c:pt idx="7">
                  <c:v>0.49380000000000002</c:v>
                </c:pt>
                <c:pt idx="8">
                  <c:v>0.41959999999999997</c:v>
                </c:pt>
                <c:pt idx="9">
                  <c:v>0.2883</c:v>
                </c:pt>
                <c:pt idx="10">
                  <c:v>0.1943</c:v>
                </c:pt>
                <c:pt idx="11">
                  <c:v>0.1067</c:v>
                </c:pt>
                <c:pt idx="12">
                  <c:v>3.15E-2</c:v>
                </c:pt>
                <c:pt idx="13">
                  <c:v>2.3E-3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pictures'!$C$569</c:f>
              <c:strCache>
                <c:ptCount val="1"/>
                <c:pt idx="0">
                  <c:v>797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pictures'!$D$569:$R$569</c:f>
              <c:numCache>
                <c:formatCode>General</c:formatCode>
                <c:ptCount val="15"/>
                <c:pt idx="0">
                  <c:v>1</c:v>
                </c:pt>
                <c:pt idx="1">
                  <c:v>0.92989999999999995</c:v>
                </c:pt>
                <c:pt idx="2">
                  <c:v>0.79720000000000002</c:v>
                </c:pt>
                <c:pt idx="3">
                  <c:v>0.80279999999999996</c:v>
                </c:pt>
                <c:pt idx="4">
                  <c:v>0.78490000000000004</c:v>
                </c:pt>
                <c:pt idx="5">
                  <c:v>0.70330000000000004</c:v>
                </c:pt>
                <c:pt idx="6">
                  <c:v>0.82169999999999999</c:v>
                </c:pt>
                <c:pt idx="7">
                  <c:v>0.69769999999999999</c:v>
                </c:pt>
                <c:pt idx="8">
                  <c:v>0.5605</c:v>
                </c:pt>
                <c:pt idx="9">
                  <c:v>0.41710000000000003</c:v>
                </c:pt>
                <c:pt idx="10">
                  <c:v>0.29499999999999998</c:v>
                </c:pt>
                <c:pt idx="11">
                  <c:v>0.15509999999999999</c:v>
                </c:pt>
                <c:pt idx="12">
                  <c:v>6.3E-2</c:v>
                </c:pt>
                <c:pt idx="13">
                  <c:v>1.6899999999999998E-2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pictures'!$C$570</c:f>
              <c:strCache>
                <c:ptCount val="1"/>
                <c:pt idx="0">
                  <c:v>798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pictures'!$D$570:$R$570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0.91239999999999999</c:v>
                </c:pt>
                <c:pt idx="2">
                  <c:v>0.86199999999999999</c:v>
                </c:pt>
                <c:pt idx="3">
                  <c:v>0.79520000000000002</c:v>
                </c:pt>
                <c:pt idx="4">
                  <c:v>0.82169999999999999</c:v>
                </c:pt>
                <c:pt idx="5">
                  <c:v>0.74170000000000003</c:v>
                </c:pt>
                <c:pt idx="6">
                  <c:v>0.74199999999999999</c:v>
                </c:pt>
                <c:pt idx="7">
                  <c:v>0.70409999999999995</c:v>
                </c:pt>
                <c:pt idx="8">
                  <c:v>0.59889999999999999</c:v>
                </c:pt>
                <c:pt idx="9">
                  <c:v>0.50800000000000001</c:v>
                </c:pt>
                <c:pt idx="10">
                  <c:v>0.34160000000000001</c:v>
                </c:pt>
                <c:pt idx="11">
                  <c:v>0.2944</c:v>
                </c:pt>
                <c:pt idx="12">
                  <c:v>0.18049999999999999</c:v>
                </c:pt>
                <c:pt idx="13">
                  <c:v>7.7299999999999994E-2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pictures'!$C$571</c:f>
              <c:strCache>
                <c:ptCount val="1"/>
                <c:pt idx="0">
                  <c:v>799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pictures'!$D$571:$R$571</c:f>
              <c:numCache>
                <c:formatCode>General</c:formatCode>
                <c:ptCount val="15"/>
                <c:pt idx="0">
                  <c:v>0.4511</c:v>
                </c:pt>
                <c:pt idx="1">
                  <c:v>0.38100000000000001</c:v>
                </c:pt>
                <c:pt idx="2">
                  <c:v>0.41449999999999998</c:v>
                </c:pt>
                <c:pt idx="3">
                  <c:v>0.40960000000000002</c:v>
                </c:pt>
                <c:pt idx="4">
                  <c:v>0.42699999999999999</c:v>
                </c:pt>
                <c:pt idx="5">
                  <c:v>0.44500000000000001</c:v>
                </c:pt>
                <c:pt idx="6">
                  <c:v>0.52470000000000006</c:v>
                </c:pt>
                <c:pt idx="7">
                  <c:v>0.47199999999999998</c:v>
                </c:pt>
                <c:pt idx="8">
                  <c:v>0.317</c:v>
                </c:pt>
                <c:pt idx="9">
                  <c:v>0.2576</c:v>
                </c:pt>
                <c:pt idx="10">
                  <c:v>0.16689999999999999</c:v>
                </c:pt>
                <c:pt idx="11">
                  <c:v>7.0499999999999993E-2</c:v>
                </c:pt>
                <c:pt idx="12">
                  <c:v>2.0500000000000001E-2</c:v>
                </c:pt>
                <c:pt idx="13">
                  <c:v>9.1999999999999998E-3</c:v>
                </c:pt>
                <c:pt idx="14">
                  <c:v>3.0000000000000001E-3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pictures'!$C$572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pictures'!$D$572:$R$572</c:f>
              <c:numCache>
                <c:formatCode>General</c:formatCode>
                <c:ptCount val="15"/>
                <c:pt idx="0">
                  <c:v>0.87590000000000001</c:v>
                </c:pt>
                <c:pt idx="1">
                  <c:v>0.78600000000000003</c:v>
                </c:pt>
                <c:pt idx="2">
                  <c:v>0.5625</c:v>
                </c:pt>
                <c:pt idx="3">
                  <c:v>0.56179999999999997</c:v>
                </c:pt>
                <c:pt idx="4">
                  <c:v>0.49180000000000001</c:v>
                </c:pt>
                <c:pt idx="5">
                  <c:v>0.53910000000000002</c:v>
                </c:pt>
                <c:pt idx="6">
                  <c:v>0.56369999999999998</c:v>
                </c:pt>
                <c:pt idx="7">
                  <c:v>0.50949999999999995</c:v>
                </c:pt>
                <c:pt idx="8">
                  <c:v>0.4385</c:v>
                </c:pt>
                <c:pt idx="9">
                  <c:v>0.33450000000000002</c:v>
                </c:pt>
                <c:pt idx="10">
                  <c:v>0.27950000000000003</c:v>
                </c:pt>
                <c:pt idx="11">
                  <c:v>0.1988</c:v>
                </c:pt>
                <c:pt idx="12">
                  <c:v>0.15029999999999999</c:v>
                </c:pt>
                <c:pt idx="13">
                  <c:v>6.5600000000000006E-2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pictures'!$C$573</c:f>
              <c:strCache>
                <c:ptCount val="1"/>
                <c:pt idx="0">
                  <c:v>801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pictures'!$D$573:$R$573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0.60060000000000002</c:v>
                </c:pt>
                <c:pt idx="2">
                  <c:v>0.48930000000000001</c:v>
                </c:pt>
                <c:pt idx="3">
                  <c:v>0.55779999999999996</c:v>
                </c:pt>
                <c:pt idx="4">
                  <c:v>0.627</c:v>
                </c:pt>
                <c:pt idx="5">
                  <c:v>0.60309999999999997</c:v>
                </c:pt>
                <c:pt idx="6">
                  <c:v>0.62490000000000001</c:v>
                </c:pt>
                <c:pt idx="7">
                  <c:v>0.50309999999999999</c:v>
                </c:pt>
                <c:pt idx="8">
                  <c:v>0.50870000000000004</c:v>
                </c:pt>
                <c:pt idx="9">
                  <c:v>0.5383</c:v>
                </c:pt>
                <c:pt idx="10">
                  <c:v>0.51900000000000002</c:v>
                </c:pt>
                <c:pt idx="11">
                  <c:v>0.44600000000000001</c:v>
                </c:pt>
                <c:pt idx="12">
                  <c:v>0.3206</c:v>
                </c:pt>
                <c:pt idx="13">
                  <c:v>0.23419999999999999</c:v>
                </c:pt>
                <c:pt idx="14">
                  <c:v>8.2400000000000001E-2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pictures'!$C$574</c:f>
              <c:strCache>
                <c:ptCount val="1"/>
                <c:pt idx="0">
                  <c:v>802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pictures'!$D$574:$R$574</c:f>
              <c:numCache>
                <c:formatCode>General</c:formatCode>
                <c:ptCount val="15"/>
                <c:pt idx="0">
                  <c:v>0.95699999999999996</c:v>
                </c:pt>
                <c:pt idx="1">
                  <c:v>0.89390000000000003</c:v>
                </c:pt>
                <c:pt idx="2">
                  <c:v>0.70620000000000005</c:v>
                </c:pt>
                <c:pt idx="3">
                  <c:v>0.71289999999999998</c:v>
                </c:pt>
                <c:pt idx="4">
                  <c:v>0.53900000000000003</c:v>
                </c:pt>
                <c:pt idx="5">
                  <c:v>0.45079999999999998</c:v>
                </c:pt>
                <c:pt idx="6">
                  <c:v>0.43790000000000001</c:v>
                </c:pt>
                <c:pt idx="7">
                  <c:v>0.41049999999999998</c:v>
                </c:pt>
                <c:pt idx="8">
                  <c:v>0.4133</c:v>
                </c:pt>
                <c:pt idx="9">
                  <c:v>0.31680000000000003</c:v>
                </c:pt>
                <c:pt idx="10">
                  <c:v>0.24990000000000001</c:v>
                </c:pt>
                <c:pt idx="11">
                  <c:v>0.1595</c:v>
                </c:pt>
                <c:pt idx="12">
                  <c:v>0.14119999999999999</c:v>
                </c:pt>
                <c:pt idx="13">
                  <c:v>6.6400000000000001E-2</c:v>
                </c:pt>
                <c:pt idx="14">
                  <c:v>5.1200000000000002E-2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pictures'!$C$575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pictures'!$D$575:$R$575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0.86070000000000002</c:v>
                </c:pt>
                <c:pt idx="2">
                  <c:v>0.80920000000000003</c:v>
                </c:pt>
                <c:pt idx="3">
                  <c:v>0.75019999999999998</c:v>
                </c:pt>
                <c:pt idx="4">
                  <c:v>0.66320000000000001</c:v>
                </c:pt>
                <c:pt idx="5">
                  <c:v>0.60560000000000003</c:v>
                </c:pt>
                <c:pt idx="6">
                  <c:v>0.50790000000000002</c:v>
                </c:pt>
                <c:pt idx="7">
                  <c:v>0.50780000000000003</c:v>
                </c:pt>
                <c:pt idx="8">
                  <c:v>0.47839999999999999</c:v>
                </c:pt>
                <c:pt idx="9">
                  <c:v>0.39350000000000002</c:v>
                </c:pt>
                <c:pt idx="10">
                  <c:v>0.34350000000000003</c:v>
                </c:pt>
                <c:pt idx="11">
                  <c:v>0.26829999999999998</c:v>
                </c:pt>
                <c:pt idx="12">
                  <c:v>0.19789999999999999</c:v>
                </c:pt>
                <c:pt idx="13">
                  <c:v>9.6600000000000005E-2</c:v>
                </c:pt>
                <c:pt idx="14">
                  <c:v>6.3700000000000007E-2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pictures'!$C$576</c:f>
              <c:strCache>
                <c:ptCount val="1"/>
                <c:pt idx="0">
                  <c:v>805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pictures'!$D$576:$R$576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0.90590000000000004</c:v>
                </c:pt>
                <c:pt idx="2">
                  <c:v>0.75900000000000001</c:v>
                </c:pt>
                <c:pt idx="3">
                  <c:v>0.66139999999999999</c:v>
                </c:pt>
                <c:pt idx="4">
                  <c:v>0.66069999999999995</c:v>
                </c:pt>
                <c:pt idx="5">
                  <c:v>0.61499999999999999</c:v>
                </c:pt>
                <c:pt idx="6">
                  <c:v>0.55859999999999999</c:v>
                </c:pt>
                <c:pt idx="7">
                  <c:v>0.44019999999999998</c:v>
                </c:pt>
                <c:pt idx="8">
                  <c:v>0.1951</c:v>
                </c:pt>
                <c:pt idx="9">
                  <c:v>0.11</c:v>
                </c:pt>
                <c:pt idx="10">
                  <c:v>4.2599999999999999E-2</c:v>
                </c:pt>
                <c:pt idx="11">
                  <c:v>1.47E-2</c:v>
                </c:pt>
                <c:pt idx="12">
                  <c:v>6.1000000000000004E-3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pictures'!$C$577</c:f>
              <c:strCache>
                <c:ptCount val="1"/>
                <c:pt idx="0">
                  <c:v>806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pictures'!$D$577:$R$577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0.94979999999999998</c:v>
                </c:pt>
                <c:pt idx="3">
                  <c:v>0.76349999999999996</c:v>
                </c:pt>
                <c:pt idx="4">
                  <c:v>0.70569999999999999</c:v>
                </c:pt>
                <c:pt idx="5">
                  <c:v>0.71460000000000001</c:v>
                </c:pt>
                <c:pt idx="6">
                  <c:v>0.68969999999999998</c:v>
                </c:pt>
                <c:pt idx="7">
                  <c:v>0.65920000000000001</c:v>
                </c:pt>
                <c:pt idx="8">
                  <c:v>0.62929999999999997</c:v>
                </c:pt>
                <c:pt idx="9">
                  <c:v>0.50619999999999998</c:v>
                </c:pt>
                <c:pt idx="10">
                  <c:v>0.37259999999999999</c:v>
                </c:pt>
                <c:pt idx="11">
                  <c:v>0.28260000000000002</c:v>
                </c:pt>
                <c:pt idx="12">
                  <c:v>0.156</c:v>
                </c:pt>
                <c:pt idx="13">
                  <c:v>5.2900000000000003E-2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pictures'!$C$578</c:f>
              <c:strCache>
                <c:ptCount val="1"/>
                <c:pt idx="0">
                  <c:v>807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pictures'!$D$578:$R$578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0.94879999999999998</c:v>
                </c:pt>
                <c:pt idx="3">
                  <c:v>0.91039999999999999</c:v>
                </c:pt>
                <c:pt idx="4">
                  <c:v>0.86539999999999995</c:v>
                </c:pt>
                <c:pt idx="5">
                  <c:v>0.73229999999999995</c:v>
                </c:pt>
                <c:pt idx="6">
                  <c:v>0.65210000000000001</c:v>
                </c:pt>
                <c:pt idx="7">
                  <c:v>0.66390000000000005</c:v>
                </c:pt>
                <c:pt idx="8">
                  <c:v>0.61550000000000005</c:v>
                </c:pt>
                <c:pt idx="9">
                  <c:v>0.60499999999999998</c:v>
                </c:pt>
                <c:pt idx="10">
                  <c:v>0.54320000000000002</c:v>
                </c:pt>
                <c:pt idx="11">
                  <c:v>0.3508</c:v>
                </c:pt>
                <c:pt idx="12">
                  <c:v>0.24840000000000001</c:v>
                </c:pt>
                <c:pt idx="13">
                  <c:v>0.1293</c:v>
                </c:pt>
                <c:pt idx="14">
                  <c:v>1.8599999999999998E-2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pictures'!$C$579</c:f>
              <c:strCache>
                <c:ptCount val="1"/>
                <c:pt idx="0">
                  <c:v>808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pictures'!$D$579:$R$579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0.44650000000000001</c:v>
                </c:pt>
                <c:pt idx="2">
                  <c:v>0.41870000000000002</c:v>
                </c:pt>
                <c:pt idx="3">
                  <c:v>0.31890000000000002</c:v>
                </c:pt>
                <c:pt idx="4">
                  <c:v>0.23960000000000001</c:v>
                </c:pt>
                <c:pt idx="5">
                  <c:v>0.15160000000000001</c:v>
                </c:pt>
                <c:pt idx="6">
                  <c:v>0.1232</c:v>
                </c:pt>
                <c:pt idx="7">
                  <c:v>0.14080000000000001</c:v>
                </c:pt>
                <c:pt idx="8">
                  <c:v>0.19270000000000001</c:v>
                </c:pt>
                <c:pt idx="9">
                  <c:v>0.15060000000000001</c:v>
                </c:pt>
                <c:pt idx="10">
                  <c:v>0.1196</c:v>
                </c:pt>
                <c:pt idx="11">
                  <c:v>9.3299999999999994E-2</c:v>
                </c:pt>
                <c:pt idx="12">
                  <c:v>3.9399999999999998E-2</c:v>
                </c:pt>
                <c:pt idx="13">
                  <c:v>8.8999999999999999E-3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pictures'!$C$580</c:f>
              <c:strCache>
                <c:ptCount val="1"/>
                <c:pt idx="0">
                  <c:v>809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pictures'!$D$580:$R$580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0.33029999999999998</c:v>
                </c:pt>
                <c:pt idx="2">
                  <c:v>0.55720000000000003</c:v>
                </c:pt>
                <c:pt idx="3">
                  <c:v>0.51849999999999996</c:v>
                </c:pt>
                <c:pt idx="4">
                  <c:v>0.32229999999999998</c:v>
                </c:pt>
                <c:pt idx="5">
                  <c:v>0.2409</c:v>
                </c:pt>
                <c:pt idx="6">
                  <c:v>0.16189999999999999</c:v>
                </c:pt>
                <c:pt idx="7">
                  <c:v>0.19400000000000001</c:v>
                </c:pt>
                <c:pt idx="8">
                  <c:v>0.20419999999999999</c:v>
                </c:pt>
                <c:pt idx="9">
                  <c:v>0.19570000000000001</c:v>
                </c:pt>
                <c:pt idx="10">
                  <c:v>0.1807</c:v>
                </c:pt>
                <c:pt idx="11">
                  <c:v>0.13220000000000001</c:v>
                </c:pt>
                <c:pt idx="12">
                  <c:v>9.1800000000000007E-2</c:v>
                </c:pt>
                <c:pt idx="13">
                  <c:v>5.6099999999999997E-2</c:v>
                </c:pt>
                <c:pt idx="14">
                  <c:v>5.7999999999999996E-3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pictures'!$C$581</c:f>
              <c:strCache>
                <c:ptCount val="1"/>
                <c:pt idx="0">
                  <c:v>810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pictures'!$D$581:$R$581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0.64019999999999999</c:v>
                </c:pt>
                <c:pt idx="2">
                  <c:v>0.77159999999999995</c:v>
                </c:pt>
                <c:pt idx="3">
                  <c:v>0.71730000000000005</c:v>
                </c:pt>
                <c:pt idx="4">
                  <c:v>0.65880000000000005</c:v>
                </c:pt>
                <c:pt idx="5">
                  <c:v>0.4017</c:v>
                </c:pt>
                <c:pt idx="6">
                  <c:v>0.43330000000000002</c:v>
                </c:pt>
                <c:pt idx="7">
                  <c:v>0.3553</c:v>
                </c:pt>
                <c:pt idx="8">
                  <c:v>0.315</c:v>
                </c:pt>
                <c:pt idx="9">
                  <c:v>0.32040000000000002</c:v>
                </c:pt>
                <c:pt idx="10">
                  <c:v>0.3039</c:v>
                </c:pt>
                <c:pt idx="11">
                  <c:v>0.23619999999999999</c:v>
                </c:pt>
                <c:pt idx="12">
                  <c:v>0.1724</c:v>
                </c:pt>
                <c:pt idx="13">
                  <c:v>0.1094</c:v>
                </c:pt>
                <c:pt idx="14">
                  <c:v>4.1000000000000002E-2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pictures'!$C$582</c:f>
              <c:strCache>
                <c:ptCount val="1"/>
                <c:pt idx="0">
                  <c:v>811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pictures'!$D$582:$R$582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0.1956</c:v>
                </c:pt>
                <c:pt idx="2">
                  <c:v>0.30840000000000001</c:v>
                </c:pt>
                <c:pt idx="3">
                  <c:v>0.2293</c:v>
                </c:pt>
                <c:pt idx="4">
                  <c:v>0.16889999999999999</c:v>
                </c:pt>
                <c:pt idx="5">
                  <c:v>0.2208</c:v>
                </c:pt>
                <c:pt idx="6">
                  <c:v>0.3039</c:v>
                </c:pt>
                <c:pt idx="7">
                  <c:v>0.3412</c:v>
                </c:pt>
                <c:pt idx="8">
                  <c:v>0.30909999999999999</c:v>
                </c:pt>
                <c:pt idx="9">
                  <c:v>0.21690000000000001</c:v>
                </c:pt>
                <c:pt idx="10">
                  <c:v>0.17449999999999999</c:v>
                </c:pt>
                <c:pt idx="11">
                  <c:v>0.1014</c:v>
                </c:pt>
                <c:pt idx="12">
                  <c:v>8.0299999999999996E-2</c:v>
                </c:pt>
                <c:pt idx="13">
                  <c:v>4.7100000000000003E-2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pictures'!$C$583</c:f>
              <c:strCache>
                <c:ptCount val="1"/>
                <c:pt idx="0">
                  <c:v>812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pictures'!$D$583:$R$583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0.26750000000000002</c:v>
                </c:pt>
                <c:pt idx="2">
                  <c:v>0.30270000000000002</c:v>
                </c:pt>
                <c:pt idx="3">
                  <c:v>0.3301</c:v>
                </c:pt>
                <c:pt idx="4">
                  <c:v>0.311</c:v>
                </c:pt>
                <c:pt idx="5">
                  <c:v>0.3427</c:v>
                </c:pt>
                <c:pt idx="6">
                  <c:v>0.312</c:v>
                </c:pt>
                <c:pt idx="7">
                  <c:v>0.2369</c:v>
                </c:pt>
                <c:pt idx="8">
                  <c:v>0.2248</c:v>
                </c:pt>
                <c:pt idx="9">
                  <c:v>0.22950000000000001</c:v>
                </c:pt>
                <c:pt idx="10">
                  <c:v>0.22839999999999999</c:v>
                </c:pt>
                <c:pt idx="11">
                  <c:v>0.1394</c:v>
                </c:pt>
                <c:pt idx="12">
                  <c:v>8.4699999999999998E-2</c:v>
                </c:pt>
                <c:pt idx="13">
                  <c:v>4.36E-2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pictures'!$C$584</c:f>
              <c:strCache>
                <c:ptCount val="1"/>
                <c:pt idx="0">
                  <c:v>813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pictures'!$D$584:$R$584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0.6421</c:v>
                </c:pt>
                <c:pt idx="2">
                  <c:v>0.50760000000000005</c:v>
                </c:pt>
                <c:pt idx="3">
                  <c:v>0.37590000000000001</c:v>
                </c:pt>
                <c:pt idx="4">
                  <c:v>0.3296</c:v>
                </c:pt>
                <c:pt idx="5">
                  <c:v>0.36659999999999998</c:v>
                </c:pt>
                <c:pt idx="6">
                  <c:v>0.36430000000000001</c:v>
                </c:pt>
                <c:pt idx="7">
                  <c:v>0.38450000000000001</c:v>
                </c:pt>
                <c:pt idx="8">
                  <c:v>0.42120000000000002</c:v>
                </c:pt>
                <c:pt idx="9">
                  <c:v>0.32890000000000003</c:v>
                </c:pt>
                <c:pt idx="10">
                  <c:v>0.27589999999999998</c:v>
                </c:pt>
                <c:pt idx="11">
                  <c:v>0.214</c:v>
                </c:pt>
                <c:pt idx="12">
                  <c:v>0.1865</c:v>
                </c:pt>
                <c:pt idx="13">
                  <c:v>9.0999999999999998E-2</c:v>
                </c:pt>
                <c:pt idx="14">
                  <c:v>4.1000000000000002E-2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pictures'!$C$585</c:f>
              <c:strCache>
                <c:ptCount val="1"/>
                <c:pt idx="0">
                  <c:v>814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pictures'!$D$585:$R$585</c:f>
              <c:numCache>
                <c:formatCode>General</c:formatCode>
                <c:ptCount val="15"/>
                <c:pt idx="0">
                  <c:v>1</c:v>
                </c:pt>
                <c:pt idx="1">
                  <c:v>0.9234</c:v>
                </c:pt>
                <c:pt idx="2">
                  <c:v>0.72399999999999998</c:v>
                </c:pt>
                <c:pt idx="3">
                  <c:v>0.48230000000000001</c:v>
                </c:pt>
                <c:pt idx="4">
                  <c:v>0.3962</c:v>
                </c:pt>
                <c:pt idx="5">
                  <c:v>0.34389999999999998</c:v>
                </c:pt>
                <c:pt idx="6">
                  <c:v>0.2354</c:v>
                </c:pt>
                <c:pt idx="7">
                  <c:v>0.2155</c:v>
                </c:pt>
                <c:pt idx="8">
                  <c:v>0.2225</c:v>
                </c:pt>
                <c:pt idx="9">
                  <c:v>0.1958</c:v>
                </c:pt>
                <c:pt idx="10">
                  <c:v>0.14949999999999999</c:v>
                </c:pt>
                <c:pt idx="11">
                  <c:v>7.0099999999999996E-2</c:v>
                </c:pt>
                <c:pt idx="12">
                  <c:v>2.8899999999999999E-2</c:v>
                </c:pt>
                <c:pt idx="13">
                  <c:v>1.24E-2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pictures'!$C$586</c:f>
              <c:strCache>
                <c:ptCount val="1"/>
                <c:pt idx="0">
                  <c:v>815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pictures'!$D$586:$R$586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0.99480000000000002</c:v>
                </c:pt>
                <c:pt idx="3">
                  <c:v>0.85699999999999998</c:v>
                </c:pt>
                <c:pt idx="4">
                  <c:v>0.6865</c:v>
                </c:pt>
                <c:pt idx="5">
                  <c:v>0.58789999999999998</c:v>
                </c:pt>
                <c:pt idx="6">
                  <c:v>0.38669999999999999</c:v>
                </c:pt>
                <c:pt idx="7">
                  <c:v>0.2099</c:v>
                </c:pt>
                <c:pt idx="8">
                  <c:v>0.2419</c:v>
                </c:pt>
                <c:pt idx="9">
                  <c:v>0.1517</c:v>
                </c:pt>
                <c:pt idx="10">
                  <c:v>8.0500000000000002E-2</c:v>
                </c:pt>
                <c:pt idx="11">
                  <c:v>3.2399999999999998E-2</c:v>
                </c:pt>
                <c:pt idx="12">
                  <c:v>1.7399999999999999E-2</c:v>
                </c:pt>
                <c:pt idx="13">
                  <c:v>5.0000000000000001E-3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pictures'!$C$587</c:f>
              <c:strCache>
                <c:ptCount val="1"/>
                <c:pt idx="0">
                  <c:v>816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pictures'!$D$587:$R$587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0.93899999999999995</c:v>
                </c:pt>
                <c:pt idx="4">
                  <c:v>0.81320000000000003</c:v>
                </c:pt>
                <c:pt idx="5">
                  <c:v>0.66749999999999998</c:v>
                </c:pt>
                <c:pt idx="6">
                  <c:v>0.61329999999999996</c:v>
                </c:pt>
                <c:pt idx="7">
                  <c:v>0.53790000000000004</c:v>
                </c:pt>
                <c:pt idx="8">
                  <c:v>0.4778</c:v>
                </c:pt>
                <c:pt idx="9">
                  <c:v>0.39629999999999999</c:v>
                </c:pt>
                <c:pt idx="10">
                  <c:v>0.3105</c:v>
                </c:pt>
                <c:pt idx="11">
                  <c:v>0.25600000000000001</c:v>
                </c:pt>
                <c:pt idx="12">
                  <c:v>0.16059999999999999</c:v>
                </c:pt>
                <c:pt idx="13">
                  <c:v>4.0599999999999997E-2</c:v>
                </c:pt>
                <c:pt idx="14">
                  <c:v>2.63E-2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94232"/>
        <c:axId val="289094624"/>
      </c:scatterChart>
      <c:valAx>
        <c:axId val="28909423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4624"/>
        <c:crosses val="autoZero"/>
        <c:crossBetween val="midCat"/>
        <c:majorUnit val="10"/>
      </c:valAx>
      <c:valAx>
        <c:axId val="2890946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0942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pictures'!$C$588</c:f>
              <c:strCache>
                <c:ptCount val="1"/>
                <c:pt idx="0">
                  <c:v>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pictures'!$D$588:$R$588</c:f>
              <c:numCache>
                <c:formatCode>General</c:formatCode>
                <c:ptCount val="15"/>
                <c:pt idx="0">
                  <c:v>0.59670000000000001</c:v>
                </c:pt>
                <c:pt idx="1">
                  <c:v>0.58489999999999998</c:v>
                </c:pt>
                <c:pt idx="2">
                  <c:v>0.4788</c:v>
                </c:pt>
                <c:pt idx="3">
                  <c:v>0.55700000000000005</c:v>
                </c:pt>
                <c:pt idx="4">
                  <c:v>0.4657</c:v>
                </c:pt>
                <c:pt idx="5">
                  <c:v>0.32190000000000002</c:v>
                </c:pt>
                <c:pt idx="6">
                  <c:v>0.24379999999999999</c:v>
                </c:pt>
                <c:pt idx="7">
                  <c:v>0.2893</c:v>
                </c:pt>
                <c:pt idx="8">
                  <c:v>0.33329999999999999</c:v>
                </c:pt>
                <c:pt idx="9">
                  <c:v>0.2611</c:v>
                </c:pt>
                <c:pt idx="10">
                  <c:v>0.1951</c:v>
                </c:pt>
                <c:pt idx="11">
                  <c:v>8.0699999999999994E-2</c:v>
                </c:pt>
                <c:pt idx="12">
                  <c:v>6.8000000000000005E-2</c:v>
                </c:pt>
                <c:pt idx="13">
                  <c:v>2.4400000000000002E-2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pictures'!$C$589</c:f>
              <c:strCache>
                <c:ptCount val="1"/>
                <c:pt idx="0">
                  <c:v>635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pictures'!$D$589:$R$589</c:f>
              <c:numCache>
                <c:formatCode>General</c:formatCode>
                <c:ptCount val="15"/>
                <c:pt idx="0">
                  <c:v>0.76370000000000005</c:v>
                </c:pt>
                <c:pt idx="1">
                  <c:v>0.54890000000000005</c:v>
                </c:pt>
                <c:pt idx="2">
                  <c:v>0.50860000000000005</c:v>
                </c:pt>
                <c:pt idx="3">
                  <c:v>0.62009999999999998</c:v>
                </c:pt>
                <c:pt idx="4">
                  <c:v>0.60160000000000002</c:v>
                </c:pt>
                <c:pt idx="5">
                  <c:v>0.55189999999999995</c:v>
                </c:pt>
                <c:pt idx="6">
                  <c:v>0.46429999999999999</c:v>
                </c:pt>
                <c:pt idx="7">
                  <c:v>0.32019999999999998</c:v>
                </c:pt>
                <c:pt idx="8">
                  <c:v>0.25440000000000002</c:v>
                </c:pt>
                <c:pt idx="9">
                  <c:v>0.186</c:v>
                </c:pt>
                <c:pt idx="10">
                  <c:v>0.12790000000000001</c:v>
                </c:pt>
                <c:pt idx="11">
                  <c:v>8.1900000000000001E-2</c:v>
                </c:pt>
                <c:pt idx="12">
                  <c:v>5.8500000000000003E-2</c:v>
                </c:pt>
                <c:pt idx="13">
                  <c:v>4.6100000000000002E-2</c:v>
                </c:pt>
                <c:pt idx="14">
                  <c:v>1.4500000000000001E-2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pictures'!$C$590</c:f>
              <c:strCache>
                <c:ptCount val="1"/>
                <c:pt idx="0">
                  <c:v>636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pictures'!$D$590:$R$590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0.64480000000000004</c:v>
                </c:pt>
                <c:pt idx="2">
                  <c:v>0.46050000000000002</c:v>
                </c:pt>
                <c:pt idx="3">
                  <c:v>0.59160000000000001</c:v>
                </c:pt>
                <c:pt idx="4">
                  <c:v>0.64059999999999995</c:v>
                </c:pt>
                <c:pt idx="5">
                  <c:v>0.57169999999999999</c:v>
                </c:pt>
                <c:pt idx="6">
                  <c:v>0.53590000000000004</c:v>
                </c:pt>
                <c:pt idx="7">
                  <c:v>0.4002</c:v>
                </c:pt>
                <c:pt idx="8">
                  <c:v>0.28199999999999997</c:v>
                </c:pt>
                <c:pt idx="9">
                  <c:v>0.20749999999999999</c:v>
                </c:pt>
                <c:pt idx="10">
                  <c:v>0.13850000000000001</c:v>
                </c:pt>
                <c:pt idx="11">
                  <c:v>7.85E-2</c:v>
                </c:pt>
                <c:pt idx="12">
                  <c:v>6.5500000000000003E-2</c:v>
                </c:pt>
                <c:pt idx="13">
                  <c:v>3.4599999999999999E-2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pictures'!$C$591</c:f>
              <c:strCache>
                <c:ptCount val="1"/>
                <c:pt idx="0">
                  <c:v>634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pictures'!$D$591:$R$591</c:f>
              <c:numCache>
                <c:formatCode>General</c:formatCode>
                <c:ptCount val="15"/>
                <c:pt idx="0">
                  <c:v>0.54890000000000005</c:v>
                </c:pt>
                <c:pt idx="1">
                  <c:v>0.75829999999999997</c:v>
                </c:pt>
                <c:pt idx="2">
                  <c:v>0.59330000000000005</c:v>
                </c:pt>
                <c:pt idx="3">
                  <c:v>0.59719999999999995</c:v>
                </c:pt>
                <c:pt idx="4">
                  <c:v>0.66449999999999998</c:v>
                </c:pt>
                <c:pt idx="5">
                  <c:v>0.64590000000000003</c:v>
                </c:pt>
                <c:pt idx="6">
                  <c:v>0.41639999999999999</c:v>
                </c:pt>
                <c:pt idx="7">
                  <c:v>0.36120000000000002</c:v>
                </c:pt>
                <c:pt idx="8">
                  <c:v>0.4163</c:v>
                </c:pt>
                <c:pt idx="9">
                  <c:v>0.37640000000000001</c:v>
                </c:pt>
                <c:pt idx="10">
                  <c:v>0.26069999999999999</c:v>
                </c:pt>
                <c:pt idx="11">
                  <c:v>0.17560000000000001</c:v>
                </c:pt>
                <c:pt idx="12">
                  <c:v>0.1217</c:v>
                </c:pt>
                <c:pt idx="13">
                  <c:v>8.5000000000000006E-2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pictures'!$C$592</c:f>
              <c:strCache>
                <c:ptCount val="1"/>
                <c:pt idx="0">
                  <c:v>633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pictures'!$D$592:$R$592</c:f>
              <c:numCache>
                <c:formatCode>General</c:formatCode>
                <c:ptCount val="15"/>
                <c:pt idx="0">
                  <c:v>0.6038</c:v>
                </c:pt>
                <c:pt idx="1">
                  <c:v>0.74819999999999998</c:v>
                </c:pt>
                <c:pt idx="2">
                  <c:v>0.67689999999999995</c:v>
                </c:pt>
                <c:pt idx="3">
                  <c:v>0.67310000000000003</c:v>
                </c:pt>
                <c:pt idx="4">
                  <c:v>0.66259999999999997</c:v>
                </c:pt>
                <c:pt idx="5">
                  <c:v>0.55159999999999998</c:v>
                </c:pt>
                <c:pt idx="6">
                  <c:v>0.36020000000000002</c:v>
                </c:pt>
                <c:pt idx="7">
                  <c:v>0.38700000000000001</c:v>
                </c:pt>
                <c:pt idx="8">
                  <c:v>0.36630000000000001</c:v>
                </c:pt>
                <c:pt idx="9">
                  <c:v>0.32629999999999998</c:v>
                </c:pt>
                <c:pt idx="10">
                  <c:v>0.2848</c:v>
                </c:pt>
                <c:pt idx="11">
                  <c:v>0.1779</c:v>
                </c:pt>
                <c:pt idx="12">
                  <c:v>0.115</c:v>
                </c:pt>
                <c:pt idx="13">
                  <c:v>7.1800000000000003E-2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pictures'!$C$593</c:f>
              <c:strCache>
                <c:ptCount val="1"/>
                <c:pt idx="0">
                  <c:v>637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pictures'!$D$593:$R$593</c:f>
              <c:numCache>
                <c:formatCode>General</c:formatCode>
                <c:ptCount val="15"/>
                <c:pt idx="0">
                  <c:v>0.55610000000000004</c:v>
                </c:pt>
                <c:pt idx="1">
                  <c:v>0.63009999999999999</c:v>
                </c:pt>
                <c:pt idx="2">
                  <c:v>0.51959999999999995</c:v>
                </c:pt>
                <c:pt idx="3">
                  <c:v>0.48880000000000001</c:v>
                </c:pt>
                <c:pt idx="4">
                  <c:v>0.62139999999999995</c:v>
                </c:pt>
                <c:pt idx="5">
                  <c:v>0.59419999999999995</c:v>
                </c:pt>
                <c:pt idx="6">
                  <c:v>0.51970000000000005</c:v>
                </c:pt>
                <c:pt idx="7">
                  <c:v>0.52700000000000002</c:v>
                </c:pt>
                <c:pt idx="8">
                  <c:v>0.35880000000000001</c:v>
                </c:pt>
                <c:pt idx="9">
                  <c:v>0.2301</c:v>
                </c:pt>
                <c:pt idx="10">
                  <c:v>0.17449999999999999</c:v>
                </c:pt>
                <c:pt idx="11">
                  <c:v>0.11600000000000001</c:v>
                </c:pt>
                <c:pt idx="12">
                  <c:v>7.0900000000000005E-2</c:v>
                </c:pt>
                <c:pt idx="13">
                  <c:v>5.5199999999999999E-2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pictures'!$C$594</c:f>
              <c:strCache>
                <c:ptCount val="1"/>
                <c:pt idx="0">
                  <c:v>642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pictures'!$D$594:$R$594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0.6845</c:v>
                </c:pt>
                <c:pt idx="2">
                  <c:v>0.49399999999999999</c:v>
                </c:pt>
                <c:pt idx="3">
                  <c:v>0.38269999999999998</c:v>
                </c:pt>
                <c:pt idx="4">
                  <c:v>0.41820000000000002</c:v>
                </c:pt>
                <c:pt idx="5">
                  <c:v>0.35820000000000002</c:v>
                </c:pt>
                <c:pt idx="6">
                  <c:v>0.33700000000000002</c:v>
                </c:pt>
                <c:pt idx="7">
                  <c:v>0.27629999999999999</c:v>
                </c:pt>
                <c:pt idx="8">
                  <c:v>0.26869999999999999</c:v>
                </c:pt>
                <c:pt idx="9">
                  <c:v>0.23649999999999999</c:v>
                </c:pt>
                <c:pt idx="10">
                  <c:v>0.1923</c:v>
                </c:pt>
                <c:pt idx="11">
                  <c:v>9.6199999999999994E-2</c:v>
                </c:pt>
                <c:pt idx="12">
                  <c:v>4.7800000000000002E-2</c:v>
                </c:pt>
                <c:pt idx="13">
                  <c:v>1.9099999999999999E-2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pictures'!$C$595</c:f>
              <c:strCache>
                <c:ptCount val="1"/>
                <c:pt idx="0">
                  <c:v>638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pictures'!$D$595:$R$595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0.57930000000000004</c:v>
                </c:pt>
                <c:pt idx="2">
                  <c:v>0.51439999999999997</c:v>
                </c:pt>
                <c:pt idx="3">
                  <c:v>0.37869999999999998</c:v>
                </c:pt>
                <c:pt idx="4">
                  <c:v>0.4173</c:v>
                </c:pt>
                <c:pt idx="5">
                  <c:v>0.34410000000000002</c:v>
                </c:pt>
                <c:pt idx="6">
                  <c:v>0.33</c:v>
                </c:pt>
                <c:pt idx="7">
                  <c:v>0.29770000000000002</c:v>
                </c:pt>
                <c:pt idx="8">
                  <c:v>0.2392</c:v>
                </c:pt>
                <c:pt idx="9">
                  <c:v>0.23880000000000001</c:v>
                </c:pt>
                <c:pt idx="10">
                  <c:v>0.16830000000000001</c:v>
                </c:pt>
                <c:pt idx="11">
                  <c:v>6.0499999999999998E-2</c:v>
                </c:pt>
                <c:pt idx="12">
                  <c:v>2.7900000000000001E-2</c:v>
                </c:pt>
                <c:pt idx="13">
                  <c:v>1.14E-2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pictures'!$C$596</c:f>
              <c:strCache>
                <c:ptCount val="1"/>
                <c:pt idx="0">
                  <c:v>662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pictures'!$D$596:$R$596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0.43269999999999997</c:v>
                </c:pt>
                <c:pt idx="2">
                  <c:v>0.51019999999999999</c:v>
                </c:pt>
                <c:pt idx="3">
                  <c:v>0.38109999999999999</c:v>
                </c:pt>
                <c:pt idx="4">
                  <c:v>0.1953</c:v>
                </c:pt>
                <c:pt idx="5">
                  <c:v>0.2525</c:v>
                </c:pt>
                <c:pt idx="6">
                  <c:v>0.33960000000000001</c:v>
                </c:pt>
                <c:pt idx="7">
                  <c:v>0.35089999999999999</c:v>
                </c:pt>
                <c:pt idx="8">
                  <c:v>0.28239999999999998</c:v>
                </c:pt>
                <c:pt idx="9">
                  <c:v>0.1842</c:v>
                </c:pt>
                <c:pt idx="10">
                  <c:v>0.1094</c:v>
                </c:pt>
                <c:pt idx="11">
                  <c:v>7.17E-2</c:v>
                </c:pt>
                <c:pt idx="12">
                  <c:v>6.9099999999999995E-2</c:v>
                </c:pt>
                <c:pt idx="13">
                  <c:v>7.0300000000000001E-2</c:v>
                </c:pt>
                <c:pt idx="14">
                  <c:v>3.5200000000000002E-2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pictures'!$C$597</c:f>
              <c:strCache>
                <c:ptCount val="1"/>
                <c:pt idx="0">
                  <c:v>661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pictures'!$D$597:$R$597</c:f>
              <c:numCache>
                <c:formatCode>General</c:formatCode>
                <c:ptCount val="15"/>
                <c:pt idx="0">
                  <c:v>0.4869</c:v>
                </c:pt>
                <c:pt idx="1">
                  <c:v>0.42799999999999999</c:v>
                </c:pt>
                <c:pt idx="2">
                  <c:v>0.49559999999999998</c:v>
                </c:pt>
                <c:pt idx="3">
                  <c:v>0.30280000000000001</c:v>
                </c:pt>
                <c:pt idx="4">
                  <c:v>0.19650000000000001</c:v>
                </c:pt>
                <c:pt idx="5">
                  <c:v>0.30930000000000002</c:v>
                </c:pt>
                <c:pt idx="6">
                  <c:v>0.38159999999999999</c:v>
                </c:pt>
                <c:pt idx="7">
                  <c:v>0.32640000000000002</c:v>
                </c:pt>
                <c:pt idx="8">
                  <c:v>0.2172</c:v>
                </c:pt>
                <c:pt idx="9">
                  <c:v>0.11509999999999999</c:v>
                </c:pt>
                <c:pt idx="10">
                  <c:v>0.10009999999999999</c:v>
                </c:pt>
                <c:pt idx="11">
                  <c:v>8.9399999999999993E-2</c:v>
                </c:pt>
                <c:pt idx="12">
                  <c:v>8.6900000000000005E-2</c:v>
                </c:pt>
                <c:pt idx="13">
                  <c:v>5.1299999999999998E-2</c:v>
                </c:pt>
                <c:pt idx="14">
                  <c:v>2.0500000000000001E-2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pictures'!$C$598</c:f>
              <c:strCache>
                <c:ptCount val="1"/>
                <c:pt idx="0">
                  <c:v>660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pictures'!$D$598:$R$598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0.32200000000000001</c:v>
                </c:pt>
                <c:pt idx="2">
                  <c:v>0.4229</c:v>
                </c:pt>
                <c:pt idx="3">
                  <c:v>0.21890000000000001</c:v>
                </c:pt>
                <c:pt idx="4">
                  <c:v>0.22359999999999999</c:v>
                </c:pt>
                <c:pt idx="5">
                  <c:v>0.32019999999999998</c:v>
                </c:pt>
                <c:pt idx="6">
                  <c:v>0.33900000000000002</c:v>
                </c:pt>
                <c:pt idx="7">
                  <c:v>0.23400000000000001</c:v>
                </c:pt>
                <c:pt idx="8">
                  <c:v>0.12130000000000001</c:v>
                </c:pt>
                <c:pt idx="9">
                  <c:v>9.7299999999999998E-2</c:v>
                </c:pt>
                <c:pt idx="10">
                  <c:v>8.1100000000000005E-2</c:v>
                </c:pt>
                <c:pt idx="11">
                  <c:v>9.5100000000000004E-2</c:v>
                </c:pt>
                <c:pt idx="12">
                  <c:v>6.9800000000000001E-2</c:v>
                </c:pt>
                <c:pt idx="13">
                  <c:v>4.5100000000000001E-2</c:v>
                </c:pt>
                <c:pt idx="14">
                  <c:v>1.34E-2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pictures'!$C$599</c:f>
              <c:strCache>
                <c:ptCount val="1"/>
                <c:pt idx="0">
                  <c:v>651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pictures'!$D$599:$R$599</c:f>
              <c:numCache>
                <c:formatCode>General</c:formatCode>
                <c:ptCount val="15"/>
                <c:pt idx="0">
                  <c:v>0.2601</c:v>
                </c:pt>
                <c:pt idx="1">
                  <c:v>0.32379999999999998</c:v>
                </c:pt>
                <c:pt idx="2">
                  <c:v>0.2399</c:v>
                </c:pt>
                <c:pt idx="3">
                  <c:v>0.16470000000000001</c:v>
                </c:pt>
                <c:pt idx="4">
                  <c:v>0.27389999999999998</c:v>
                </c:pt>
                <c:pt idx="5">
                  <c:v>0.2472</c:v>
                </c:pt>
                <c:pt idx="6">
                  <c:v>0.23089999999999999</c:v>
                </c:pt>
                <c:pt idx="7">
                  <c:v>0.15110000000000001</c:v>
                </c:pt>
                <c:pt idx="8">
                  <c:v>0.15770000000000001</c:v>
                </c:pt>
                <c:pt idx="9">
                  <c:v>0.17249999999999999</c:v>
                </c:pt>
                <c:pt idx="10">
                  <c:v>0.1104</c:v>
                </c:pt>
                <c:pt idx="11">
                  <c:v>6.6100000000000006E-2</c:v>
                </c:pt>
                <c:pt idx="12">
                  <c:v>2.0299999999999999E-2</c:v>
                </c:pt>
                <c:pt idx="13">
                  <c:v>4.3E-3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pictures'!$C$600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pictures'!$D$600:$R$600</c:f>
              <c:numCache>
                <c:formatCode>General</c:formatCode>
                <c:ptCount val="15"/>
                <c:pt idx="0">
                  <c:v>0.1885</c:v>
                </c:pt>
                <c:pt idx="1">
                  <c:v>0.60060000000000002</c:v>
                </c:pt>
                <c:pt idx="2">
                  <c:v>0.55410000000000004</c:v>
                </c:pt>
                <c:pt idx="3">
                  <c:v>0.51649999999999996</c:v>
                </c:pt>
                <c:pt idx="4">
                  <c:v>0.495</c:v>
                </c:pt>
                <c:pt idx="5">
                  <c:v>0.49719999999999998</c:v>
                </c:pt>
                <c:pt idx="6">
                  <c:v>0.37590000000000001</c:v>
                </c:pt>
                <c:pt idx="7">
                  <c:v>0.26869999999999999</c:v>
                </c:pt>
                <c:pt idx="8">
                  <c:v>0.1895</c:v>
                </c:pt>
                <c:pt idx="9">
                  <c:v>0.20669999999999999</c:v>
                </c:pt>
                <c:pt idx="10">
                  <c:v>0.17630000000000001</c:v>
                </c:pt>
                <c:pt idx="11">
                  <c:v>8.7400000000000005E-2</c:v>
                </c:pt>
                <c:pt idx="12">
                  <c:v>4.7699999999999999E-2</c:v>
                </c:pt>
                <c:pt idx="13">
                  <c:v>2.2800000000000001E-2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pictures'!$C$601</c:f>
              <c:strCache>
                <c:ptCount val="1"/>
                <c:pt idx="0">
                  <c:v>649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pictures'!$D$601:$R$601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0.63190000000000002</c:v>
                </c:pt>
                <c:pt idx="2">
                  <c:v>0.52059999999999995</c:v>
                </c:pt>
                <c:pt idx="3">
                  <c:v>0.48549999999999999</c:v>
                </c:pt>
                <c:pt idx="4">
                  <c:v>0.56100000000000005</c:v>
                </c:pt>
                <c:pt idx="5">
                  <c:v>0.40939999999999999</c:v>
                </c:pt>
                <c:pt idx="6">
                  <c:v>0.34749999999999998</c:v>
                </c:pt>
                <c:pt idx="7">
                  <c:v>0.2631</c:v>
                </c:pt>
                <c:pt idx="8">
                  <c:v>0.20830000000000001</c:v>
                </c:pt>
                <c:pt idx="9">
                  <c:v>0.2346</c:v>
                </c:pt>
                <c:pt idx="10">
                  <c:v>0.1497</c:v>
                </c:pt>
                <c:pt idx="11">
                  <c:v>8.3799999999999999E-2</c:v>
                </c:pt>
                <c:pt idx="12">
                  <c:v>5.7799999999999997E-2</c:v>
                </c:pt>
                <c:pt idx="13">
                  <c:v>2.4E-2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pictures'!$C$602</c:f>
              <c:strCache>
                <c:ptCount val="1"/>
                <c:pt idx="0">
                  <c:v>648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pictures'!$D$602:$R$602</c:f>
              <c:numCache>
                <c:formatCode>General</c:formatCode>
                <c:ptCount val="15"/>
                <c:pt idx="0">
                  <c:v>0.52029999999999998</c:v>
                </c:pt>
                <c:pt idx="1">
                  <c:v>0.60699999999999998</c:v>
                </c:pt>
                <c:pt idx="2">
                  <c:v>0.45739999999999997</c:v>
                </c:pt>
                <c:pt idx="3">
                  <c:v>0.46179999999999999</c:v>
                </c:pt>
                <c:pt idx="4">
                  <c:v>0.50849999999999995</c:v>
                </c:pt>
                <c:pt idx="5">
                  <c:v>0.39419999999999999</c:v>
                </c:pt>
                <c:pt idx="6">
                  <c:v>0.29470000000000002</c:v>
                </c:pt>
                <c:pt idx="7">
                  <c:v>0.17219999999999999</c:v>
                </c:pt>
                <c:pt idx="8">
                  <c:v>0.15229999999999999</c:v>
                </c:pt>
                <c:pt idx="9">
                  <c:v>0.1613</c:v>
                </c:pt>
                <c:pt idx="10">
                  <c:v>9.0399999999999994E-2</c:v>
                </c:pt>
                <c:pt idx="11">
                  <c:v>4.9000000000000002E-2</c:v>
                </c:pt>
                <c:pt idx="12">
                  <c:v>3.15E-2</c:v>
                </c:pt>
                <c:pt idx="13">
                  <c:v>9.4000000000000004E-3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pictures'!$C$603</c:f>
              <c:strCache>
                <c:ptCount val="1"/>
                <c:pt idx="0">
                  <c:v>647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pictures'!$D$603:$R$603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0.50739999999999996</c:v>
                </c:pt>
                <c:pt idx="2">
                  <c:v>0.59540000000000004</c:v>
                </c:pt>
                <c:pt idx="3">
                  <c:v>0.51200000000000001</c:v>
                </c:pt>
                <c:pt idx="4">
                  <c:v>0.57699999999999996</c:v>
                </c:pt>
                <c:pt idx="5">
                  <c:v>0.52549999999999997</c:v>
                </c:pt>
                <c:pt idx="6">
                  <c:v>0.37159999999999999</c:v>
                </c:pt>
                <c:pt idx="7">
                  <c:v>0.2944</c:v>
                </c:pt>
                <c:pt idx="8">
                  <c:v>0.2923</c:v>
                </c:pt>
                <c:pt idx="9">
                  <c:v>0.29289999999999999</c:v>
                </c:pt>
                <c:pt idx="10">
                  <c:v>0.1736</c:v>
                </c:pt>
                <c:pt idx="11">
                  <c:v>8.5999999999999993E-2</c:v>
                </c:pt>
                <c:pt idx="12">
                  <c:v>4.7100000000000003E-2</c:v>
                </c:pt>
                <c:pt idx="13">
                  <c:v>1.3100000000000001E-2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pictures'!$C$604</c:f>
              <c:strCache>
                <c:ptCount val="1"/>
                <c:pt idx="0">
                  <c:v>646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pictures'!$D$604:$R$604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0.52490000000000003</c:v>
                </c:pt>
                <c:pt idx="2">
                  <c:v>0.57289999999999996</c:v>
                </c:pt>
                <c:pt idx="3">
                  <c:v>0.5</c:v>
                </c:pt>
                <c:pt idx="4">
                  <c:v>0.51129999999999998</c:v>
                </c:pt>
                <c:pt idx="5">
                  <c:v>0.4254</c:v>
                </c:pt>
                <c:pt idx="6">
                  <c:v>0.3276</c:v>
                </c:pt>
                <c:pt idx="7">
                  <c:v>0.22819999999999999</c:v>
                </c:pt>
                <c:pt idx="8">
                  <c:v>0.2727</c:v>
                </c:pt>
                <c:pt idx="9">
                  <c:v>0.22500000000000001</c:v>
                </c:pt>
                <c:pt idx="10">
                  <c:v>0.13639999999999999</c:v>
                </c:pt>
                <c:pt idx="11">
                  <c:v>6.7799999999999999E-2</c:v>
                </c:pt>
                <c:pt idx="12">
                  <c:v>3.2599999999999997E-2</c:v>
                </c:pt>
                <c:pt idx="13">
                  <c:v>1.06E-2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pictures'!$C$605</c:f>
              <c:strCache>
                <c:ptCount val="1"/>
                <c:pt idx="0">
                  <c:v>645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pictures'!$D$605:$R$605</c:f>
              <c:numCache>
                <c:formatCode>General</c:formatCode>
                <c:ptCount val="15"/>
                <c:pt idx="0">
                  <c:v>0.75419999999999998</c:v>
                </c:pt>
                <c:pt idx="1">
                  <c:v>0.46400000000000002</c:v>
                </c:pt>
                <c:pt idx="2">
                  <c:v>0.60270000000000001</c:v>
                </c:pt>
                <c:pt idx="3">
                  <c:v>0.51080000000000003</c:v>
                </c:pt>
                <c:pt idx="4">
                  <c:v>0.48649999999999999</c:v>
                </c:pt>
                <c:pt idx="5">
                  <c:v>0.3342</c:v>
                </c:pt>
                <c:pt idx="6">
                  <c:v>0.2462</c:v>
                </c:pt>
                <c:pt idx="7">
                  <c:v>0.29320000000000002</c:v>
                </c:pt>
                <c:pt idx="8">
                  <c:v>0.30649999999999999</c:v>
                </c:pt>
                <c:pt idx="9">
                  <c:v>0.17580000000000001</c:v>
                </c:pt>
                <c:pt idx="10">
                  <c:v>8.14E-2</c:v>
                </c:pt>
                <c:pt idx="11">
                  <c:v>5.3199999999999997E-2</c:v>
                </c:pt>
                <c:pt idx="12">
                  <c:v>1.4500000000000001E-2</c:v>
                </c:pt>
                <c:pt idx="13">
                  <c:v>6.8999999999999999E-3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pictures'!$C$606</c:f>
              <c:strCache>
                <c:ptCount val="1"/>
                <c:pt idx="0">
                  <c:v>644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pictures'!$D$606:$R$606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0.7389</c:v>
                </c:pt>
                <c:pt idx="2">
                  <c:v>0.5907</c:v>
                </c:pt>
                <c:pt idx="3">
                  <c:v>0.42609999999999998</c:v>
                </c:pt>
                <c:pt idx="4">
                  <c:v>0.4541</c:v>
                </c:pt>
                <c:pt idx="5">
                  <c:v>0.4007</c:v>
                </c:pt>
                <c:pt idx="6">
                  <c:v>0.35189999999999999</c:v>
                </c:pt>
                <c:pt idx="7">
                  <c:v>0.33400000000000002</c:v>
                </c:pt>
                <c:pt idx="8">
                  <c:v>0.28760000000000002</c:v>
                </c:pt>
                <c:pt idx="9">
                  <c:v>0.2215</c:v>
                </c:pt>
                <c:pt idx="10">
                  <c:v>0.18970000000000001</c:v>
                </c:pt>
                <c:pt idx="11">
                  <c:v>0.12909999999999999</c:v>
                </c:pt>
                <c:pt idx="12">
                  <c:v>5.5399999999999998E-2</c:v>
                </c:pt>
                <c:pt idx="13">
                  <c:v>2.9399999999999999E-2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pictures'!$C$607</c:f>
              <c:strCache>
                <c:ptCount val="1"/>
                <c:pt idx="0">
                  <c:v>659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pictures'!$D$607:$R$607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0.6845</c:v>
                </c:pt>
                <c:pt idx="2">
                  <c:v>0.48409999999999997</c:v>
                </c:pt>
                <c:pt idx="3">
                  <c:v>0.4582</c:v>
                </c:pt>
                <c:pt idx="4">
                  <c:v>0.35220000000000001</c:v>
                </c:pt>
                <c:pt idx="5">
                  <c:v>0.2452</c:v>
                </c:pt>
                <c:pt idx="6">
                  <c:v>0.19850000000000001</c:v>
                </c:pt>
                <c:pt idx="7">
                  <c:v>0.2293</c:v>
                </c:pt>
                <c:pt idx="8">
                  <c:v>0.15970000000000001</c:v>
                </c:pt>
                <c:pt idx="9">
                  <c:v>0.15529999999999999</c:v>
                </c:pt>
                <c:pt idx="10">
                  <c:v>0.1303</c:v>
                </c:pt>
                <c:pt idx="11">
                  <c:v>7.9600000000000004E-2</c:v>
                </c:pt>
                <c:pt idx="12">
                  <c:v>4.99E-2</c:v>
                </c:pt>
                <c:pt idx="13">
                  <c:v>2.1899999999999999E-2</c:v>
                </c:pt>
                <c:pt idx="14">
                  <c:v>1.5800000000000002E-2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pictures'!$C$608</c:f>
              <c:strCache>
                <c:ptCount val="1"/>
                <c:pt idx="0">
                  <c:v>658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pictures'!$D$608:$R$608</c:f>
              <c:numCache>
                <c:formatCode>General</c:formatCode>
                <c:ptCount val="15"/>
                <c:pt idx="0">
                  <c:v>0.8377</c:v>
                </c:pt>
                <c:pt idx="1">
                  <c:v>0.58860000000000001</c:v>
                </c:pt>
                <c:pt idx="2">
                  <c:v>0.44219999999999998</c:v>
                </c:pt>
                <c:pt idx="3">
                  <c:v>0.40400000000000003</c:v>
                </c:pt>
                <c:pt idx="4">
                  <c:v>0.26319999999999999</c:v>
                </c:pt>
                <c:pt idx="5">
                  <c:v>0.2387</c:v>
                </c:pt>
                <c:pt idx="6">
                  <c:v>0.25159999999999999</c:v>
                </c:pt>
                <c:pt idx="7">
                  <c:v>0.2054</c:v>
                </c:pt>
                <c:pt idx="8">
                  <c:v>0.1391</c:v>
                </c:pt>
                <c:pt idx="9">
                  <c:v>0.1239</c:v>
                </c:pt>
                <c:pt idx="10">
                  <c:v>0.1014</c:v>
                </c:pt>
                <c:pt idx="11">
                  <c:v>7.4200000000000002E-2</c:v>
                </c:pt>
                <c:pt idx="12">
                  <c:v>3.2099999999999997E-2</c:v>
                </c:pt>
                <c:pt idx="13">
                  <c:v>1.78E-2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pictures'!$C$609</c:f>
              <c:strCache>
                <c:ptCount val="1"/>
                <c:pt idx="0">
                  <c:v>657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pictures'!$D$609:$R$609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0.58489999999999998</c:v>
                </c:pt>
                <c:pt idx="2">
                  <c:v>0.44219999999999998</c:v>
                </c:pt>
                <c:pt idx="3">
                  <c:v>0.3735</c:v>
                </c:pt>
                <c:pt idx="4">
                  <c:v>0.2346</c:v>
                </c:pt>
                <c:pt idx="5">
                  <c:v>0.24809999999999999</c:v>
                </c:pt>
                <c:pt idx="6">
                  <c:v>0.28050000000000003</c:v>
                </c:pt>
                <c:pt idx="7">
                  <c:v>0.17069999999999999</c:v>
                </c:pt>
                <c:pt idx="8">
                  <c:v>0.1431</c:v>
                </c:pt>
                <c:pt idx="9">
                  <c:v>0.1249</c:v>
                </c:pt>
                <c:pt idx="10">
                  <c:v>9.4600000000000004E-2</c:v>
                </c:pt>
                <c:pt idx="11">
                  <c:v>7.0000000000000007E-2</c:v>
                </c:pt>
                <c:pt idx="12">
                  <c:v>3.2099999999999997E-2</c:v>
                </c:pt>
                <c:pt idx="13">
                  <c:v>2.9100000000000001E-2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pictures'!$C$610</c:f>
              <c:strCache>
                <c:ptCount val="1"/>
                <c:pt idx="0">
                  <c:v>656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pictures'!$D$610:$R$610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0.18820000000000001</c:v>
                </c:pt>
                <c:pt idx="2">
                  <c:v>0.25769999999999998</c:v>
                </c:pt>
                <c:pt idx="3">
                  <c:v>0.34139999999999998</c:v>
                </c:pt>
                <c:pt idx="4">
                  <c:v>0.3654</c:v>
                </c:pt>
                <c:pt idx="5">
                  <c:v>0.41110000000000002</c:v>
                </c:pt>
                <c:pt idx="6">
                  <c:v>0.42520000000000002</c:v>
                </c:pt>
                <c:pt idx="7">
                  <c:v>0.37790000000000001</c:v>
                </c:pt>
                <c:pt idx="8">
                  <c:v>0.34389999999999998</c:v>
                </c:pt>
                <c:pt idx="9">
                  <c:v>0.27800000000000002</c:v>
                </c:pt>
                <c:pt idx="10">
                  <c:v>0.17660000000000001</c:v>
                </c:pt>
                <c:pt idx="11">
                  <c:v>0.11700000000000001</c:v>
                </c:pt>
                <c:pt idx="12">
                  <c:v>5.7099999999999998E-2</c:v>
                </c:pt>
                <c:pt idx="13">
                  <c:v>1.6199999999999999E-2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pictures'!$C$611</c:f>
              <c:strCache>
                <c:ptCount val="1"/>
                <c:pt idx="0">
                  <c:v>655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pictures'!$D$611:$R$611</c:f>
              <c:numCache>
                <c:formatCode>General</c:formatCode>
                <c:ptCount val="15"/>
                <c:pt idx="0">
                  <c:v>0.253</c:v>
                </c:pt>
                <c:pt idx="1">
                  <c:v>0.25369999999999998</c:v>
                </c:pt>
                <c:pt idx="2">
                  <c:v>0.31359999999999999</c:v>
                </c:pt>
                <c:pt idx="3">
                  <c:v>0.41039999999999999</c:v>
                </c:pt>
                <c:pt idx="4">
                  <c:v>0.41070000000000001</c:v>
                </c:pt>
                <c:pt idx="5">
                  <c:v>0.4597</c:v>
                </c:pt>
                <c:pt idx="6">
                  <c:v>0.37130000000000002</c:v>
                </c:pt>
                <c:pt idx="7">
                  <c:v>0.35220000000000001</c:v>
                </c:pt>
                <c:pt idx="8">
                  <c:v>0.30180000000000001</c:v>
                </c:pt>
                <c:pt idx="9">
                  <c:v>0.22800000000000001</c:v>
                </c:pt>
                <c:pt idx="10">
                  <c:v>0.14530000000000001</c:v>
                </c:pt>
                <c:pt idx="11">
                  <c:v>7.4899999999999994E-2</c:v>
                </c:pt>
                <c:pt idx="12">
                  <c:v>4.1200000000000001E-2</c:v>
                </c:pt>
                <c:pt idx="13">
                  <c:v>1.3299999999999999E-2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pictures'!$C$612</c:f>
              <c:strCache>
                <c:ptCount val="1"/>
                <c:pt idx="0">
                  <c:v>654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pictures'!$D$612:$R$612</c:f>
              <c:numCache>
                <c:formatCode>General</c:formatCode>
                <c:ptCount val="15"/>
                <c:pt idx="0">
                  <c:v>0.32219999999999999</c:v>
                </c:pt>
                <c:pt idx="1">
                  <c:v>0.2989</c:v>
                </c:pt>
                <c:pt idx="2">
                  <c:v>0.37319999999999998</c:v>
                </c:pt>
                <c:pt idx="3">
                  <c:v>0.4012</c:v>
                </c:pt>
                <c:pt idx="4">
                  <c:v>0.43519999999999998</c:v>
                </c:pt>
                <c:pt idx="5">
                  <c:v>0.39900000000000002</c:v>
                </c:pt>
                <c:pt idx="6">
                  <c:v>0.34310000000000002</c:v>
                </c:pt>
                <c:pt idx="7">
                  <c:v>0.2959</c:v>
                </c:pt>
                <c:pt idx="8">
                  <c:v>0.28899999999999998</c:v>
                </c:pt>
                <c:pt idx="9">
                  <c:v>0.1973</c:v>
                </c:pt>
                <c:pt idx="10">
                  <c:v>0.1111</c:v>
                </c:pt>
                <c:pt idx="11">
                  <c:v>5.4300000000000001E-2</c:v>
                </c:pt>
                <c:pt idx="12">
                  <c:v>2.3800000000000002E-2</c:v>
                </c:pt>
                <c:pt idx="13">
                  <c:v>1.3599999999999999E-2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pictures'!$C$613</c:f>
              <c:strCache>
                <c:ptCount val="1"/>
                <c:pt idx="0">
                  <c:v>653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pictures'!$D$613:$R$613</c:f>
              <c:numCache>
                <c:formatCode>General</c:formatCode>
                <c:ptCount val="15"/>
                <c:pt idx="0">
                  <c:v>0.36749999999999999</c:v>
                </c:pt>
                <c:pt idx="1">
                  <c:v>0.35520000000000002</c:v>
                </c:pt>
                <c:pt idx="2">
                  <c:v>0.30630000000000002</c:v>
                </c:pt>
                <c:pt idx="3">
                  <c:v>0.26750000000000002</c:v>
                </c:pt>
                <c:pt idx="4">
                  <c:v>0.18959999999999999</c:v>
                </c:pt>
                <c:pt idx="5">
                  <c:v>0.2392</c:v>
                </c:pt>
                <c:pt idx="6">
                  <c:v>0.19850000000000001</c:v>
                </c:pt>
                <c:pt idx="7">
                  <c:v>0.16819999999999999</c:v>
                </c:pt>
                <c:pt idx="8">
                  <c:v>0.14849999999999999</c:v>
                </c:pt>
                <c:pt idx="9">
                  <c:v>0.16239999999999999</c:v>
                </c:pt>
                <c:pt idx="10">
                  <c:v>0.14949999999999999</c:v>
                </c:pt>
                <c:pt idx="11">
                  <c:v>0.1211</c:v>
                </c:pt>
                <c:pt idx="12">
                  <c:v>6.8000000000000005E-2</c:v>
                </c:pt>
                <c:pt idx="13">
                  <c:v>2.69E-2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pictures'!$C$614</c:f>
              <c:strCache>
                <c:ptCount val="1"/>
                <c:pt idx="0">
                  <c:v>652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pictures'!$D$614:$R$614</c:f>
              <c:numCache>
                <c:formatCode>General</c:formatCode>
                <c:ptCount val="15"/>
                <c:pt idx="0">
                  <c:v>1.67E-2</c:v>
                </c:pt>
                <c:pt idx="1">
                  <c:v>0.22969999999999999</c:v>
                </c:pt>
                <c:pt idx="2">
                  <c:v>0.21540000000000001</c:v>
                </c:pt>
                <c:pt idx="3">
                  <c:v>0.21729999999999999</c:v>
                </c:pt>
                <c:pt idx="4">
                  <c:v>0.18110000000000001</c:v>
                </c:pt>
                <c:pt idx="5">
                  <c:v>0.2157</c:v>
                </c:pt>
                <c:pt idx="6">
                  <c:v>0.24030000000000001</c:v>
                </c:pt>
                <c:pt idx="7">
                  <c:v>0.19769999999999999</c:v>
                </c:pt>
                <c:pt idx="8">
                  <c:v>0.16750000000000001</c:v>
                </c:pt>
                <c:pt idx="9">
                  <c:v>0.16830000000000001</c:v>
                </c:pt>
                <c:pt idx="10">
                  <c:v>0.12189999999999999</c:v>
                </c:pt>
                <c:pt idx="11">
                  <c:v>8.72E-2</c:v>
                </c:pt>
                <c:pt idx="12">
                  <c:v>5.2900000000000003E-2</c:v>
                </c:pt>
                <c:pt idx="13">
                  <c:v>1.5900000000000001E-2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pictures'!$C$615</c:f>
              <c:strCache>
                <c:ptCount val="1"/>
                <c:pt idx="0">
                  <c:v>643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pictures'!$D$615:$R$615</c:f>
              <c:numCache>
                <c:formatCode>General</c:formatCode>
                <c:ptCount val="15"/>
                <c:pt idx="0">
                  <c:v>0.75900000000000001</c:v>
                </c:pt>
                <c:pt idx="1">
                  <c:v>0.70940000000000003</c:v>
                </c:pt>
                <c:pt idx="2">
                  <c:v>0.48770000000000002</c:v>
                </c:pt>
                <c:pt idx="3">
                  <c:v>0.36830000000000002</c:v>
                </c:pt>
                <c:pt idx="4">
                  <c:v>0.39689999999999998</c:v>
                </c:pt>
                <c:pt idx="5">
                  <c:v>0.33179999999999998</c:v>
                </c:pt>
                <c:pt idx="6">
                  <c:v>0.32140000000000002</c:v>
                </c:pt>
                <c:pt idx="7">
                  <c:v>0.2666</c:v>
                </c:pt>
                <c:pt idx="8">
                  <c:v>0.2316</c:v>
                </c:pt>
                <c:pt idx="9">
                  <c:v>0.20749999999999999</c:v>
                </c:pt>
                <c:pt idx="10">
                  <c:v>0.16400000000000001</c:v>
                </c:pt>
                <c:pt idx="11">
                  <c:v>8.4400000000000003E-2</c:v>
                </c:pt>
                <c:pt idx="12">
                  <c:v>3.6900000000000002E-2</c:v>
                </c:pt>
                <c:pt idx="13">
                  <c:v>1.37E-2</c:v>
                </c:pt>
                <c:pt idx="14">
                  <c:v>3.5999999999999999E-3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85472"/>
        <c:axId val="289649880"/>
      </c:scatterChart>
      <c:valAx>
        <c:axId val="28608547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649880"/>
        <c:crosses val="autoZero"/>
        <c:crossBetween val="midCat"/>
        <c:majorUnit val="10"/>
      </c:valAx>
      <c:valAx>
        <c:axId val="2896498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854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pictures'!$C$616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pictures'!$D$616:$R$616</c:f>
              <c:numCache>
                <c:formatCode>General</c:formatCode>
                <c:ptCount val="15"/>
                <c:pt idx="0">
                  <c:v>0.5585</c:v>
                </c:pt>
                <c:pt idx="1">
                  <c:v>0.53410000000000002</c:v>
                </c:pt>
                <c:pt idx="2">
                  <c:v>0.63570000000000004</c:v>
                </c:pt>
                <c:pt idx="3">
                  <c:v>0.6028</c:v>
                </c:pt>
                <c:pt idx="4">
                  <c:v>0.56669999999999998</c:v>
                </c:pt>
                <c:pt idx="5">
                  <c:v>0.41399999999999998</c:v>
                </c:pt>
                <c:pt idx="6">
                  <c:v>0.28599999999999998</c:v>
                </c:pt>
                <c:pt idx="7">
                  <c:v>0.27960000000000002</c:v>
                </c:pt>
                <c:pt idx="8">
                  <c:v>0.22109999999999999</c:v>
                </c:pt>
                <c:pt idx="9">
                  <c:v>0.20569999999999999</c:v>
                </c:pt>
                <c:pt idx="10">
                  <c:v>0.15010000000000001</c:v>
                </c:pt>
                <c:pt idx="11">
                  <c:v>0.17499999999999999</c:v>
                </c:pt>
                <c:pt idx="12">
                  <c:v>0.13869999999999999</c:v>
                </c:pt>
                <c:pt idx="13">
                  <c:v>4.7899999999999998E-2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pictures'!$C$617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pictures'!$D$617:$R$617</c:f>
              <c:numCache>
                <c:formatCode>General</c:formatCode>
                <c:ptCount val="15"/>
                <c:pt idx="0">
                  <c:v>0.60619999999999996</c:v>
                </c:pt>
                <c:pt idx="1">
                  <c:v>0.63380000000000003</c:v>
                </c:pt>
                <c:pt idx="2">
                  <c:v>0.63670000000000004</c:v>
                </c:pt>
                <c:pt idx="3">
                  <c:v>0.69440000000000002</c:v>
                </c:pt>
                <c:pt idx="4">
                  <c:v>0.65090000000000003</c:v>
                </c:pt>
                <c:pt idx="5">
                  <c:v>0.57479999999999998</c:v>
                </c:pt>
                <c:pt idx="6">
                  <c:v>0.48970000000000002</c:v>
                </c:pt>
                <c:pt idx="7">
                  <c:v>0.3821</c:v>
                </c:pt>
                <c:pt idx="8">
                  <c:v>0.32529999999999998</c:v>
                </c:pt>
                <c:pt idx="9">
                  <c:v>0.28399999999999997</c:v>
                </c:pt>
                <c:pt idx="10">
                  <c:v>0.23449999999999999</c:v>
                </c:pt>
                <c:pt idx="11">
                  <c:v>0.17929999999999999</c:v>
                </c:pt>
                <c:pt idx="12">
                  <c:v>0.17150000000000001</c:v>
                </c:pt>
                <c:pt idx="13">
                  <c:v>9.9699999999999997E-2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pictures'!$C$618</c:f>
              <c:strCache>
                <c:ptCount val="1"/>
                <c:pt idx="0">
                  <c:v>1251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pictures'!$D$618:$R$618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0.46960000000000002</c:v>
                </c:pt>
                <c:pt idx="2">
                  <c:v>0.49709999999999999</c:v>
                </c:pt>
                <c:pt idx="3">
                  <c:v>0.6462</c:v>
                </c:pt>
                <c:pt idx="4">
                  <c:v>0.63680000000000003</c:v>
                </c:pt>
                <c:pt idx="5">
                  <c:v>0.70109999999999995</c:v>
                </c:pt>
                <c:pt idx="6">
                  <c:v>0.68469999999999998</c:v>
                </c:pt>
                <c:pt idx="7">
                  <c:v>0.65610000000000002</c:v>
                </c:pt>
                <c:pt idx="8">
                  <c:v>0.52059999999999995</c:v>
                </c:pt>
                <c:pt idx="9">
                  <c:v>0.41049999999999998</c:v>
                </c:pt>
                <c:pt idx="10">
                  <c:v>0.3503</c:v>
                </c:pt>
                <c:pt idx="11">
                  <c:v>0.28549999999999998</c:v>
                </c:pt>
                <c:pt idx="12">
                  <c:v>0.23169999999999999</c:v>
                </c:pt>
                <c:pt idx="13">
                  <c:v>0.1464</c:v>
                </c:pt>
                <c:pt idx="14">
                  <c:v>7.3700000000000002E-2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pictures'!$C$619</c:f>
              <c:strCache>
                <c:ptCount val="1"/>
                <c:pt idx="0">
                  <c:v>1252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pictures'!$D$619:$R$619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0.50090000000000001</c:v>
                </c:pt>
                <c:pt idx="2">
                  <c:v>0.30159999999999998</c:v>
                </c:pt>
                <c:pt idx="3">
                  <c:v>0.36909999999999998</c:v>
                </c:pt>
                <c:pt idx="4">
                  <c:v>0.38650000000000001</c:v>
                </c:pt>
                <c:pt idx="5">
                  <c:v>0.43219999999999997</c:v>
                </c:pt>
                <c:pt idx="6">
                  <c:v>0.41049999999999998</c:v>
                </c:pt>
                <c:pt idx="7">
                  <c:v>0.3276</c:v>
                </c:pt>
                <c:pt idx="8">
                  <c:v>0.3634</c:v>
                </c:pt>
                <c:pt idx="9">
                  <c:v>0.35920000000000002</c:v>
                </c:pt>
                <c:pt idx="10">
                  <c:v>0.30109999999999998</c:v>
                </c:pt>
                <c:pt idx="11">
                  <c:v>0.29249999999999998</c:v>
                </c:pt>
                <c:pt idx="12">
                  <c:v>0.20480000000000001</c:v>
                </c:pt>
                <c:pt idx="13">
                  <c:v>0.14280000000000001</c:v>
                </c:pt>
                <c:pt idx="14">
                  <c:v>8.1600000000000006E-2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pictures'!$C$620</c:f>
              <c:strCache>
                <c:ptCount val="1"/>
                <c:pt idx="0">
                  <c:v>1253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pictures'!$D$620:$R$620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0.61439999999999995</c:v>
                </c:pt>
                <c:pt idx="2">
                  <c:v>0.45639999999999997</c:v>
                </c:pt>
                <c:pt idx="3">
                  <c:v>0.42330000000000001</c:v>
                </c:pt>
                <c:pt idx="4">
                  <c:v>0.4047</c:v>
                </c:pt>
                <c:pt idx="5">
                  <c:v>0.45850000000000002</c:v>
                </c:pt>
                <c:pt idx="6">
                  <c:v>0.51790000000000003</c:v>
                </c:pt>
                <c:pt idx="7">
                  <c:v>0.4718</c:v>
                </c:pt>
                <c:pt idx="8">
                  <c:v>0.44069999999999998</c:v>
                </c:pt>
                <c:pt idx="9">
                  <c:v>0.34160000000000001</c:v>
                </c:pt>
                <c:pt idx="10">
                  <c:v>0.35580000000000001</c:v>
                </c:pt>
                <c:pt idx="11">
                  <c:v>0.30159999999999998</c:v>
                </c:pt>
                <c:pt idx="12">
                  <c:v>0.26889999999999997</c:v>
                </c:pt>
                <c:pt idx="13">
                  <c:v>0.17269999999999999</c:v>
                </c:pt>
                <c:pt idx="14">
                  <c:v>7.6700000000000004E-2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pictures'!$C$621</c:f>
              <c:strCache>
                <c:ptCount val="1"/>
                <c:pt idx="0">
                  <c:v>1254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pictures'!$D$621:$R$621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0.70660000000000001</c:v>
                </c:pt>
                <c:pt idx="2">
                  <c:v>0.62260000000000004</c:v>
                </c:pt>
                <c:pt idx="3">
                  <c:v>0.33689999999999998</c:v>
                </c:pt>
                <c:pt idx="4">
                  <c:v>0.373</c:v>
                </c:pt>
                <c:pt idx="5">
                  <c:v>0.47520000000000001</c:v>
                </c:pt>
                <c:pt idx="6">
                  <c:v>0.49609999999999999</c:v>
                </c:pt>
                <c:pt idx="7">
                  <c:v>0.52310000000000001</c:v>
                </c:pt>
                <c:pt idx="8">
                  <c:v>0.52990000000000004</c:v>
                </c:pt>
                <c:pt idx="9">
                  <c:v>0.43730000000000002</c:v>
                </c:pt>
                <c:pt idx="10">
                  <c:v>0.39190000000000003</c:v>
                </c:pt>
                <c:pt idx="11">
                  <c:v>0.33479999999999999</c:v>
                </c:pt>
                <c:pt idx="12">
                  <c:v>0.33939999999999998</c:v>
                </c:pt>
                <c:pt idx="13">
                  <c:v>0.26319999999999999</c:v>
                </c:pt>
                <c:pt idx="14">
                  <c:v>0.16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pictures'!$C$622</c:f>
              <c:strCache>
                <c:ptCount val="1"/>
                <c:pt idx="0">
                  <c:v>1255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pictures'!$D$622:$R$622</c:f>
              <c:numCache>
                <c:formatCode>General</c:formatCode>
                <c:ptCount val="15"/>
                <c:pt idx="0">
                  <c:v>0.79949999999999999</c:v>
                </c:pt>
                <c:pt idx="1">
                  <c:v>0.81830000000000003</c:v>
                </c:pt>
                <c:pt idx="2">
                  <c:v>0.65449999999999997</c:v>
                </c:pt>
                <c:pt idx="3">
                  <c:v>0.64500000000000002</c:v>
                </c:pt>
                <c:pt idx="4">
                  <c:v>0.58840000000000003</c:v>
                </c:pt>
                <c:pt idx="5">
                  <c:v>0.43919999999999998</c:v>
                </c:pt>
                <c:pt idx="6">
                  <c:v>0.3891</c:v>
                </c:pt>
                <c:pt idx="7">
                  <c:v>0.42909999999999998</c:v>
                </c:pt>
                <c:pt idx="8">
                  <c:v>0.32550000000000001</c:v>
                </c:pt>
                <c:pt idx="9">
                  <c:v>0.31259999999999999</c:v>
                </c:pt>
                <c:pt idx="10">
                  <c:v>0.38379999999999997</c:v>
                </c:pt>
                <c:pt idx="11">
                  <c:v>0.32400000000000001</c:v>
                </c:pt>
                <c:pt idx="12">
                  <c:v>0.23769999999999999</c:v>
                </c:pt>
                <c:pt idx="13">
                  <c:v>0.13250000000000001</c:v>
                </c:pt>
                <c:pt idx="14">
                  <c:v>5.5800000000000002E-2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pictures'!$C$623</c:f>
              <c:strCache>
                <c:ptCount val="1"/>
                <c:pt idx="0">
                  <c:v>1256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pictures'!$D$623:$R$623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0.86809999999999998</c:v>
                </c:pt>
                <c:pt idx="2">
                  <c:v>0.77990000000000004</c:v>
                </c:pt>
                <c:pt idx="3">
                  <c:v>0.65820000000000001</c:v>
                </c:pt>
                <c:pt idx="4">
                  <c:v>0.58079999999999998</c:v>
                </c:pt>
                <c:pt idx="5">
                  <c:v>0.39129999999999998</c:v>
                </c:pt>
                <c:pt idx="6">
                  <c:v>0.41199999999999998</c:v>
                </c:pt>
                <c:pt idx="7">
                  <c:v>0.37690000000000001</c:v>
                </c:pt>
                <c:pt idx="8">
                  <c:v>0.32529999999999998</c:v>
                </c:pt>
                <c:pt idx="9">
                  <c:v>0.31969999999999998</c:v>
                </c:pt>
                <c:pt idx="10">
                  <c:v>0.36509999999999998</c:v>
                </c:pt>
                <c:pt idx="11">
                  <c:v>0.3155</c:v>
                </c:pt>
                <c:pt idx="12">
                  <c:v>0.24110000000000001</c:v>
                </c:pt>
                <c:pt idx="13">
                  <c:v>0.12470000000000001</c:v>
                </c:pt>
                <c:pt idx="14">
                  <c:v>5.0999999999999997E-2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pictures'!$C$624</c:f>
              <c:strCache>
                <c:ptCount val="1"/>
                <c:pt idx="0">
                  <c:v>1257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pictures'!$D$624:$R$624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0.85980000000000001</c:v>
                </c:pt>
                <c:pt idx="2">
                  <c:v>0.87039999999999995</c:v>
                </c:pt>
                <c:pt idx="3">
                  <c:v>0.7157</c:v>
                </c:pt>
                <c:pt idx="4">
                  <c:v>0.65569999999999995</c:v>
                </c:pt>
                <c:pt idx="5">
                  <c:v>0.61160000000000003</c:v>
                </c:pt>
                <c:pt idx="6">
                  <c:v>0.48359999999999997</c:v>
                </c:pt>
                <c:pt idx="7">
                  <c:v>0.42820000000000003</c:v>
                </c:pt>
                <c:pt idx="8">
                  <c:v>0.40529999999999999</c:v>
                </c:pt>
                <c:pt idx="9">
                  <c:v>0.3619</c:v>
                </c:pt>
                <c:pt idx="10">
                  <c:v>0.2752</c:v>
                </c:pt>
                <c:pt idx="11">
                  <c:v>0.28489999999999999</c:v>
                </c:pt>
                <c:pt idx="12">
                  <c:v>0.26540000000000002</c:v>
                </c:pt>
                <c:pt idx="13">
                  <c:v>0.20469999999999999</c:v>
                </c:pt>
                <c:pt idx="14">
                  <c:v>7.4899999999999994E-2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pictures'!$C$625</c:f>
              <c:strCache>
                <c:ptCount val="1"/>
                <c:pt idx="0">
                  <c:v>1258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pictures'!$D$625:$R$625</c:f>
              <c:numCache>
                <c:formatCode>General</c:formatCode>
                <c:ptCount val="15"/>
                <c:pt idx="0">
                  <c:v>1</c:v>
                </c:pt>
                <c:pt idx="1">
                  <c:v>0.97689999999999999</c:v>
                </c:pt>
                <c:pt idx="2">
                  <c:v>0.86570000000000003</c:v>
                </c:pt>
                <c:pt idx="3">
                  <c:v>0.86350000000000005</c:v>
                </c:pt>
                <c:pt idx="4">
                  <c:v>0.79210000000000003</c:v>
                </c:pt>
                <c:pt idx="5">
                  <c:v>0.69359999999999999</c:v>
                </c:pt>
                <c:pt idx="6">
                  <c:v>0.62409999999999999</c:v>
                </c:pt>
                <c:pt idx="7">
                  <c:v>0.51359999999999995</c:v>
                </c:pt>
                <c:pt idx="8">
                  <c:v>0.44440000000000002</c:v>
                </c:pt>
                <c:pt idx="9">
                  <c:v>0.39800000000000002</c:v>
                </c:pt>
                <c:pt idx="10">
                  <c:v>0.34350000000000003</c:v>
                </c:pt>
                <c:pt idx="11">
                  <c:v>0.2586</c:v>
                </c:pt>
                <c:pt idx="12">
                  <c:v>0.2261</c:v>
                </c:pt>
                <c:pt idx="13">
                  <c:v>0.18590000000000001</c:v>
                </c:pt>
                <c:pt idx="14">
                  <c:v>0.15359999999999999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pictures'!$C$626</c:f>
              <c:strCache>
                <c:ptCount val="1"/>
                <c:pt idx="0">
                  <c:v>1259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pictures'!$D$626:$R$626</c:f>
              <c:numCache>
                <c:formatCode>General</c:formatCode>
                <c:ptCount val="15"/>
                <c:pt idx="0">
                  <c:v>0.95230000000000004</c:v>
                </c:pt>
                <c:pt idx="1">
                  <c:v>0.87360000000000004</c:v>
                </c:pt>
                <c:pt idx="2">
                  <c:v>0.72970000000000002</c:v>
                </c:pt>
                <c:pt idx="3">
                  <c:v>0.57909999999999995</c:v>
                </c:pt>
                <c:pt idx="4">
                  <c:v>0.51200000000000001</c:v>
                </c:pt>
                <c:pt idx="5">
                  <c:v>0.50039999999999996</c:v>
                </c:pt>
                <c:pt idx="6">
                  <c:v>0.48909999999999998</c:v>
                </c:pt>
                <c:pt idx="7">
                  <c:v>0.48449999999999999</c:v>
                </c:pt>
                <c:pt idx="8">
                  <c:v>0.35730000000000001</c:v>
                </c:pt>
                <c:pt idx="9">
                  <c:v>0.40699999999999997</c:v>
                </c:pt>
                <c:pt idx="10">
                  <c:v>0.34410000000000002</c:v>
                </c:pt>
                <c:pt idx="11">
                  <c:v>0.24970000000000001</c:v>
                </c:pt>
                <c:pt idx="12">
                  <c:v>0.1487</c:v>
                </c:pt>
                <c:pt idx="13">
                  <c:v>9.1800000000000007E-2</c:v>
                </c:pt>
                <c:pt idx="14">
                  <c:v>2.87E-2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pictures'!$C$627</c:f>
              <c:strCache>
                <c:ptCount val="1"/>
                <c:pt idx="0">
                  <c:v>1260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pictures'!$D$627:$R$627</c:f>
              <c:numCache>
                <c:formatCode>General</c:formatCode>
                <c:ptCount val="15"/>
                <c:pt idx="0">
                  <c:v>0.89019999999999999</c:v>
                </c:pt>
                <c:pt idx="1">
                  <c:v>0.90680000000000005</c:v>
                </c:pt>
                <c:pt idx="2">
                  <c:v>0.82379999999999998</c:v>
                </c:pt>
                <c:pt idx="3">
                  <c:v>0.73329999999999995</c:v>
                </c:pt>
                <c:pt idx="4">
                  <c:v>0.64939999999999998</c:v>
                </c:pt>
                <c:pt idx="5">
                  <c:v>0.57650000000000001</c:v>
                </c:pt>
                <c:pt idx="6">
                  <c:v>0.50149999999999995</c:v>
                </c:pt>
                <c:pt idx="7">
                  <c:v>0.50290000000000001</c:v>
                </c:pt>
                <c:pt idx="8">
                  <c:v>0.45469999999999999</c:v>
                </c:pt>
                <c:pt idx="9">
                  <c:v>0.4153</c:v>
                </c:pt>
                <c:pt idx="10">
                  <c:v>0.3785</c:v>
                </c:pt>
                <c:pt idx="11">
                  <c:v>0.32519999999999999</c:v>
                </c:pt>
                <c:pt idx="12">
                  <c:v>0.25040000000000001</c:v>
                </c:pt>
                <c:pt idx="13">
                  <c:v>0.1457</c:v>
                </c:pt>
                <c:pt idx="14">
                  <c:v>8.6699999999999999E-2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pictures'!$C$628</c:f>
              <c:strCache>
                <c:ptCount val="1"/>
                <c:pt idx="0">
                  <c:v>1261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pictures'!$D$628:$R$628</c:f>
              <c:numCache>
                <c:formatCode>General</c:formatCode>
                <c:ptCount val="15"/>
                <c:pt idx="0">
                  <c:v>1</c:v>
                </c:pt>
                <c:pt idx="1">
                  <c:v>0.96860000000000002</c:v>
                </c:pt>
                <c:pt idx="2">
                  <c:v>0.84889999999999999</c:v>
                </c:pt>
                <c:pt idx="3">
                  <c:v>0.82730000000000004</c:v>
                </c:pt>
                <c:pt idx="4">
                  <c:v>0.7843</c:v>
                </c:pt>
                <c:pt idx="5">
                  <c:v>0.71730000000000005</c:v>
                </c:pt>
                <c:pt idx="6">
                  <c:v>0.69799999999999995</c:v>
                </c:pt>
                <c:pt idx="7">
                  <c:v>0.65300000000000002</c:v>
                </c:pt>
                <c:pt idx="8">
                  <c:v>0.60350000000000004</c:v>
                </c:pt>
                <c:pt idx="9">
                  <c:v>0.54769999999999996</c:v>
                </c:pt>
                <c:pt idx="10">
                  <c:v>0.499</c:v>
                </c:pt>
                <c:pt idx="11">
                  <c:v>0.42549999999999999</c:v>
                </c:pt>
                <c:pt idx="12">
                  <c:v>0.37319999999999998</c:v>
                </c:pt>
                <c:pt idx="13">
                  <c:v>0.2707</c:v>
                </c:pt>
                <c:pt idx="14">
                  <c:v>0.1618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pictures'!$C$629</c:f>
              <c:strCache>
                <c:ptCount val="1"/>
                <c:pt idx="0">
                  <c:v>1262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pictures'!$D$629:$R$629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0.27310000000000001</c:v>
                </c:pt>
                <c:pt idx="2">
                  <c:v>0.28860000000000002</c:v>
                </c:pt>
                <c:pt idx="3">
                  <c:v>0.32290000000000002</c:v>
                </c:pt>
                <c:pt idx="4">
                  <c:v>0.44180000000000003</c:v>
                </c:pt>
                <c:pt idx="5">
                  <c:v>0.46260000000000001</c:v>
                </c:pt>
                <c:pt idx="6">
                  <c:v>0.47439999999999999</c:v>
                </c:pt>
                <c:pt idx="7">
                  <c:v>0.41860000000000003</c:v>
                </c:pt>
                <c:pt idx="8">
                  <c:v>0.43819999999999998</c:v>
                </c:pt>
                <c:pt idx="9">
                  <c:v>0.42630000000000001</c:v>
                </c:pt>
                <c:pt idx="10">
                  <c:v>0.44800000000000001</c:v>
                </c:pt>
                <c:pt idx="11">
                  <c:v>0.39889999999999998</c:v>
                </c:pt>
                <c:pt idx="12">
                  <c:v>0.30509999999999998</c:v>
                </c:pt>
                <c:pt idx="13">
                  <c:v>0.18060000000000001</c:v>
                </c:pt>
                <c:pt idx="14">
                  <c:v>8.9499999999999996E-2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pictures'!$C$630</c:f>
              <c:strCache>
                <c:ptCount val="1"/>
                <c:pt idx="0">
                  <c:v>1263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pictures'!$D$630:$R$630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0.50649999999999995</c:v>
                </c:pt>
                <c:pt idx="2">
                  <c:v>0.37169999999999997</c:v>
                </c:pt>
                <c:pt idx="3">
                  <c:v>0.35499999999999998</c:v>
                </c:pt>
                <c:pt idx="4">
                  <c:v>0.33360000000000001</c:v>
                </c:pt>
                <c:pt idx="5">
                  <c:v>0.371</c:v>
                </c:pt>
                <c:pt idx="6">
                  <c:v>0.45729999999999998</c:v>
                </c:pt>
                <c:pt idx="7">
                  <c:v>0.44890000000000002</c:v>
                </c:pt>
                <c:pt idx="8">
                  <c:v>0.42020000000000002</c:v>
                </c:pt>
                <c:pt idx="9">
                  <c:v>0.36370000000000002</c:v>
                </c:pt>
                <c:pt idx="10">
                  <c:v>0.42030000000000001</c:v>
                </c:pt>
                <c:pt idx="11">
                  <c:v>0.40699999999999997</c:v>
                </c:pt>
                <c:pt idx="12">
                  <c:v>0.3589</c:v>
                </c:pt>
                <c:pt idx="13">
                  <c:v>0.26529999999999998</c:v>
                </c:pt>
                <c:pt idx="14">
                  <c:v>0.12139999999999999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pictures'!$C$631</c:f>
              <c:strCache>
                <c:ptCount val="1"/>
                <c:pt idx="0">
                  <c:v>1271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pictures'!$D$631:$R$631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0.76290000000000002</c:v>
                </c:pt>
                <c:pt idx="2">
                  <c:v>0.7601</c:v>
                </c:pt>
                <c:pt idx="3">
                  <c:v>0.78390000000000004</c:v>
                </c:pt>
                <c:pt idx="4">
                  <c:v>0.59909999999999997</c:v>
                </c:pt>
                <c:pt idx="5">
                  <c:v>0.46410000000000001</c:v>
                </c:pt>
                <c:pt idx="6">
                  <c:v>0.46960000000000002</c:v>
                </c:pt>
                <c:pt idx="7">
                  <c:v>0.4365</c:v>
                </c:pt>
                <c:pt idx="8">
                  <c:v>0.4138</c:v>
                </c:pt>
                <c:pt idx="9">
                  <c:v>0.38490000000000002</c:v>
                </c:pt>
                <c:pt idx="10">
                  <c:v>0.41320000000000001</c:v>
                </c:pt>
                <c:pt idx="11">
                  <c:v>0.34649999999999997</c:v>
                </c:pt>
                <c:pt idx="12">
                  <c:v>0.31809999999999999</c:v>
                </c:pt>
                <c:pt idx="13">
                  <c:v>0.23699999999999999</c:v>
                </c:pt>
                <c:pt idx="14">
                  <c:v>0.15559999999999999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pictures'!$C$632</c:f>
              <c:strCache>
                <c:ptCount val="1"/>
                <c:pt idx="0">
                  <c:v>1272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pictures'!$D$632:$R$632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0.88280000000000003</c:v>
                </c:pt>
                <c:pt idx="2">
                  <c:v>0.84419999999999995</c:v>
                </c:pt>
                <c:pt idx="3">
                  <c:v>0.74860000000000004</c:v>
                </c:pt>
                <c:pt idx="4">
                  <c:v>0.61760000000000004</c:v>
                </c:pt>
                <c:pt idx="5">
                  <c:v>0.58479999999999999</c:v>
                </c:pt>
                <c:pt idx="6">
                  <c:v>0.36849999999999999</c:v>
                </c:pt>
                <c:pt idx="7">
                  <c:v>0.31319999999999998</c:v>
                </c:pt>
                <c:pt idx="8">
                  <c:v>0.33329999999999999</c:v>
                </c:pt>
                <c:pt idx="9">
                  <c:v>0.28610000000000002</c:v>
                </c:pt>
                <c:pt idx="10">
                  <c:v>0.28270000000000001</c:v>
                </c:pt>
                <c:pt idx="11">
                  <c:v>0.22650000000000001</c:v>
                </c:pt>
                <c:pt idx="12">
                  <c:v>0.189</c:v>
                </c:pt>
                <c:pt idx="13">
                  <c:v>9.0899999999999995E-2</c:v>
                </c:pt>
                <c:pt idx="14">
                  <c:v>5.3100000000000001E-2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pictures'!$C$633</c:f>
              <c:strCache>
                <c:ptCount val="1"/>
                <c:pt idx="0">
                  <c:v>1273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pictures'!$D$633:$R$633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0.90680000000000005</c:v>
                </c:pt>
                <c:pt idx="2">
                  <c:v>0.87250000000000005</c:v>
                </c:pt>
                <c:pt idx="3">
                  <c:v>0.88149999999999995</c:v>
                </c:pt>
                <c:pt idx="4">
                  <c:v>0.83140000000000003</c:v>
                </c:pt>
                <c:pt idx="5">
                  <c:v>0.6774</c:v>
                </c:pt>
                <c:pt idx="6">
                  <c:v>0.62780000000000002</c:v>
                </c:pt>
                <c:pt idx="7">
                  <c:v>0.55940000000000001</c:v>
                </c:pt>
                <c:pt idx="8">
                  <c:v>0.43680000000000002</c:v>
                </c:pt>
                <c:pt idx="9">
                  <c:v>0.3795</c:v>
                </c:pt>
                <c:pt idx="10">
                  <c:v>0.36409999999999998</c:v>
                </c:pt>
                <c:pt idx="11">
                  <c:v>0.31519999999999998</c:v>
                </c:pt>
                <c:pt idx="12">
                  <c:v>0.2001</c:v>
                </c:pt>
                <c:pt idx="13">
                  <c:v>0.14449999999999999</c:v>
                </c:pt>
                <c:pt idx="14">
                  <c:v>4.9000000000000002E-2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pictures'!$C$634</c:f>
              <c:strCache>
                <c:ptCount val="1"/>
                <c:pt idx="0">
                  <c:v>1274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pictures'!$D$634:$R$634</c:f>
              <c:numCache>
                <c:formatCode>General</c:formatCode>
                <c:ptCount val="15"/>
                <c:pt idx="0">
                  <c:v>0.91649999999999998</c:v>
                </c:pt>
                <c:pt idx="1">
                  <c:v>0.90129999999999999</c:v>
                </c:pt>
                <c:pt idx="2">
                  <c:v>0.86460000000000004</c:v>
                </c:pt>
                <c:pt idx="3">
                  <c:v>0.86219999999999997</c:v>
                </c:pt>
                <c:pt idx="4">
                  <c:v>0.85440000000000005</c:v>
                </c:pt>
                <c:pt idx="5">
                  <c:v>0.87180000000000002</c:v>
                </c:pt>
                <c:pt idx="6">
                  <c:v>0.81859999999999999</c:v>
                </c:pt>
                <c:pt idx="7">
                  <c:v>0.75070000000000003</c:v>
                </c:pt>
                <c:pt idx="8">
                  <c:v>0.63419999999999999</c:v>
                </c:pt>
                <c:pt idx="9">
                  <c:v>0.52070000000000005</c:v>
                </c:pt>
                <c:pt idx="10">
                  <c:v>0.43169999999999997</c:v>
                </c:pt>
                <c:pt idx="11">
                  <c:v>0.40139999999999998</c:v>
                </c:pt>
                <c:pt idx="12">
                  <c:v>0.36520000000000002</c:v>
                </c:pt>
                <c:pt idx="13">
                  <c:v>0.28420000000000001</c:v>
                </c:pt>
                <c:pt idx="14">
                  <c:v>0.124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pictures'!$C$635</c:f>
              <c:strCache>
                <c:ptCount val="1"/>
                <c:pt idx="0">
                  <c:v>1275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pictures'!$D$635:$R$635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0.69830000000000003</c:v>
                </c:pt>
                <c:pt idx="2">
                  <c:v>0.60170000000000001</c:v>
                </c:pt>
                <c:pt idx="3">
                  <c:v>0.50800000000000001</c:v>
                </c:pt>
                <c:pt idx="4">
                  <c:v>0.46889999999999998</c:v>
                </c:pt>
                <c:pt idx="5">
                  <c:v>0.44590000000000002</c:v>
                </c:pt>
                <c:pt idx="6">
                  <c:v>0.47570000000000001</c:v>
                </c:pt>
                <c:pt idx="7">
                  <c:v>0.46820000000000001</c:v>
                </c:pt>
                <c:pt idx="8">
                  <c:v>0.4289</c:v>
                </c:pt>
                <c:pt idx="9">
                  <c:v>0.47649999999999998</c:v>
                </c:pt>
                <c:pt idx="10">
                  <c:v>0.38819999999999999</c:v>
                </c:pt>
                <c:pt idx="11">
                  <c:v>0.33639999999999998</c:v>
                </c:pt>
                <c:pt idx="12">
                  <c:v>0.2392</c:v>
                </c:pt>
                <c:pt idx="13">
                  <c:v>0.12640000000000001</c:v>
                </c:pt>
                <c:pt idx="14">
                  <c:v>6.6299999999999998E-2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pictures'!$C$636</c:f>
              <c:strCache>
                <c:ptCount val="1"/>
                <c:pt idx="0">
                  <c:v>1276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pictures'!$D$636:$R$636</c:f>
              <c:numCache>
                <c:formatCode>General</c:formatCode>
                <c:ptCount val="15"/>
                <c:pt idx="0">
                  <c:v>0.44869999999999999</c:v>
                </c:pt>
                <c:pt idx="1">
                  <c:v>0.74350000000000005</c:v>
                </c:pt>
                <c:pt idx="2">
                  <c:v>0.7601</c:v>
                </c:pt>
                <c:pt idx="3">
                  <c:v>0.61729999999999996</c:v>
                </c:pt>
                <c:pt idx="4">
                  <c:v>0.55659999999999998</c:v>
                </c:pt>
                <c:pt idx="5">
                  <c:v>0.5403</c:v>
                </c:pt>
                <c:pt idx="6">
                  <c:v>0.44550000000000001</c:v>
                </c:pt>
                <c:pt idx="7">
                  <c:v>0.43090000000000001</c:v>
                </c:pt>
                <c:pt idx="8">
                  <c:v>0.4304</c:v>
                </c:pt>
                <c:pt idx="9">
                  <c:v>0.36809999999999998</c:v>
                </c:pt>
                <c:pt idx="10">
                  <c:v>0.248</c:v>
                </c:pt>
                <c:pt idx="11">
                  <c:v>0.21959999999999999</c:v>
                </c:pt>
                <c:pt idx="12">
                  <c:v>0.18820000000000001</c:v>
                </c:pt>
                <c:pt idx="13">
                  <c:v>0.1542</c:v>
                </c:pt>
                <c:pt idx="14">
                  <c:v>6.1400000000000003E-2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pictures'!$C$637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pictures'!$D$637:$R$637</c:f>
              <c:numCache>
                <c:formatCode>General</c:formatCode>
                <c:ptCount val="15"/>
                <c:pt idx="0">
                  <c:v>0.4224</c:v>
                </c:pt>
                <c:pt idx="1">
                  <c:v>0.52400000000000002</c:v>
                </c:pt>
                <c:pt idx="2">
                  <c:v>0.75590000000000002</c:v>
                </c:pt>
                <c:pt idx="3">
                  <c:v>0.79600000000000004</c:v>
                </c:pt>
                <c:pt idx="4">
                  <c:v>0.81510000000000005</c:v>
                </c:pt>
                <c:pt idx="5">
                  <c:v>0.88439999999999996</c:v>
                </c:pt>
                <c:pt idx="6">
                  <c:v>0.77070000000000005</c:v>
                </c:pt>
                <c:pt idx="7">
                  <c:v>0.61280000000000001</c:v>
                </c:pt>
                <c:pt idx="8">
                  <c:v>0.5363</c:v>
                </c:pt>
                <c:pt idx="9">
                  <c:v>0.46450000000000002</c:v>
                </c:pt>
                <c:pt idx="10">
                  <c:v>0.43259999999999998</c:v>
                </c:pt>
                <c:pt idx="11">
                  <c:v>0.34499999999999997</c:v>
                </c:pt>
                <c:pt idx="12">
                  <c:v>0.28620000000000001</c:v>
                </c:pt>
                <c:pt idx="13">
                  <c:v>0.18110000000000001</c:v>
                </c:pt>
                <c:pt idx="14">
                  <c:v>0.106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pictures'!$C$638</c:f>
              <c:strCache>
                <c:ptCount val="1"/>
                <c:pt idx="0">
                  <c:v>1278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pictures'!$D$638:$R$638</c:f>
              <c:numCache>
                <c:formatCode>General</c:formatCode>
                <c:ptCount val="15"/>
                <c:pt idx="0">
                  <c:v>1</c:v>
                </c:pt>
                <c:pt idx="1">
                  <c:v>0.85240000000000005</c:v>
                </c:pt>
                <c:pt idx="2">
                  <c:v>0.46939999999999998</c:v>
                </c:pt>
                <c:pt idx="3">
                  <c:v>0.43859999999999999</c:v>
                </c:pt>
                <c:pt idx="4">
                  <c:v>0.45569999999999999</c:v>
                </c:pt>
                <c:pt idx="5">
                  <c:v>0.44929999999999998</c:v>
                </c:pt>
                <c:pt idx="6">
                  <c:v>0.44440000000000002</c:v>
                </c:pt>
                <c:pt idx="7">
                  <c:v>0.41839999999999999</c:v>
                </c:pt>
                <c:pt idx="8">
                  <c:v>0.36630000000000001</c:v>
                </c:pt>
                <c:pt idx="9">
                  <c:v>0.34789999999999999</c:v>
                </c:pt>
                <c:pt idx="10">
                  <c:v>0.28989999999999999</c:v>
                </c:pt>
                <c:pt idx="11">
                  <c:v>0.23430000000000001</c:v>
                </c:pt>
                <c:pt idx="12">
                  <c:v>0.19689999999999999</c:v>
                </c:pt>
                <c:pt idx="13">
                  <c:v>0.1163</c:v>
                </c:pt>
                <c:pt idx="14">
                  <c:v>4.4400000000000002E-2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pictures'!$C$639</c:f>
              <c:strCache>
                <c:ptCount val="1"/>
                <c:pt idx="0">
                  <c:v>1279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pictures'!$D$639:$R$639</c:f>
              <c:numCache>
                <c:formatCode>General</c:formatCode>
                <c:ptCount val="15"/>
                <c:pt idx="0">
                  <c:v>1</c:v>
                </c:pt>
                <c:pt idx="1">
                  <c:v>0.94740000000000002</c:v>
                </c:pt>
                <c:pt idx="2">
                  <c:v>0.68220000000000003</c:v>
                </c:pt>
                <c:pt idx="3">
                  <c:v>0.48920000000000002</c:v>
                </c:pt>
                <c:pt idx="4">
                  <c:v>0.52990000000000004</c:v>
                </c:pt>
                <c:pt idx="5">
                  <c:v>0.50329999999999997</c:v>
                </c:pt>
                <c:pt idx="6">
                  <c:v>0.44350000000000001</c:v>
                </c:pt>
                <c:pt idx="7">
                  <c:v>0.39510000000000001</c:v>
                </c:pt>
                <c:pt idx="8">
                  <c:v>0.37219999999999998</c:v>
                </c:pt>
                <c:pt idx="9">
                  <c:v>0.37790000000000001</c:v>
                </c:pt>
                <c:pt idx="10">
                  <c:v>0.35859999999999997</c:v>
                </c:pt>
                <c:pt idx="11">
                  <c:v>0.252</c:v>
                </c:pt>
                <c:pt idx="12">
                  <c:v>0.2147</c:v>
                </c:pt>
                <c:pt idx="13">
                  <c:v>0.13789999999999999</c:v>
                </c:pt>
                <c:pt idx="14">
                  <c:v>5.7000000000000002E-2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pictures'!$C$640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pictures'!$D$640:$R$640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0.91220000000000001</c:v>
                </c:pt>
                <c:pt idx="3">
                  <c:v>0.74860000000000004</c:v>
                </c:pt>
                <c:pt idx="4">
                  <c:v>0.56640000000000001</c:v>
                </c:pt>
                <c:pt idx="5">
                  <c:v>0.59560000000000002</c:v>
                </c:pt>
                <c:pt idx="6">
                  <c:v>0.59279999999999999</c:v>
                </c:pt>
                <c:pt idx="7">
                  <c:v>0.55610000000000004</c:v>
                </c:pt>
                <c:pt idx="8">
                  <c:v>0.46879999999999999</c:v>
                </c:pt>
                <c:pt idx="9">
                  <c:v>0.43009999999999998</c:v>
                </c:pt>
                <c:pt idx="10">
                  <c:v>0.4289</c:v>
                </c:pt>
                <c:pt idx="11">
                  <c:v>0.37230000000000002</c:v>
                </c:pt>
                <c:pt idx="12">
                  <c:v>0.3231</c:v>
                </c:pt>
                <c:pt idx="13">
                  <c:v>0.17960000000000001</c:v>
                </c:pt>
                <c:pt idx="14">
                  <c:v>9.1899999999999996E-2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50664"/>
        <c:axId val="289651056"/>
      </c:scatterChart>
      <c:valAx>
        <c:axId val="28965066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651056"/>
        <c:crosses val="autoZero"/>
        <c:crossBetween val="midCat"/>
        <c:majorUnit val="10"/>
      </c:valAx>
      <c:valAx>
        <c:axId val="2896510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65066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pictures'!$C$641</c:f>
              <c:strCache>
                <c:ptCount val="1"/>
                <c:pt idx="0">
                  <c:v>942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pictures'!$D$641:$R$641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0.74539999999999995</c:v>
                </c:pt>
                <c:pt idx="2">
                  <c:v>0.65239999999999998</c:v>
                </c:pt>
                <c:pt idx="3">
                  <c:v>0.63090000000000002</c:v>
                </c:pt>
                <c:pt idx="4">
                  <c:v>0.54179999999999995</c:v>
                </c:pt>
                <c:pt idx="5">
                  <c:v>0.44400000000000001</c:v>
                </c:pt>
                <c:pt idx="6">
                  <c:v>0.34110000000000001</c:v>
                </c:pt>
                <c:pt idx="7">
                  <c:v>0.313</c:v>
                </c:pt>
                <c:pt idx="8">
                  <c:v>0.27679999999999999</c:v>
                </c:pt>
                <c:pt idx="9">
                  <c:v>0.20050000000000001</c:v>
                </c:pt>
                <c:pt idx="10">
                  <c:v>0.16400000000000001</c:v>
                </c:pt>
                <c:pt idx="11">
                  <c:v>6.08E-2</c:v>
                </c:pt>
                <c:pt idx="12">
                  <c:v>2.64E-2</c:v>
                </c:pt>
                <c:pt idx="13">
                  <c:v>6.1999999999999998E-3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pictures'!$C$642</c:f>
              <c:strCache>
                <c:ptCount val="1"/>
                <c:pt idx="0">
                  <c:v>943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pictures'!$D$642:$R$642</c:f>
              <c:numCache>
                <c:formatCode>General</c:formatCode>
                <c:ptCount val="15"/>
                <c:pt idx="0">
                  <c:v>0.94269999999999998</c:v>
                </c:pt>
                <c:pt idx="1">
                  <c:v>0.59589999999999999</c:v>
                </c:pt>
                <c:pt idx="2">
                  <c:v>0.6351</c:v>
                </c:pt>
                <c:pt idx="3">
                  <c:v>0.72609999999999997</c:v>
                </c:pt>
                <c:pt idx="4">
                  <c:v>0.65439999999999998</c:v>
                </c:pt>
                <c:pt idx="5">
                  <c:v>0.53779999999999994</c:v>
                </c:pt>
                <c:pt idx="6">
                  <c:v>0.49609999999999999</c:v>
                </c:pt>
                <c:pt idx="7">
                  <c:v>0.47710000000000002</c:v>
                </c:pt>
                <c:pt idx="8">
                  <c:v>0.44540000000000002</c:v>
                </c:pt>
                <c:pt idx="9">
                  <c:v>0.4108</c:v>
                </c:pt>
                <c:pt idx="10">
                  <c:v>0.32779999999999998</c:v>
                </c:pt>
                <c:pt idx="11">
                  <c:v>0.23949999999999999</c:v>
                </c:pt>
                <c:pt idx="12">
                  <c:v>0.1198</c:v>
                </c:pt>
                <c:pt idx="13">
                  <c:v>5.1499999999999997E-2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pictures'!$C$643</c:f>
              <c:strCache>
                <c:ptCount val="1"/>
                <c:pt idx="0">
                  <c:v>944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pictures'!$D$643:$R$643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0.64670000000000005</c:v>
                </c:pt>
                <c:pt idx="2">
                  <c:v>0.60429999999999995</c:v>
                </c:pt>
                <c:pt idx="3">
                  <c:v>0.76749999999999996</c:v>
                </c:pt>
                <c:pt idx="4">
                  <c:v>0.73140000000000005</c:v>
                </c:pt>
                <c:pt idx="5">
                  <c:v>0.68830000000000002</c:v>
                </c:pt>
                <c:pt idx="6">
                  <c:v>0.59499999999999997</c:v>
                </c:pt>
                <c:pt idx="7">
                  <c:v>0.44040000000000001</c:v>
                </c:pt>
                <c:pt idx="8">
                  <c:v>0.46439999999999998</c:v>
                </c:pt>
                <c:pt idx="9">
                  <c:v>0.4148</c:v>
                </c:pt>
                <c:pt idx="10">
                  <c:v>0.40479999999999999</c:v>
                </c:pt>
                <c:pt idx="11">
                  <c:v>0.3513</c:v>
                </c:pt>
                <c:pt idx="12">
                  <c:v>0.22159999999999999</c:v>
                </c:pt>
                <c:pt idx="13">
                  <c:v>0.1114</c:v>
                </c:pt>
                <c:pt idx="14">
                  <c:v>3.7999999999999999E-2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pictures'!$C$644</c:f>
              <c:strCache>
                <c:ptCount val="1"/>
                <c:pt idx="0">
                  <c:v>945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pictures'!$D$644:$R$644</c:f>
              <c:numCache>
                <c:formatCode>General</c:formatCode>
                <c:ptCount val="15"/>
                <c:pt idx="0">
                  <c:v>0.59430000000000005</c:v>
                </c:pt>
                <c:pt idx="1">
                  <c:v>0.76939999999999997</c:v>
                </c:pt>
                <c:pt idx="2">
                  <c:v>0.86299999999999999</c:v>
                </c:pt>
                <c:pt idx="3">
                  <c:v>0.70240000000000002</c:v>
                </c:pt>
                <c:pt idx="4">
                  <c:v>0.42609999999999998</c:v>
                </c:pt>
                <c:pt idx="5">
                  <c:v>0.31609999999999999</c:v>
                </c:pt>
                <c:pt idx="6">
                  <c:v>0.2228</c:v>
                </c:pt>
                <c:pt idx="7">
                  <c:v>0.17480000000000001</c:v>
                </c:pt>
                <c:pt idx="8">
                  <c:v>0.1198</c:v>
                </c:pt>
                <c:pt idx="9">
                  <c:v>9.5500000000000002E-2</c:v>
                </c:pt>
                <c:pt idx="10">
                  <c:v>6.8000000000000005E-2</c:v>
                </c:pt>
                <c:pt idx="11">
                  <c:v>2.9600000000000001E-2</c:v>
                </c:pt>
                <c:pt idx="12">
                  <c:v>7.7000000000000002E-3</c:v>
                </c:pt>
                <c:pt idx="13">
                  <c:v>2.3999999999999998E-3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pictures'!$C$645</c:f>
              <c:strCache>
                <c:ptCount val="1"/>
                <c:pt idx="0">
                  <c:v>946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pictures'!$D$645:$R$645</c:f>
              <c:numCache>
                <c:formatCode>General</c:formatCode>
                <c:ptCount val="15"/>
                <c:pt idx="0">
                  <c:v>0.3508</c:v>
                </c:pt>
                <c:pt idx="1">
                  <c:v>0.7823</c:v>
                </c:pt>
                <c:pt idx="2">
                  <c:v>0.86199999999999999</c:v>
                </c:pt>
                <c:pt idx="3">
                  <c:v>0.745</c:v>
                </c:pt>
                <c:pt idx="4">
                  <c:v>0.61509999999999998</c:v>
                </c:pt>
                <c:pt idx="5">
                  <c:v>0.53690000000000004</c:v>
                </c:pt>
                <c:pt idx="6">
                  <c:v>0.4098</c:v>
                </c:pt>
                <c:pt idx="7">
                  <c:v>0.31509999999999999</c:v>
                </c:pt>
                <c:pt idx="8">
                  <c:v>0.2888</c:v>
                </c:pt>
                <c:pt idx="9">
                  <c:v>0.2487</c:v>
                </c:pt>
                <c:pt idx="10">
                  <c:v>0.182</c:v>
                </c:pt>
                <c:pt idx="11">
                  <c:v>0.12570000000000001</c:v>
                </c:pt>
                <c:pt idx="12">
                  <c:v>7.3099999999999998E-2</c:v>
                </c:pt>
                <c:pt idx="13">
                  <c:v>2.7099999999999999E-2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pictures'!$C$646</c:f>
              <c:strCache>
                <c:ptCount val="1"/>
                <c:pt idx="0">
                  <c:v>947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pictures'!$D$646:$R$646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0.95350000000000001</c:v>
                </c:pt>
                <c:pt idx="5">
                  <c:v>0.8206</c:v>
                </c:pt>
                <c:pt idx="6">
                  <c:v>0.66279999999999994</c:v>
                </c:pt>
                <c:pt idx="7">
                  <c:v>0.5353</c:v>
                </c:pt>
                <c:pt idx="8">
                  <c:v>0.38840000000000002</c:v>
                </c:pt>
                <c:pt idx="9">
                  <c:v>0.379</c:v>
                </c:pt>
                <c:pt idx="10">
                  <c:v>0.2979</c:v>
                </c:pt>
                <c:pt idx="11">
                  <c:v>0.21210000000000001</c:v>
                </c:pt>
                <c:pt idx="12">
                  <c:v>0.1085</c:v>
                </c:pt>
                <c:pt idx="13">
                  <c:v>7.1400000000000005E-2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pictures'!$C$647</c:f>
              <c:strCache>
                <c:ptCount val="1"/>
                <c:pt idx="0">
                  <c:v>948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pictures'!$D$647:$R$647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0.1817</c:v>
                </c:pt>
                <c:pt idx="2">
                  <c:v>0.34499999999999997</c:v>
                </c:pt>
                <c:pt idx="3">
                  <c:v>0.43490000000000001</c:v>
                </c:pt>
                <c:pt idx="4">
                  <c:v>0.30880000000000002</c:v>
                </c:pt>
                <c:pt idx="5">
                  <c:v>0.35770000000000002</c:v>
                </c:pt>
                <c:pt idx="6">
                  <c:v>0.36809999999999998</c:v>
                </c:pt>
                <c:pt idx="7">
                  <c:v>0.34760000000000002</c:v>
                </c:pt>
                <c:pt idx="8">
                  <c:v>0.30449999999999999</c:v>
                </c:pt>
                <c:pt idx="9">
                  <c:v>0.21909999999999999</c:v>
                </c:pt>
                <c:pt idx="10">
                  <c:v>0.21779999999999999</c:v>
                </c:pt>
                <c:pt idx="11">
                  <c:v>0.13689999999999999</c:v>
                </c:pt>
                <c:pt idx="12">
                  <c:v>8.6199999999999999E-2</c:v>
                </c:pt>
                <c:pt idx="13">
                  <c:v>5.2200000000000003E-2</c:v>
                </c:pt>
                <c:pt idx="14">
                  <c:v>1.7500000000000002E-2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pictures'!$C$648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pictures'!$D$648:$R$648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0.15870000000000001</c:v>
                </c:pt>
                <c:pt idx="2">
                  <c:v>0.27229999999999999</c:v>
                </c:pt>
                <c:pt idx="3">
                  <c:v>0.44019999999999998</c:v>
                </c:pt>
                <c:pt idx="4">
                  <c:v>0.3962</c:v>
                </c:pt>
                <c:pt idx="5">
                  <c:v>0.34239999999999998</c:v>
                </c:pt>
                <c:pt idx="6">
                  <c:v>0.32300000000000001</c:v>
                </c:pt>
                <c:pt idx="7">
                  <c:v>0.36890000000000001</c:v>
                </c:pt>
                <c:pt idx="8">
                  <c:v>0.33650000000000002</c:v>
                </c:pt>
                <c:pt idx="9">
                  <c:v>0.24390000000000001</c:v>
                </c:pt>
                <c:pt idx="10">
                  <c:v>0.1623</c:v>
                </c:pt>
                <c:pt idx="11">
                  <c:v>0.1414</c:v>
                </c:pt>
                <c:pt idx="12">
                  <c:v>0.1082</c:v>
                </c:pt>
                <c:pt idx="13">
                  <c:v>6.0499999999999998E-2</c:v>
                </c:pt>
                <c:pt idx="14">
                  <c:v>3.2800000000000003E-2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pictures'!$C$649</c:f>
              <c:strCache>
                <c:ptCount val="1"/>
                <c:pt idx="0">
                  <c:v>950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pictures'!$D$649:$R$649</c:f>
              <c:numCache>
                <c:formatCode>General</c:formatCode>
                <c:ptCount val="15"/>
                <c:pt idx="0">
                  <c:v>0.222</c:v>
                </c:pt>
                <c:pt idx="1">
                  <c:v>0.15959999999999999</c:v>
                </c:pt>
                <c:pt idx="2">
                  <c:v>0.26819999999999999</c:v>
                </c:pt>
                <c:pt idx="3">
                  <c:v>0.33689999999999998</c:v>
                </c:pt>
                <c:pt idx="4">
                  <c:v>0.38269999999999998</c:v>
                </c:pt>
                <c:pt idx="5">
                  <c:v>0.35670000000000002</c:v>
                </c:pt>
                <c:pt idx="6">
                  <c:v>0.31030000000000002</c:v>
                </c:pt>
                <c:pt idx="7">
                  <c:v>0.35010000000000002</c:v>
                </c:pt>
                <c:pt idx="8">
                  <c:v>0.2913</c:v>
                </c:pt>
                <c:pt idx="9">
                  <c:v>0.26269999999999999</c:v>
                </c:pt>
                <c:pt idx="10">
                  <c:v>0.2051</c:v>
                </c:pt>
                <c:pt idx="11">
                  <c:v>0.12429999999999999</c:v>
                </c:pt>
                <c:pt idx="12">
                  <c:v>0.1056</c:v>
                </c:pt>
                <c:pt idx="13">
                  <c:v>9.7299999999999998E-2</c:v>
                </c:pt>
                <c:pt idx="14">
                  <c:v>3.0300000000000001E-2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pictures'!$C$650</c:f>
              <c:strCache>
                <c:ptCount val="1"/>
                <c:pt idx="0">
                  <c:v>955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pictures'!$D$650:$R$650</c:f>
              <c:numCache>
                <c:formatCode>General</c:formatCode>
                <c:ptCount val="15"/>
                <c:pt idx="0">
                  <c:v>0.65390000000000004</c:v>
                </c:pt>
                <c:pt idx="1">
                  <c:v>0.42620000000000002</c:v>
                </c:pt>
                <c:pt idx="2">
                  <c:v>0.27229999999999999</c:v>
                </c:pt>
                <c:pt idx="3">
                  <c:v>0.30399999999999999</c:v>
                </c:pt>
                <c:pt idx="4">
                  <c:v>0.49590000000000001</c:v>
                </c:pt>
                <c:pt idx="5">
                  <c:v>0.41739999999999999</c:v>
                </c:pt>
                <c:pt idx="6">
                  <c:v>0.34810000000000002</c:v>
                </c:pt>
                <c:pt idx="7">
                  <c:v>0.27729999999999999</c:v>
                </c:pt>
                <c:pt idx="8">
                  <c:v>0.2235</c:v>
                </c:pt>
                <c:pt idx="9">
                  <c:v>0.159</c:v>
                </c:pt>
                <c:pt idx="10">
                  <c:v>0.1172</c:v>
                </c:pt>
                <c:pt idx="11">
                  <c:v>6.2100000000000002E-2</c:v>
                </c:pt>
                <c:pt idx="12">
                  <c:v>2.93E-2</c:v>
                </c:pt>
                <c:pt idx="13">
                  <c:v>1.47E-2</c:v>
                </c:pt>
                <c:pt idx="14">
                  <c:v>8.0999999999999996E-3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pictures'!$C$651</c:f>
              <c:strCache>
                <c:ptCount val="1"/>
                <c:pt idx="0">
                  <c:v>956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pictures'!$D$651:$R$651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0.5655</c:v>
                </c:pt>
                <c:pt idx="2">
                  <c:v>0.30740000000000001</c:v>
                </c:pt>
                <c:pt idx="3">
                  <c:v>0.34699999999999998</c:v>
                </c:pt>
                <c:pt idx="4">
                  <c:v>0.38080000000000003</c:v>
                </c:pt>
                <c:pt idx="5">
                  <c:v>0.56710000000000005</c:v>
                </c:pt>
                <c:pt idx="6">
                  <c:v>0.49909999999999999</c:v>
                </c:pt>
                <c:pt idx="7">
                  <c:v>0.4788</c:v>
                </c:pt>
                <c:pt idx="8">
                  <c:v>0.42749999999999999</c:v>
                </c:pt>
                <c:pt idx="9">
                  <c:v>0.3196</c:v>
                </c:pt>
                <c:pt idx="10">
                  <c:v>0.17810000000000001</c:v>
                </c:pt>
                <c:pt idx="11">
                  <c:v>0.1278</c:v>
                </c:pt>
                <c:pt idx="12">
                  <c:v>6.6900000000000001E-2</c:v>
                </c:pt>
                <c:pt idx="13">
                  <c:v>3.8600000000000002E-2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pictures'!$C$652</c:f>
              <c:strCache>
                <c:ptCount val="1"/>
                <c:pt idx="0">
                  <c:v>957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pictures'!$D$652:$R$652</c:f>
              <c:numCache>
                <c:formatCode>General</c:formatCode>
                <c:ptCount val="15"/>
                <c:pt idx="0">
                  <c:v>0.68740000000000001</c:v>
                </c:pt>
                <c:pt idx="1">
                  <c:v>0.48430000000000001</c:v>
                </c:pt>
                <c:pt idx="2">
                  <c:v>0.39829999999999999</c:v>
                </c:pt>
                <c:pt idx="3">
                  <c:v>0.3221</c:v>
                </c:pt>
                <c:pt idx="4">
                  <c:v>0.35659999999999997</c:v>
                </c:pt>
                <c:pt idx="5">
                  <c:v>0.39350000000000002</c:v>
                </c:pt>
                <c:pt idx="6">
                  <c:v>0.505</c:v>
                </c:pt>
                <c:pt idx="7">
                  <c:v>0.45979999999999999</c:v>
                </c:pt>
                <c:pt idx="8">
                  <c:v>0.38450000000000001</c:v>
                </c:pt>
                <c:pt idx="9">
                  <c:v>0.3538</c:v>
                </c:pt>
                <c:pt idx="10">
                  <c:v>0.27589999999999998</c:v>
                </c:pt>
                <c:pt idx="11">
                  <c:v>0.16930000000000001</c:v>
                </c:pt>
                <c:pt idx="12">
                  <c:v>7.6600000000000001E-2</c:v>
                </c:pt>
                <c:pt idx="13">
                  <c:v>4.0099999999999997E-2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pictures'!$C$653</c:f>
              <c:strCache>
                <c:ptCount val="1"/>
                <c:pt idx="0">
                  <c:v>958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pictures'!$D$653:$R$653</c:f>
              <c:numCache>
                <c:formatCode>General</c:formatCode>
                <c:ptCount val="15"/>
                <c:pt idx="0">
                  <c:v>0.16950000000000001</c:v>
                </c:pt>
                <c:pt idx="1">
                  <c:v>0.25180000000000002</c:v>
                </c:pt>
                <c:pt idx="2">
                  <c:v>0.2112</c:v>
                </c:pt>
                <c:pt idx="3">
                  <c:v>0.2823</c:v>
                </c:pt>
                <c:pt idx="4">
                  <c:v>0.45600000000000002</c:v>
                </c:pt>
                <c:pt idx="5">
                  <c:v>0.4844</c:v>
                </c:pt>
                <c:pt idx="6">
                  <c:v>0.51439999999999997</c:v>
                </c:pt>
                <c:pt idx="7">
                  <c:v>0.4652</c:v>
                </c:pt>
                <c:pt idx="8">
                  <c:v>0.34849999999999998</c:v>
                </c:pt>
                <c:pt idx="9">
                  <c:v>0.26450000000000001</c:v>
                </c:pt>
                <c:pt idx="10">
                  <c:v>0.2248</c:v>
                </c:pt>
                <c:pt idx="11">
                  <c:v>0.16739999999999999</c:v>
                </c:pt>
                <c:pt idx="12">
                  <c:v>0.10340000000000001</c:v>
                </c:pt>
                <c:pt idx="13">
                  <c:v>4.1300000000000003E-2</c:v>
                </c:pt>
                <c:pt idx="14">
                  <c:v>3.7499999999999999E-2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pictures'!$C$654</c:f>
              <c:strCache>
                <c:ptCount val="1"/>
                <c:pt idx="0">
                  <c:v>959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pictures'!$D$654:$R$654</c:f>
              <c:numCache>
                <c:formatCode>General</c:formatCode>
                <c:ptCount val="15"/>
                <c:pt idx="0">
                  <c:v>0.432</c:v>
                </c:pt>
                <c:pt idx="1">
                  <c:v>0.48060000000000003</c:v>
                </c:pt>
                <c:pt idx="2">
                  <c:v>0.31940000000000002</c:v>
                </c:pt>
                <c:pt idx="3">
                  <c:v>0.35460000000000003</c:v>
                </c:pt>
                <c:pt idx="4">
                  <c:v>0.48680000000000001</c:v>
                </c:pt>
                <c:pt idx="5">
                  <c:v>0.3891</c:v>
                </c:pt>
                <c:pt idx="6">
                  <c:v>0.43459999999999999</c:v>
                </c:pt>
                <c:pt idx="7">
                  <c:v>0.34039999999999998</c:v>
                </c:pt>
                <c:pt idx="8">
                  <c:v>0.3473</c:v>
                </c:pt>
                <c:pt idx="9">
                  <c:v>0.38279999999999997</c:v>
                </c:pt>
                <c:pt idx="10">
                  <c:v>0.29110000000000003</c:v>
                </c:pt>
                <c:pt idx="11">
                  <c:v>0.18779999999999999</c:v>
                </c:pt>
                <c:pt idx="12">
                  <c:v>9.7699999999999995E-2</c:v>
                </c:pt>
                <c:pt idx="13">
                  <c:v>5.67E-2</c:v>
                </c:pt>
                <c:pt idx="14">
                  <c:v>4.0300000000000002E-2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pictures'!$C$655</c:f>
              <c:strCache>
                <c:ptCount val="1"/>
                <c:pt idx="0">
                  <c:v>960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pictures'!$D$655:$R$655</c:f>
              <c:numCache>
                <c:formatCode>General</c:formatCode>
                <c:ptCount val="15"/>
                <c:pt idx="0">
                  <c:v>0.47260000000000002</c:v>
                </c:pt>
                <c:pt idx="1">
                  <c:v>0.38650000000000001</c:v>
                </c:pt>
                <c:pt idx="2">
                  <c:v>0.43540000000000001</c:v>
                </c:pt>
                <c:pt idx="3">
                  <c:v>0.3679</c:v>
                </c:pt>
                <c:pt idx="4">
                  <c:v>0.44940000000000002</c:v>
                </c:pt>
                <c:pt idx="5">
                  <c:v>0.4476</c:v>
                </c:pt>
                <c:pt idx="6">
                  <c:v>0.33960000000000001</c:v>
                </c:pt>
                <c:pt idx="7">
                  <c:v>0.38</c:v>
                </c:pt>
                <c:pt idx="8">
                  <c:v>0.37390000000000001</c:v>
                </c:pt>
                <c:pt idx="9">
                  <c:v>0.34670000000000001</c:v>
                </c:pt>
                <c:pt idx="10">
                  <c:v>0.33610000000000001</c:v>
                </c:pt>
                <c:pt idx="11">
                  <c:v>0.2084</c:v>
                </c:pt>
                <c:pt idx="12">
                  <c:v>0.15659999999999999</c:v>
                </c:pt>
                <c:pt idx="13">
                  <c:v>7.6100000000000001E-2</c:v>
                </c:pt>
                <c:pt idx="14">
                  <c:v>3.5299999999999998E-2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pictures'!$C$656</c:f>
              <c:strCache>
                <c:ptCount val="1"/>
                <c:pt idx="0">
                  <c:v>961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pictures'!$D$656:$R$656</c:f>
              <c:numCache>
                <c:formatCode>General</c:formatCode>
                <c:ptCount val="15"/>
                <c:pt idx="0">
                  <c:v>9.0700000000000003E-2</c:v>
                </c:pt>
                <c:pt idx="1">
                  <c:v>0.37080000000000002</c:v>
                </c:pt>
                <c:pt idx="2">
                  <c:v>0.57450000000000001</c:v>
                </c:pt>
                <c:pt idx="3">
                  <c:v>0.47670000000000001</c:v>
                </c:pt>
                <c:pt idx="4">
                  <c:v>0.37990000000000002</c:v>
                </c:pt>
                <c:pt idx="5">
                  <c:v>0.31490000000000001</c:v>
                </c:pt>
                <c:pt idx="6">
                  <c:v>0.31680000000000003</c:v>
                </c:pt>
                <c:pt idx="7">
                  <c:v>0.34250000000000003</c:v>
                </c:pt>
                <c:pt idx="8">
                  <c:v>0.31309999999999999</c:v>
                </c:pt>
                <c:pt idx="9">
                  <c:v>0.2848</c:v>
                </c:pt>
                <c:pt idx="10">
                  <c:v>0.20780000000000001</c:v>
                </c:pt>
                <c:pt idx="11">
                  <c:v>0.1326</c:v>
                </c:pt>
                <c:pt idx="12">
                  <c:v>6.8500000000000005E-2</c:v>
                </c:pt>
                <c:pt idx="13">
                  <c:v>3.5900000000000001E-2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pictures'!$C$657</c:f>
              <c:strCache>
                <c:ptCount val="1"/>
                <c:pt idx="0">
                  <c:v>962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pictures'!$D$657:$R$657</c:f>
              <c:numCache>
                <c:formatCode>General</c:formatCode>
                <c:ptCount val="15"/>
                <c:pt idx="0">
                  <c:v>5.0099999999999999E-2</c:v>
                </c:pt>
                <c:pt idx="1">
                  <c:v>0.22420000000000001</c:v>
                </c:pt>
                <c:pt idx="2">
                  <c:v>0.56769999999999998</c:v>
                </c:pt>
                <c:pt idx="3">
                  <c:v>0.4924</c:v>
                </c:pt>
                <c:pt idx="4">
                  <c:v>0.44719999999999999</c:v>
                </c:pt>
                <c:pt idx="5">
                  <c:v>0.31219999999999998</c:v>
                </c:pt>
                <c:pt idx="6">
                  <c:v>0.29759999999999998</c:v>
                </c:pt>
                <c:pt idx="7">
                  <c:v>0.28539999999999999</c:v>
                </c:pt>
                <c:pt idx="8">
                  <c:v>0.2495</c:v>
                </c:pt>
                <c:pt idx="9">
                  <c:v>0.2379</c:v>
                </c:pt>
                <c:pt idx="10">
                  <c:v>0.2351</c:v>
                </c:pt>
                <c:pt idx="11">
                  <c:v>0.17080000000000001</c:v>
                </c:pt>
                <c:pt idx="12">
                  <c:v>0.1158</c:v>
                </c:pt>
                <c:pt idx="13">
                  <c:v>6.1699999999999998E-2</c:v>
                </c:pt>
                <c:pt idx="14">
                  <c:v>2.2100000000000002E-2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pictures'!$C$658</c:f>
              <c:strCache>
                <c:ptCount val="1"/>
                <c:pt idx="0">
                  <c:v>963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pictures'!$D$658:$R$658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0.14940000000000001</c:v>
                </c:pt>
                <c:pt idx="2">
                  <c:v>0.41710000000000003</c:v>
                </c:pt>
                <c:pt idx="3">
                  <c:v>0.45860000000000001</c:v>
                </c:pt>
                <c:pt idx="4">
                  <c:v>0.3921</c:v>
                </c:pt>
                <c:pt idx="5">
                  <c:v>0.37609999999999999</c:v>
                </c:pt>
                <c:pt idx="6">
                  <c:v>0.26629999999999998</c:v>
                </c:pt>
                <c:pt idx="7">
                  <c:v>0.24929999999999999</c:v>
                </c:pt>
                <c:pt idx="8">
                  <c:v>0.23480000000000001</c:v>
                </c:pt>
                <c:pt idx="9">
                  <c:v>0.1812</c:v>
                </c:pt>
                <c:pt idx="10">
                  <c:v>0.15870000000000001</c:v>
                </c:pt>
                <c:pt idx="11">
                  <c:v>0.14729999999999999</c:v>
                </c:pt>
                <c:pt idx="12">
                  <c:v>0.1152</c:v>
                </c:pt>
                <c:pt idx="13">
                  <c:v>5.3199999999999997E-2</c:v>
                </c:pt>
                <c:pt idx="14">
                  <c:v>2.8500000000000001E-2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pictures'!$C$659</c:f>
              <c:strCache>
                <c:ptCount val="1"/>
                <c:pt idx="0">
                  <c:v>964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pictures'!$D$659:$R$659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0.28410000000000002</c:v>
                </c:pt>
                <c:pt idx="2">
                  <c:v>0.31209999999999999</c:v>
                </c:pt>
                <c:pt idx="3">
                  <c:v>0.29160000000000003</c:v>
                </c:pt>
                <c:pt idx="4">
                  <c:v>0.31009999999999999</c:v>
                </c:pt>
                <c:pt idx="5">
                  <c:v>0.30420000000000003</c:v>
                </c:pt>
                <c:pt idx="6">
                  <c:v>0.24990000000000001</c:v>
                </c:pt>
                <c:pt idx="7">
                  <c:v>0.1726</c:v>
                </c:pt>
                <c:pt idx="8">
                  <c:v>0.16830000000000001</c:v>
                </c:pt>
                <c:pt idx="9">
                  <c:v>0.10920000000000001</c:v>
                </c:pt>
                <c:pt idx="10">
                  <c:v>7.9799999999999996E-2</c:v>
                </c:pt>
                <c:pt idx="11">
                  <c:v>8.9300000000000004E-2</c:v>
                </c:pt>
                <c:pt idx="12">
                  <c:v>6.8400000000000002E-2</c:v>
                </c:pt>
                <c:pt idx="13">
                  <c:v>3.7600000000000001E-2</c:v>
                </c:pt>
                <c:pt idx="14">
                  <c:v>5.4999999999999997E-3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pictures'!$C$660</c:f>
              <c:strCache>
                <c:ptCount val="1"/>
                <c:pt idx="0">
                  <c:v>965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pictures'!$D$660:$R$660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0.36249999999999999</c:v>
                </c:pt>
                <c:pt idx="2">
                  <c:v>0.44640000000000002</c:v>
                </c:pt>
                <c:pt idx="3">
                  <c:v>0.47310000000000002</c:v>
                </c:pt>
                <c:pt idx="4">
                  <c:v>0.28399999999999997</c:v>
                </c:pt>
                <c:pt idx="5">
                  <c:v>0.26960000000000001</c:v>
                </c:pt>
                <c:pt idx="6">
                  <c:v>0.28910000000000002</c:v>
                </c:pt>
                <c:pt idx="7">
                  <c:v>0.23569999999999999</c:v>
                </c:pt>
                <c:pt idx="8">
                  <c:v>0.183</c:v>
                </c:pt>
                <c:pt idx="9">
                  <c:v>0.17230000000000001</c:v>
                </c:pt>
                <c:pt idx="10">
                  <c:v>0.15040000000000001</c:v>
                </c:pt>
                <c:pt idx="11">
                  <c:v>0.1033</c:v>
                </c:pt>
                <c:pt idx="12">
                  <c:v>4.8800000000000003E-2</c:v>
                </c:pt>
                <c:pt idx="13">
                  <c:v>3.0700000000000002E-2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pictures'!$C$661</c:f>
              <c:strCache>
                <c:ptCount val="1"/>
                <c:pt idx="0">
                  <c:v>966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pictures'!$D$661:$R$661</c:f>
              <c:numCache>
                <c:formatCode>General</c:formatCode>
                <c:ptCount val="15"/>
                <c:pt idx="0">
                  <c:v>6.2100000000000002E-2</c:v>
                </c:pt>
                <c:pt idx="1">
                  <c:v>0.35420000000000001</c:v>
                </c:pt>
                <c:pt idx="2">
                  <c:v>0.45839999999999997</c:v>
                </c:pt>
                <c:pt idx="3">
                  <c:v>0.58309999999999995</c:v>
                </c:pt>
                <c:pt idx="4">
                  <c:v>0.40439999999999998</c:v>
                </c:pt>
                <c:pt idx="5">
                  <c:v>0.26819999999999999</c:v>
                </c:pt>
                <c:pt idx="6">
                  <c:v>0.30590000000000001</c:v>
                </c:pt>
                <c:pt idx="7">
                  <c:v>0.28120000000000001</c:v>
                </c:pt>
                <c:pt idx="8">
                  <c:v>0.23669999999999999</c:v>
                </c:pt>
                <c:pt idx="9">
                  <c:v>0.21909999999999999</c:v>
                </c:pt>
                <c:pt idx="10">
                  <c:v>0.223</c:v>
                </c:pt>
                <c:pt idx="11">
                  <c:v>0.1636</c:v>
                </c:pt>
                <c:pt idx="12">
                  <c:v>0.1331</c:v>
                </c:pt>
                <c:pt idx="13">
                  <c:v>6.3399999999999998E-2</c:v>
                </c:pt>
                <c:pt idx="14">
                  <c:v>3.8100000000000002E-2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pictures'!$C$662</c:f>
              <c:strCache>
                <c:ptCount val="1"/>
                <c:pt idx="0">
                  <c:v>967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pictures'!$D$662:$R$662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6.83E-2</c:v>
                </c:pt>
                <c:pt idx="2">
                  <c:v>0.19339999999999999</c:v>
                </c:pt>
                <c:pt idx="3">
                  <c:v>0.37109999999999999</c:v>
                </c:pt>
                <c:pt idx="4">
                  <c:v>0.41789999999999999</c:v>
                </c:pt>
                <c:pt idx="5">
                  <c:v>0.4073</c:v>
                </c:pt>
                <c:pt idx="6">
                  <c:v>0.40179999999999999</c:v>
                </c:pt>
                <c:pt idx="7">
                  <c:v>0.34910000000000002</c:v>
                </c:pt>
                <c:pt idx="8">
                  <c:v>0.35980000000000001</c:v>
                </c:pt>
                <c:pt idx="9">
                  <c:v>0.34510000000000002</c:v>
                </c:pt>
                <c:pt idx="10">
                  <c:v>0.3039</c:v>
                </c:pt>
                <c:pt idx="11">
                  <c:v>0.21110000000000001</c:v>
                </c:pt>
                <c:pt idx="12">
                  <c:v>0.1545</c:v>
                </c:pt>
                <c:pt idx="13">
                  <c:v>8.5500000000000007E-2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pictures'!$C$663</c:f>
              <c:strCache>
                <c:ptCount val="1"/>
                <c:pt idx="0">
                  <c:v>968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pictures'!$D$663:$R$663</c:f>
              <c:numCache>
                <c:formatCode>General</c:formatCode>
                <c:ptCount val="15"/>
                <c:pt idx="0">
                  <c:v>5.2499999999999998E-2</c:v>
                </c:pt>
                <c:pt idx="1">
                  <c:v>4.8000000000000001E-2</c:v>
                </c:pt>
                <c:pt idx="2">
                  <c:v>6.59E-2</c:v>
                </c:pt>
                <c:pt idx="3">
                  <c:v>0.18709999999999999</c:v>
                </c:pt>
                <c:pt idx="4">
                  <c:v>0.35630000000000001</c:v>
                </c:pt>
                <c:pt idx="5">
                  <c:v>0.40189999999999998</c:v>
                </c:pt>
                <c:pt idx="6">
                  <c:v>0.35949999999999999</c:v>
                </c:pt>
                <c:pt idx="7">
                  <c:v>0.39900000000000002</c:v>
                </c:pt>
                <c:pt idx="8">
                  <c:v>0.37880000000000003</c:v>
                </c:pt>
                <c:pt idx="9">
                  <c:v>0.31230000000000002</c:v>
                </c:pt>
                <c:pt idx="10">
                  <c:v>0.2407</c:v>
                </c:pt>
                <c:pt idx="11">
                  <c:v>0.25879999999999997</c:v>
                </c:pt>
                <c:pt idx="12">
                  <c:v>0.21859999999999999</c:v>
                </c:pt>
                <c:pt idx="13">
                  <c:v>0.13159999999999999</c:v>
                </c:pt>
                <c:pt idx="14">
                  <c:v>4.6899999999999997E-2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pictures'!$C$664</c:f>
              <c:strCache>
                <c:ptCount val="1"/>
                <c:pt idx="0">
                  <c:v>969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pictures'!$D$664:$R$664</c:f>
              <c:numCache>
                <c:formatCode>General</c:formatCode>
                <c:ptCount val="15"/>
                <c:pt idx="0">
                  <c:v>0</c:v>
                </c:pt>
                <c:pt idx="1">
                  <c:v>2.12E-2</c:v>
                </c:pt>
                <c:pt idx="2">
                  <c:v>1.5699999999999999E-2</c:v>
                </c:pt>
                <c:pt idx="3">
                  <c:v>1.9300000000000001E-2</c:v>
                </c:pt>
                <c:pt idx="4">
                  <c:v>1.35E-2</c:v>
                </c:pt>
                <c:pt idx="5">
                  <c:v>4.3499999999999997E-2</c:v>
                </c:pt>
                <c:pt idx="6">
                  <c:v>9.2299999999999993E-2</c:v>
                </c:pt>
                <c:pt idx="7">
                  <c:v>0.19589999999999999</c:v>
                </c:pt>
                <c:pt idx="8">
                  <c:v>0.27900000000000003</c:v>
                </c:pt>
                <c:pt idx="9">
                  <c:v>0.23419999999999999</c:v>
                </c:pt>
                <c:pt idx="10">
                  <c:v>0.1724</c:v>
                </c:pt>
                <c:pt idx="11">
                  <c:v>0.12280000000000001</c:v>
                </c:pt>
                <c:pt idx="12">
                  <c:v>0.11840000000000001</c:v>
                </c:pt>
                <c:pt idx="13">
                  <c:v>0.12180000000000001</c:v>
                </c:pt>
                <c:pt idx="14">
                  <c:v>8.2799999999999999E-2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pictures'!$C$665</c:f>
              <c:strCache>
                <c:ptCount val="1"/>
                <c:pt idx="0">
                  <c:v>970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pictures'!$D$665:$R$665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0.53410000000000002</c:v>
                </c:pt>
                <c:pt idx="2">
                  <c:v>0.46989999999999998</c:v>
                </c:pt>
                <c:pt idx="3">
                  <c:v>0.35339999999999999</c:v>
                </c:pt>
                <c:pt idx="4">
                  <c:v>0.3594</c:v>
                </c:pt>
                <c:pt idx="5">
                  <c:v>0.36570000000000003</c:v>
                </c:pt>
                <c:pt idx="6">
                  <c:v>0.36170000000000002</c:v>
                </c:pt>
                <c:pt idx="7">
                  <c:v>0.35460000000000003</c:v>
                </c:pt>
                <c:pt idx="8">
                  <c:v>0.30420000000000003</c:v>
                </c:pt>
                <c:pt idx="9">
                  <c:v>0.16739999999999999</c:v>
                </c:pt>
                <c:pt idx="10">
                  <c:v>0.1119</c:v>
                </c:pt>
                <c:pt idx="11">
                  <c:v>5.1999999999999998E-2</c:v>
                </c:pt>
                <c:pt idx="12">
                  <c:v>2.4199999999999999E-2</c:v>
                </c:pt>
                <c:pt idx="13">
                  <c:v>1.47E-2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pictures'!$C$666</c:f>
              <c:strCache>
                <c:ptCount val="1"/>
                <c:pt idx="0">
                  <c:v>971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pictures'!$D$666:$R$666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0.74909999999999999</c:v>
                </c:pt>
                <c:pt idx="2">
                  <c:v>0.60740000000000005</c:v>
                </c:pt>
                <c:pt idx="3">
                  <c:v>0.54459999999999997</c:v>
                </c:pt>
                <c:pt idx="4">
                  <c:v>0.43209999999999998</c:v>
                </c:pt>
                <c:pt idx="5">
                  <c:v>0.39979999999999999</c:v>
                </c:pt>
                <c:pt idx="6">
                  <c:v>0.3674</c:v>
                </c:pt>
                <c:pt idx="7">
                  <c:v>0.2833</c:v>
                </c:pt>
                <c:pt idx="8">
                  <c:v>0.3226</c:v>
                </c:pt>
                <c:pt idx="9">
                  <c:v>0.33500000000000002</c:v>
                </c:pt>
                <c:pt idx="10">
                  <c:v>0.2671</c:v>
                </c:pt>
                <c:pt idx="11">
                  <c:v>0.14729999999999999</c:v>
                </c:pt>
                <c:pt idx="12">
                  <c:v>9.4899999999999998E-2</c:v>
                </c:pt>
                <c:pt idx="13">
                  <c:v>7.1900000000000006E-2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pictures'!$C$667</c:f>
              <c:strCache>
                <c:ptCount val="1"/>
                <c:pt idx="0">
                  <c:v>972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pictures'!$D$667:$R$667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0.9839</c:v>
                </c:pt>
                <c:pt idx="4">
                  <c:v>0.92300000000000004</c:v>
                </c:pt>
                <c:pt idx="5">
                  <c:v>0.84909999999999997</c:v>
                </c:pt>
                <c:pt idx="6">
                  <c:v>0.76910000000000001</c:v>
                </c:pt>
                <c:pt idx="7">
                  <c:v>0.76870000000000005</c:v>
                </c:pt>
                <c:pt idx="8">
                  <c:v>0.72050000000000003</c:v>
                </c:pt>
                <c:pt idx="9">
                  <c:v>0.66300000000000003</c:v>
                </c:pt>
                <c:pt idx="10">
                  <c:v>0.61860000000000004</c:v>
                </c:pt>
                <c:pt idx="11">
                  <c:v>0.47520000000000001</c:v>
                </c:pt>
                <c:pt idx="12">
                  <c:v>0.35439999999999999</c:v>
                </c:pt>
                <c:pt idx="13">
                  <c:v>0.21690000000000001</c:v>
                </c:pt>
                <c:pt idx="14">
                  <c:v>9.7199999999999995E-2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3656"/>
        <c:axId val="310964048"/>
      </c:scatterChart>
      <c:valAx>
        <c:axId val="31096365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4048"/>
        <c:crosses val="autoZero"/>
        <c:crossBetween val="midCat"/>
        <c:majorUnit val="10"/>
      </c:valAx>
      <c:valAx>
        <c:axId val="3109640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36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'NSA-ASP-AUX09'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pictures'!$C$668</c:f>
              <c:strCache>
                <c:ptCount val="1"/>
                <c:pt idx="0">
                  <c:v>915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pictures'!$D$668:$R$668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0.79800000000000004</c:v>
                </c:pt>
                <c:pt idx="2">
                  <c:v>0.62419999999999998</c:v>
                </c:pt>
                <c:pt idx="3">
                  <c:v>0.5655</c:v>
                </c:pt>
                <c:pt idx="4">
                  <c:v>0.52769999999999995</c:v>
                </c:pt>
                <c:pt idx="5">
                  <c:v>0.42520000000000002</c:v>
                </c:pt>
                <c:pt idx="6">
                  <c:v>0.50329999999999997</c:v>
                </c:pt>
                <c:pt idx="7">
                  <c:v>0.54310000000000003</c:v>
                </c:pt>
                <c:pt idx="8">
                  <c:v>0.4955</c:v>
                </c:pt>
                <c:pt idx="9">
                  <c:v>0.42509999999999998</c:v>
                </c:pt>
                <c:pt idx="10">
                  <c:v>0.2974</c:v>
                </c:pt>
                <c:pt idx="11">
                  <c:v>0.13619999999999999</c:v>
                </c:pt>
                <c:pt idx="12">
                  <c:v>5.7599999999999998E-2</c:v>
                </c:pt>
                <c:pt idx="13">
                  <c:v>1.7100000000000001E-2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pictures'!$C$669</c:f>
              <c:strCache>
                <c:ptCount val="1"/>
                <c:pt idx="0">
                  <c:v>916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pictures'!$D$669:$R$669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0.86439999999999995</c:v>
                </c:pt>
                <c:pt idx="2">
                  <c:v>0.72350000000000003</c:v>
                </c:pt>
                <c:pt idx="3">
                  <c:v>0.58230000000000004</c:v>
                </c:pt>
                <c:pt idx="4">
                  <c:v>0.5302</c:v>
                </c:pt>
                <c:pt idx="5">
                  <c:v>0.53369999999999995</c:v>
                </c:pt>
                <c:pt idx="6">
                  <c:v>0.49340000000000001</c:v>
                </c:pt>
                <c:pt idx="7">
                  <c:v>0.43440000000000001</c:v>
                </c:pt>
                <c:pt idx="8">
                  <c:v>0.3987</c:v>
                </c:pt>
                <c:pt idx="9">
                  <c:v>0.42049999999999998</c:v>
                </c:pt>
                <c:pt idx="10">
                  <c:v>0.34350000000000003</c:v>
                </c:pt>
                <c:pt idx="11">
                  <c:v>0.2787</c:v>
                </c:pt>
                <c:pt idx="12">
                  <c:v>0.1346</c:v>
                </c:pt>
                <c:pt idx="13">
                  <c:v>3.2599999999999997E-2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pictures'!$C$670</c:f>
              <c:strCache>
                <c:ptCount val="1"/>
                <c:pt idx="0">
                  <c:v>917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pictures'!$D$670:$R$670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0.98250000000000004</c:v>
                </c:pt>
                <c:pt idx="2">
                  <c:v>0.9022</c:v>
                </c:pt>
                <c:pt idx="3">
                  <c:v>0.82530000000000003</c:v>
                </c:pt>
                <c:pt idx="4">
                  <c:v>0.73399999999999999</c:v>
                </c:pt>
                <c:pt idx="5">
                  <c:v>0.6452</c:v>
                </c:pt>
                <c:pt idx="6">
                  <c:v>0.56430000000000002</c:v>
                </c:pt>
                <c:pt idx="7">
                  <c:v>0.49569999999999997</c:v>
                </c:pt>
                <c:pt idx="8">
                  <c:v>0.49959999999999999</c:v>
                </c:pt>
                <c:pt idx="9">
                  <c:v>0.44569999999999999</c:v>
                </c:pt>
                <c:pt idx="10">
                  <c:v>0.3846</c:v>
                </c:pt>
                <c:pt idx="11">
                  <c:v>0.29749999999999999</c:v>
                </c:pt>
                <c:pt idx="12">
                  <c:v>0.22359999999999999</c:v>
                </c:pt>
                <c:pt idx="13">
                  <c:v>0.1239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pictures'!$C$671</c:f>
              <c:strCache>
                <c:ptCount val="1"/>
                <c:pt idx="0">
                  <c:v>918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pictures'!$D$671:$R$671</c:f>
              <c:numCache>
                <c:formatCode>General</c:formatCode>
                <c:ptCount val="15"/>
                <c:pt idx="0">
                  <c:v>0.1384</c:v>
                </c:pt>
                <c:pt idx="1">
                  <c:v>0.2306</c:v>
                </c:pt>
                <c:pt idx="2">
                  <c:v>0.26240000000000002</c:v>
                </c:pt>
                <c:pt idx="3">
                  <c:v>0.43940000000000001</c:v>
                </c:pt>
                <c:pt idx="4">
                  <c:v>0.56699999999999995</c:v>
                </c:pt>
                <c:pt idx="5">
                  <c:v>0.51900000000000002</c:v>
                </c:pt>
                <c:pt idx="6">
                  <c:v>0.48399999999999999</c:v>
                </c:pt>
                <c:pt idx="7">
                  <c:v>0.4662</c:v>
                </c:pt>
                <c:pt idx="8">
                  <c:v>0.38269999999999998</c:v>
                </c:pt>
                <c:pt idx="9">
                  <c:v>0.29759999999999998</c:v>
                </c:pt>
                <c:pt idx="10">
                  <c:v>0.2492</c:v>
                </c:pt>
                <c:pt idx="11">
                  <c:v>0.20219999999999999</c:v>
                </c:pt>
                <c:pt idx="12">
                  <c:v>0.1148</c:v>
                </c:pt>
                <c:pt idx="13">
                  <c:v>3.6200000000000003E-2</c:v>
                </c:pt>
                <c:pt idx="14">
                  <c:v>1.12E-2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pictures'!$C$672</c:f>
              <c:strCache>
                <c:ptCount val="1"/>
                <c:pt idx="0">
                  <c:v>919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pictures'!$D$672:$R$672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0.1356</c:v>
                </c:pt>
                <c:pt idx="2">
                  <c:v>0.20910000000000001</c:v>
                </c:pt>
                <c:pt idx="3">
                  <c:v>0.2084</c:v>
                </c:pt>
                <c:pt idx="4">
                  <c:v>0.32300000000000001</c:v>
                </c:pt>
                <c:pt idx="5">
                  <c:v>0.40849999999999997</c:v>
                </c:pt>
                <c:pt idx="6">
                  <c:v>0.41089999999999999</c:v>
                </c:pt>
                <c:pt idx="7">
                  <c:v>0.40699999999999997</c:v>
                </c:pt>
                <c:pt idx="8">
                  <c:v>0.41399999999999998</c:v>
                </c:pt>
                <c:pt idx="9">
                  <c:v>0.3805</c:v>
                </c:pt>
                <c:pt idx="10">
                  <c:v>0.26319999999999999</c:v>
                </c:pt>
                <c:pt idx="11">
                  <c:v>0.19769999999999999</c:v>
                </c:pt>
                <c:pt idx="12">
                  <c:v>0.13819999999999999</c:v>
                </c:pt>
                <c:pt idx="13">
                  <c:v>8.2299999999999998E-2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pictures'!$C$673</c:f>
              <c:strCache>
                <c:ptCount val="1"/>
                <c:pt idx="0">
                  <c:v>920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pictures'!$D$673:$R$673</c:f>
              <c:numCache>
                <c:formatCode>General</c:formatCode>
                <c:ptCount val="15"/>
                <c:pt idx="0">
                  <c:v>0.31030000000000002</c:v>
                </c:pt>
                <c:pt idx="1">
                  <c:v>0.2205</c:v>
                </c:pt>
                <c:pt idx="2">
                  <c:v>0.25509999999999999</c:v>
                </c:pt>
                <c:pt idx="3">
                  <c:v>0.34060000000000001</c:v>
                </c:pt>
                <c:pt idx="4">
                  <c:v>0.43209999999999998</c:v>
                </c:pt>
                <c:pt idx="5">
                  <c:v>0.46650000000000003</c:v>
                </c:pt>
                <c:pt idx="6">
                  <c:v>0.46110000000000001</c:v>
                </c:pt>
                <c:pt idx="7">
                  <c:v>0.41549999999999998</c:v>
                </c:pt>
                <c:pt idx="8">
                  <c:v>0.38319999999999999</c:v>
                </c:pt>
                <c:pt idx="9">
                  <c:v>0.37280000000000002</c:v>
                </c:pt>
                <c:pt idx="10">
                  <c:v>0.35010000000000002</c:v>
                </c:pt>
                <c:pt idx="11">
                  <c:v>0.26669999999999999</c:v>
                </c:pt>
                <c:pt idx="12">
                  <c:v>0.2051</c:v>
                </c:pt>
                <c:pt idx="13">
                  <c:v>0.12470000000000001</c:v>
                </c:pt>
                <c:pt idx="14">
                  <c:v>5.33E-2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pictures'!$C$674</c:f>
              <c:strCache>
                <c:ptCount val="1"/>
                <c:pt idx="0">
                  <c:v>921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pictures'!$D$674:$R$674</c:f>
              <c:numCache>
                <c:formatCode>General</c:formatCode>
                <c:ptCount val="15"/>
                <c:pt idx="0">
                  <c:v>0.47489999999999999</c:v>
                </c:pt>
                <c:pt idx="1">
                  <c:v>0.441</c:v>
                </c:pt>
                <c:pt idx="2">
                  <c:v>0.36230000000000001</c:v>
                </c:pt>
                <c:pt idx="3">
                  <c:v>0.32850000000000001</c:v>
                </c:pt>
                <c:pt idx="4">
                  <c:v>0.45190000000000002</c:v>
                </c:pt>
                <c:pt idx="5">
                  <c:v>0.41639999999999999</c:v>
                </c:pt>
                <c:pt idx="6">
                  <c:v>0.45400000000000001</c:v>
                </c:pt>
                <c:pt idx="7">
                  <c:v>0.55900000000000005</c:v>
                </c:pt>
                <c:pt idx="8">
                  <c:v>0.49299999999999999</c:v>
                </c:pt>
                <c:pt idx="9">
                  <c:v>0.4536</c:v>
                </c:pt>
                <c:pt idx="10">
                  <c:v>0.32050000000000001</c:v>
                </c:pt>
                <c:pt idx="11">
                  <c:v>9.5299999999999996E-2</c:v>
                </c:pt>
                <c:pt idx="12">
                  <c:v>6.4399999999999999E-2</c:v>
                </c:pt>
                <c:pt idx="13">
                  <c:v>2.3800000000000002E-2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pictures'!$C$675</c:f>
              <c:strCache>
                <c:ptCount val="1"/>
                <c:pt idx="0">
                  <c:v>922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pictures'!$D$675:$R$675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0.58389999999999997</c:v>
                </c:pt>
                <c:pt idx="2">
                  <c:v>0.43070000000000003</c:v>
                </c:pt>
                <c:pt idx="3">
                  <c:v>0.3337</c:v>
                </c:pt>
                <c:pt idx="4">
                  <c:v>0.4632</c:v>
                </c:pt>
                <c:pt idx="5">
                  <c:v>0.4556</c:v>
                </c:pt>
                <c:pt idx="6">
                  <c:v>0.4652</c:v>
                </c:pt>
                <c:pt idx="7">
                  <c:v>0.46660000000000001</c:v>
                </c:pt>
                <c:pt idx="8">
                  <c:v>0.48499999999999999</c:v>
                </c:pt>
                <c:pt idx="9">
                  <c:v>0.4294</c:v>
                </c:pt>
                <c:pt idx="10">
                  <c:v>0.4093</c:v>
                </c:pt>
                <c:pt idx="11">
                  <c:v>0.28449999999999998</c:v>
                </c:pt>
                <c:pt idx="12">
                  <c:v>0.1231</c:v>
                </c:pt>
                <c:pt idx="13">
                  <c:v>3.5900000000000001E-2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pictures'!$C$676</c:f>
              <c:strCache>
                <c:ptCount val="1"/>
                <c:pt idx="0">
                  <c:v>923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pictures'!$D$676:$R$676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0.50549999999999995</c:v>
                </c:pt>
                <c:pt idx="2">
                  <c:v>0.42920000000000003</c:v>
                </c:pt>
                <c:pt idx="3">
                  <c:v>0.3659</c:v>
                </c:pt>
                <c:pt idx="4">
                  <c:v>0.37419999999999998</c:v>
                </c:pt>
                <c:pt idx="5">
                  <c:v>0.43049999999999999</c:v>
                </c:pt>
                <c:pt idx="6">
                  <c:v>0.4597</c:v>
                </c:pt>
                <c:pt idx="7">
                  <c:v>0.50160000000000005</c:v>
                </c:pt>
                <c:pt idx="8">
                  <c:v>0.41820000000000002</c:v>
                </c:pt>
                <c:pt idx="9">
                  <c:v>0.41760000000000003</c:v>
                </c:pt>
                <c:pt idx="10">
                  <c:v>0.33310000000000001</c:v>
                </c:pt>
                <c:pt idx="11">
                  <c:v>0.3</c:v>
                </c:pt>
                <c:pt idx="12">
                  <c:v>0.24440000000000001</c:v>
                </c:pt>
                <c:pt idx="13">
                  <c:v>0.1724</c:v>
                </c:pt>
                <c:pt idx="14">
                  <c:v>3.3599999999999998E-2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pictures'!$C$677</c:f>
              <c:strCache>
                <c:ptCount val="1"/>
                <c:pt idx="0">
                  <c:v>924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pictures'!$D$677:$R$677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0.6633</c:v>
                </c:pt>
                <c:pt idx="2">
                  <c:v>0.45479999999999998</c:v>
                </c:pt>
                <c:pt idx="3">
                  <c:v>0.3518</c:v>
                </c:pt>
                <c:pt idx="4">
                  <c:v>0.28620000000000001</c:v>
                </c:pt>
                <c:pt idx="5">
                  <c:v>0.3594</c:v>
                </c:pt>
                <c:pt idx="6">
                  <c:v>0.41439999999999999</c:v>
                </c:pt>
                <c:pt idx="7">
                  <c:v>0.43919999999999998</c:v>
                </c:pt>
                <c:pt idx="8">
                  <c:v>0.27339999999999998</c:v>
                </c:pt>
                <c:pt idx="9">
                  <c:v>0.22600000000000001</c:v>
                </c:pt>
                <c:pt idx="10">
                  <c:v>0.21809999999999999</c:v>
                </c:pt>
                <c:pt idx="11">
                  <c:v>0.17760000000000001</c:v>
                </c:pt>
                <c:pt idx="12">
                  <c:v>0.1293</c:v>
                </c:pt>
                <c:pt idx="13">
                  <c:v>6.7500000000000004E-2</c:v>
                </c:pt>
                <c:pt idx="14">
                  <c:v>2.24E-2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pictures'!$C$678</c:f>
              <c:strCache>
                <c:ptCount val="1"/>
                <c:pt idx="0">
                  <c:v>925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pictures'!$D$678:$R$678</c:f>
              <c:numCache>
                <c:formatCode>General</c:formatCode>
                <c:ptCount val="15"/>
                <c:pt idx="0">
                  <c:v>0.58230000000000004</c:v>
                </c:pt>
                <c:pt idx="1">
                  <c:v>0.6845</c:v>
                </c:pt>
                <c:pt idx="2">
                  <c:v>0.5494</c:v>
                </c:pt>
                <c:pt idx="3">
                  <c:v>0.40279999999999999</c:v>
                </c:pt>
                <c:pt idx="4">
                  <c:v>0.33139999999999997</c:v>
                </c:pt>
                <c:pt idx="5">
                  <c:v>0.33160000000000001</c:v>
                </c:pt>
                <c:pt idx="6">
                  <c:v>0.33760000000000001</c:v>
                </c:pt>
                <c:pt idx="7">
                  <c:v>0.38350000000000001</c:v>
                </c:pt>
                <c:pt idx="8">
                  <c:v>0.34549999999999997</c:v>
                </c:pt>
                <c:pt idx="9">
                  <c:v>0.26569999999999999</c:v>
                </c:pt>
                <c:pt idx="10">
                  <c:v>0.24790000000000001</c:v>
                </c:pt>
                <c:pt idx="11">
                  <c:v>0.20860000000000001</c:v>
                </c:pt>
                <c:pt idx="12">
                  <c:v>0.151</c:v>
                </c:pt>
                <c:pt idx="13">
                  <c:v>8.7800000000000003E-2</c:v>
                </c:pt>
                <c:pt idx="14">
                  <c:v>2.5100000000000001E-2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pictures'!$C$679</c:f>
              <c:strCache>
                <c:ptCount val="1"/>
                <c:pt idx="0">
                  <c:v>926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pictures'!$D$679:$R$679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0.59409999999999996</c:v>
                </c:pt>
                <c:pt idx="2">
                  <c:v>0.62360000000000004</c:v>
                </c:pt>
                <c:pt idx="3">
                  <c:v>0.49359999999999998</c:v>
                </c:pt>
                <c:pt idx="4">
                  <c:v>0.51200000000000001</c:v>
                </c:pt>
                <c:pt idx="5">
                  <c:v>0.437</c:v>
                </c:pt>
                <c:pt idx="6">
                  <c:v>0.4118</c:v>
                </c:pt>
                <c:pt idx="7">
                  <c:v>0.4264</c:v>
                </c:pt>
                <c:pt idx="8">
                  <c:v>0.36370000000000002</c:v>
                </c:pt>
                <c:pt idx="9">
                  <c:v>0.39850000000000002</c:v>
                </c:pt>
                <c:pt idx="10">
                  <c:v>0.35489999999999999</c:v>
                </c:pt>
                <c:pt idx="11">
                  <c:v>0.27750000000000002</c:v>
                </c:pt>
                <c:pt idx="12">
                  <c:v>0.24279999999999999</c:v>
                </c:pt>
                <c:pt idx="13">
                  <c:v>0.15709999999999999</c:v>
                </c:pt>
                <c:pt idx="14">
                  <c:v>8.0399999999999999E-2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pictures'!$C$680</c:f>
              <c:strCache>
                <c:ptCount val="1"/>
                <c:pt idx="0">
                  <c:v>927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pictures'!$D$680:$R$680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0.98160000000000003</c:v>
                </c:pt>
                <c:pt idx="2">
                  <c:v>0.95820000000000005</c:v>
                </c:pt>
                <c:pt idx="3">
                  <c:v>0.94699999999999995</c:v>
                </c:pt>
                <c:pt idx="4">
                  <c:v>0.89249999999999996</c:v>
                </c:pt>
                <c:pt idx="5">
                  <c:v>0.86309999999999998</c:v>
                </c:pt>
                <c:pt idx="6">
                  <c:v>0.74509999999999998</c:v>
                </c:pt>
                <c:pt idx="7">
                  <c:v>0.64039999999999997</c:v>
                </c:pt>
                <c:pt idx="8">
                  <c:v>0.56420000000000003</c:v>
                </c:pt>
                <c:pt idx="9">
                  <c:v>0.40139999999999998</c:v>
                </c:pt>
                <c:pt idx="10">
                  <c:v>0.37959999999999999</c:v>
                </c:pt>
                <c:pt idx="11">
                  <c:v>0.25569999999999998</c:v>
                </c:pt>
                <c:pt idx="12">
                  <c:v>0.1303</c:v>
                </c:pt>
                <c:pt idx="13">
                  <c:v>6.4299999999999996E-2</c:v>
                </c:pt>
                <c:pt idx="14">
                  <c:v>1.9099999999999999E-2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pictures'!$C$681</c:f>
              <c:strCache>
                <c:ptCount val="1"/>
                <c:pt idx="0">
                  <c:v>928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pictures'!$D$681:$R$681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0.98799999999999999</c:v>
                </c:pt>
                <c:pt idx="2">
                  <c:v>0.98429999999999995</c:v>
                </c:pt>
                <c:pt idx="3">
                  <c:v>0.96509999999999996</c:v>
                </c:pt>
                <c:pt idx="4">
                  <c:v>0.93359999999999999</c:v>
                </c:pt>
                <c:pt idx="5">
                  <c:v>0.87039999999999995</c:v>
                </c:pt>
                <c:pt idx="6">
                  <c:v>0.82120000000000004</c:v>
                </c:pt>
                <c:pt idx="7">
                  <c:v>0.78680000000000005</c:v>
                </c:pt>
                <c:pt idx="8">
                  <c:v>0.69089999999999996</c:v>
                </c:pt>
                <c:pt idx="9">
                  <c:v>0.61309999999999998</c:v>
                </c:pt>
                <c:pt idx="10">
                  <c:v>0.49569999999999997</c:v>
                </c:pt>
                <c:pt idx="11">
                  <c:v>0.34570000000000001</c:v>
                </c:pt>
                <c:pt idx="12">
                  <c:v>0.24729999999999999</c:v>
                </c:pt>
                <c:pt idx="13">
                  <c:v>0.13769999999999999</c:v>
                </c:pt>
                <c:pt idx="14">
                  <c:v>5.33E-2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pictures'!$C$682</c:f>
              <c:strCache>
                <c:ptCount val="1"/>
                <c:pt idx="0">
                  <c:v>929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pictures'!$D$682:$R$682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0.99539999999999995</c:v>
                </c:pt>
                <c:pt idx="2">
                  <c:v>0.98799999999999999</c:v>
                </c:pt>
                <c:pt idx="3">
                  <c:v>0.97350000000000003</c:v>
                </c:pt>
                <c:pt idx="4">
                  <c:v>0.96379999999999999</c:v>
                </c:pt>
                <c:pt idx="5">
                  <c:v>0.93879999999999997</c:v>
                </c:pt>
                <c:pt idx="6">
                  <c:v>0.89319999999999999</c:v>
                </c:pt>
                <c:pt idx="7">
                  <c:v>0.88639999999999997</c:v>
                </c:pt>
                <c:pt idx="8">
                  <c:v>0.78749999999999998</c:v>
                </c:pt>
                <c:pt idx="9">
                  <c:v>0.73529999999999995</c:v>
                </c:pt>
                <c:pt idx="10">
                  <c:v>0.65339999999999998</c:v>
                </c:pt>
                <c:pt idx="11">
                  <c:v>0.56710000000000005</c:v>
                </c:pt>
                <c:pt idx="12">
                  <c:v>0.43319999999999997</c:v>
                </c:pt>
                <c:pt idx="13">
                  <c:v>0.2581</c:v>
                </c:pt>
                <c:pt idx="14">
                  <c:v>0.1196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pictures'!$C$683</c:f>
              <c:strCache>
                <c:ptCount val="1"/>
                <c:pt idx="0">
                  <c:v>930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pictures'!$D$683:$R$683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0.69930000000000003</c:v>
                </c:pt>
                <c:pt idx="2">
                  <c:v>0.52949999999999997</c:v>
                </c:pt>
                <c:pt idx="3">
                  <c:v>0.52569999999999995</c:v>
                </c:pt>
                <c:pt idx="4">
                  <c:v>0.56510000000000005</c:v>
                </c:pt>
                <c:pt idx="5">
                  <c:v>0.5444</c:v>
                </c:pt>
                <c:pt idx="6">
                  <c:v>0.5212</c:v>
                </c:pt>
                <c:pt idx="7">
                  <c:v>0.58489999999999998</c:v>
                </c:pt>
                <c:pt idx="8">
                  <c:v>0.50839999999999996</c:v>
                </c:pt>
                <c:pt idx="9">
                  <c:v>0.52129999999999999</c:v>
                </c:pt>
                <c:pt idx="10">
                  <c:v>0.34</c:v>
                </c:pt>
                <c:pt idx="11">
                  <c:v>0.25280000000000002</c:v>
                </c:pt>
                <c:pt idx="12">
                  <c:v>0.12920000000000001</c:v>
                </c:pt>
                <c:pt idx="13">
                  <c:v>7.1400000000000005E-2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pictures'!$C$684</c:f>
              <c:strCache>
                <c:ptCount val="1"/>
                <c:pt idx="0">
                  <c:v>931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pictures'!$D$684:$R$684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0.27029999999999998</c:v>
                </c:pt>
                <c:pt idx="2">
                  <c:v>0.46579999999999999</c:v>
                </c:pt>
                <c:pt idx="3">
                  <c:v>0.4647</c:v>
                </c:pt>
                <c:pt idx="4">
                  <c:v>0.57230000000000003</c:v>
                </c:pt>
                <c:pt idx="5">
                  <c:v>0.51729999999999998</c:v>
                </c:pt>
                <c:pt idx="6">
                  <c:v>0.51139999999999997</c:v>
                </c:pt>
                <c:pt idx="7">
                  <c:v>0.45129999999999998</c:v>
                </c:pt>
                <c:pt idx="8">
                  <c:v>0.43609999999999999</c:v>
                </c:pt>
                <c:pt idx="9">
                  <c:v>0.43219999999999997</c:v>
                </c:pt>
                <c:pt idx="10">
                  <c:v>0.41460000000000002</c:v>
                </c:pt>
                <c:pt idx="11">
                  <c:v>0.3473</c:v>
                </c:pt>
                <c:pt idx="12">
                  <c:v>0.24890000000000001</c:v>
                </c:pt>
                <c:pt idx="13">
                  <c:v>0.1067</c:v>
                </c:pt>
                <c:pt idx="14">
                  <c:v>2.3900000000000001E-2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pictures'!$C$685</c:f>
              <c:strCache>
                <c:ptCount val="1"/>
                <c:pt idx="0">
                  <c:v>932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pictures'!$D$685:$R$685</c:f>
              <c:numCache>
                <c:formatCode>General</c:formatCode>
                <c:ptCount val="15"/>
                <c:pt idx="0">
                  <c:v>0.84489999999999998</c:v>
                </c:pt>
                <c:pt idx="1">
                  <c:v>0.84960000000000002</c:v>
                </c:pt>
                <c:pt idx="2">
                  <c:v>0.79769999999999996</c:v>
                </c:pt>
                <c:pt idx="3">
                  <c:v>0.79800000000000004</c:v>
                </c:pt>
                <c:pt idx="4">
                  <c:v>0.70909999999999995</c:v>
                </c:pt>
                <c:pt idx="5">
                  <c:v>0.63849999999999996</c:v>
                </c:pt>
                <c:pt idx="6">
                  <c:v>0.68100000000000005</c:v>
                </c:pt>
                <c:pt idx="7">
                  <c:v>0.63070000000000004</c:v>
                </c:pt>
                <c:pt idx="8">
                  <c:v>0.53600000000000003</c:v>
                </c:pt>
                <c:pt idx="9">
                  <c:v>0.47260000000000002</c:v>
                </c:pt>
                <c:pt idx="10">
                  <c:v>0.44040000000000001</c:v>
                </c:pt>
                <c:pt idx="11">
                  <c:v>0.3785</c:v>
                </c:pt>
                <c:pt idx="12">
                  <c:v>0.30399999999999999</c:v>
                </c:pt>
                <c:pt idx="13">
                  <c:v>0.21110000000000001</c:v>
                </c:pt>
                <c:pt idx="14">
                  <c:v>9.2700000000000005E-2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pictures'!$C$686</c:f>
              <c:strCache>
                <c:ptCount val="1"/>
                <c:pt idx="0">
                  <c:v>933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pictures'!$D$686:$R$686</c:f>
              <c:numCache>
                <c:formatCode>General</c:formatCode>
                <c:ptCount val="15"/>
                <c:pt idx="0">
                  <c:v>0.49159999999999998</c:v>
                </c:pt>
                <c:pt idx="1">
                  <c:v>0.48430000000000001</c:v>
                </c:pt>
                <c:pt idx="2">
                  <c:v>0.6079</c:v>
                </c:pt>
                <c:pt idx="3">
                  <c:v>0.55220000000000002</c:v>
                </c:pt>
                <c:pt idx="4">
                  <c:v>0.51160000000000005</c:v>
                </c:pt>
                <c:pt idx="5">
                  <c:v>0.60509999999999997</c:v>
                </c:pt>
                <c:pt idx="6">
                  <c:v>0.54200000000000004</c:v>
                </c:pt>
                <c:pt idx="7">
                  <c:v>0.51129999999999998</c:v>
                </c:pt>
                <c:pt idx="8">
                  <c:v>0.52600000000000002</c:v>
                </c:pt>
                <c:pt idx="9">
                  <c:v>0.48430000000000001</c:v>
                </c:pt>
                <c:pt idx="10">
                  <c:v>0.36940000000000001</c:v>
                </c:pt>
                <c:pt idx="11">
                  <c:v>0.2263</c:v>
                </c:pt>
                <c:pt idx="12">
                  <c:v>0.12570000000000001</c:v>
                </c:pt>
                <c:pt idx="13">
                  <c:v>6.1499999999999999E-2</c:v>
                </c:pt>
                <c:pt idx="14">
                  <c:v>2.1700000000000001E-2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pictures'!$C$687</c:f>
              <c:strCache>
                <c:ptCount val="1"/>
                <c:pt idx="0">
                  <c:v>934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pictures'!$D$687:$R$687</c:f>
              <c:numCache>
                <c:formatCode>General</c:formatCode>
                <c:ptCount val="15"/>
                <c:pt idx="0">
                  <c:v>0.38419999999999999</c:v>
                </c:pt>
                <c:pt idx="1">
                  <c:v>0.2122</c:v>
                </c:pt>
                <c:pt idx="2">
                  <c:v>0.47989999999999999</c:v>
                </c:pt>
                <c:pt idx="3">
                  <c:v>0.57150000000000001</c:v>
                </c:pt>
                <c:pt idx="4">
                  <c:v>0.65090000000000003</c:v>
                </c:pt>
                <c:pt idx="5">
                  <c:v>0.48080000000000001</c:v>
                </c:pt>
                <c:pt idx="6">
                  <c:v>0.50419999999999998</c:v>
                </c:pt>
                <c:pt idx="7">
                  <c:v>0.50209999999999999</c:v>
                </c:pt>
                <c:pt idx="8">
                  <c:v>0.49969999999999998</c:v>
                </c:pt>
                <c:pt idx="9">
                  <c:v>0.40210000000000001</c:v>
                </c:pt>
                <c:pt idx="10">
                  <c:v>0.38069999999999998</c:v>
                </c:pt>
                <c:pt idx="11">
                  <c:v>0.30049999999999999</c:v>
                </c:pt>
                <c:pt idx="12">
                  <c:v>0.19409999999999999</c:v>
                </c:pt>
                <c:pt idx="13">
                  <c:v>8.8400000000000006E-2</c:v>
                </c:pt>
                <c:pt idx="14">
                  <c:v>2.58E-2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pictures'!$C$688</c:f>
              <c:strCache>
                <c:ptCount val="1"/>
                <c:pt idx="0">
                  <c:v>935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pictures'!$D$688:$R$688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0.29060000000000002</c:v>
                </c:pt>
                <c:pt idx="2">
                  <c:v>0.48670000000000002</c:v>
                </c:pt>
                <c:pt idx="3">
                  <c:v>0.48070000000000002</c:v>
                </c:pt>
                <c:pt idx="4">
                  <c:v>0.54530000000000001</c:v>
                </c:pt>
                <c:pt idx="5">
                  <c:v>0.67300000000000004</c:v>
                </c:pt>
                <c:pt idx="6">
                  <c:v>0.47</c:v>
                </c:pt>
                <c:pt idx="7">
                  <c:v>0.37530000000000002</c:v>
                </c:pt>
                <c:pt idx="8">
                  <c:v>0.4294</c:v>
                </c:pt>
                <c:pt idx="9">
                  <c:v>0.4042</c:v>
                </c:pt>
                <c:pt idx="10">
                  <c:v>0.3795</c:v>
                </c:pt>
                <c:pt idx="11">
                  <c:v>0.373</c:v>
                </c:pt>
                <c:pt idx="12">
                  <c:v>0.28010000000000002</c:v>
                </c:pt>
                <c:pt idx="13">
                  <c:v>0.1439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pictures'!$C$689</c:f>
              <c:strCache>
                <c:ptCount val="1"/>
                <c:pt idx="0">
                  <c:v>936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pictures'!$D$689:$R$689</c:f>
              <c:numCache>
                <c:formatCode>General</c:formatCode>
                <c:ptCount val="15"/>
                <c:pt idx="0">
                  <c:v>1</c:v>
                </c:pt>
                <c:pt idx="1">
                  <c:v>0.86439999999999995</c:v>
                </c:pt>
                <c:pt idx="2">
                  <c:v>0.74180000000000001</c:v>
                </c:pt>
                <c:pt idx="3">
                  <c:v>0.74299999999999999</c:v>
                </c:pt>
                <c:pt idx="4">
                  <c:v>0.71860000000000002</c:v>
                </c:pt>
                <c:pt idx="5">
                  <c:v>0.56610000000000005</c:v>
                </c:pt>
                <c:pt idx="6">
                  <c:v>0.55300000000000005</c:v>
                </c:pt>
                <c:pt idx="7">
                  <c:v>0.4909</c:v>
                </c:pt>
                <c:pt idx="8">
                  <c:v>0.4894</c:v>
                </c:pt>
                <c:pt idx="9">
                  <c:v>0.39069999999999999</c:v>
                </c:pt>
                <c:pt idx="10">
                  <c:v>0.2893</c:v>
                </c:pt>
                <c:pt idx="11">
                  <c:v>0.22090000000000001</c:v>
                </c:pt>
                <c:pt idx="12">
                  <c:v>0.17599999999999999</c:v>
                </c:pt>
                <c:pt idx="13">
                  <c:v>7.3400000000000007E-2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pictures'!$C$690</c:f>
              <c:strCache>
                <c:ptCount val="1"/>
                <c:pt idx="0">
                  <c:v>937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pictures'!$D$690:$R$690</c:f>
              <c:numCache>
                <c:formatCode>General</c:formatCode>
                <c:ptCount val="15"/>
                <c:pt idx="0">
                  <c:v>1</c:v>
                </c:pt>
                <c:pt idx="1">
                  <c:v>0.90500000000000003</c:v>
                </c:pt>
                <c:pt idx="2">
                  <c:v>0.6905</c:v>
                </c:pt>
                <c:pt idx="3">
                  <c:v>0.70920000000000005</c:v>
                </c:pt>
                <c:pt idx="4">
                  <c:v>0.69340000000000002</c:v>
                </c:pt>
                <c:pt idx="5">
                  <c:v>0.64139999999999997</c:v>
                </c:pt>
                <c:pt idx="6">
                  <c:v>0.58030000000000004</c:v>
                </c:pt>
                <c:pt idx="7">
                  <c:v>0.60619999999999996</c:v>
                </c:pt>
                <c:pt idx="8">
                  <c:v>0.52969999999999995</c:v>
                </c:pt>
                <c:pt idx="9">
                  <c:v>0.47320000000000001</c:v>
                </c:pt>
                <c:pt idx="10">
                  <c:v>0.37209999999999999</c:v>
                </c:pt>
                <c:pt idx="11">
                  <c:v>0.25059999999999999</c:v>
                </c:pt>
                <c:pt idx="12">
                  <c:v>0.1633</c:v>
                </c:pt>
                <c:pt idx="13">
                  <c:v>0.13200000000000001</c:v>
                </c:pt>
                <c:pt idx="14">
                  <c:v>0.05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pictures'!$C$691</c:f>
              <c:strCache>
                <c:ptCount val="1"/>
                <c:pt idx="0">
                  <c:v>938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pictures'!$D$691:$R$691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0.89580000000000004</c:v>
                </c:pt>
                <c:pt idx="2">
                  <c:v>0.73860000000000003</c:v>
                </c:pt>
                <c:pt idx="3">
                  <c:v>0.68069999999999997</c:v>
                </c:pt>
                <c:pt idx="4">
                  <c:v>0.71640000000000004</c:v>
                </c:pt>
                <c:pt idx="5">
                  <c:v>0.71150000000000002</c:v>
                </c:pt>
                <c:pt idx="6">
                  <c:v>0.66910000000000003</c:v>
                </c:pt>
                <c:pt idx="7">
                  <c:v>0.53669999999999995</c:v>
                </c:pt>
                <c:pt idx="8">
                  <c:v>0.56010000000000004</c:v>
                </c:pt>
                <c:pt idx="9">
                  <c:v>0.53669999999999995</c:v>
                </c:pt>
                <c:pt idx="10">
                  <c:v>0.46789999999999998</c:v>
                </c:pt>
                <c:pt idx="11">
                  <c:v>0.38419999999999999</c:v>
                </c:pt>
                <c:pt idx="12">
                  <c:v>0.26740000000000003</c:v>
                </c:pt>
                <c:pt idx="13">
                  <c:v>0.1535</c:v>
                </c:pt>
                <c:pt idx="14">
                  <c:v>6.6000000000000003E-2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pictures'!$C$692</c:f>
              <c:strCache>
                <c:ptCount val="1"/>
                <c:pt idx="0">
                  <c:v>939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pictures'!$D$692:$R$692</c:f>
              <c:numCache>
                <c:formatCode>General</c:formatCode>
                <c:ptCount val="15"/>
                <c:pt idx="0">
                  <c:v>0.98570000000000002</c:v>
                </c:pt>
                <c:pt idx="1">
                  <c:v>0.84689999999999999</c:v>
                </c:pt>
                <c:pt idx="2">
                  <c:v>0.78459999999999996</c:v>
                </c:pt>
                <c:pt idx="3">
                  <c:v>0.63049999999999995</c:v>
                </c:pt>
                <c:pt idx="4">
                  <c:v>0.58579999999999999</c:v>
                </c:pt>
                <c:pt idx="5">
                  <c:v>0.54969999999999997</c:v>
                </c:pt>
                <c:pt idx="6">
                  <c:v>0.50770000000000004</c:v>
                </c:pt>
                <c:pt idx="7">
                  <c:v>0.47749999999999998</c:v>
                </c:pt>
                <c:pt idx="8">
                  <c:v>0.41189999999999999</c:v>
                </c:pt>
                <c:pt idx="9">
                  <c:v>0.3957</c:v>
                </c:pt>
                <c:pt idx="10">
                  <c:v>0.36549999999999999</c:v>
                </c:pt>
                <c:pt idx="11">
                  <c:v>0.26800000000000002</c:v>
                </c:pt>
                <c:pt idx="12">
                  <c:v>0.15090000000000001</c:v>
                </c:pt>
                <c:pt idx="13">
                  <c:v>7.5200000000000003E-2</c:v>
                </c:pt>
                <c:pt idx="14">
                  <c:v>4.53E-2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pictures'!$C$693</c:f>
              <c:strCache>
                <c:ptCount val="1"/>
                <c:pt idx="0">
                  <c:v>940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pictures'!$D$693:$R$693</c:f>
              <c:numCache>
                <c:formatCode>General</c:formatCode>
                <c:ptCount val="15"/>
                <c:pt idx="0">
                  <c:v>1</c:v>
                </c:pt>
                <c:pt idx="1">
                  <c:v>0.86070000000000002</c:v>
                </c:pt>
                <c:pt idx="2">
                  <c:v>0.85099999999999998</c:v>
                </c:pt>
                <c:pt idx="3">
                  <c:v>0.78839999999999999</c:v>
                </c:pt>
                <c:pt idx="4">
                  <c:v>0.71260000000000001</c:v>
                </c:pt>
                <c:pt idx="5">
                  <c:v>0.59419999999999995</c:v>
                </c:pt>
                <c:pt idx="6">
                  <c:v>0.56589999999999996</c:v>
                </c:pt>
                <c:pt idx="7">
                  <c:v>0.54079999999999995</c:v>
                </c:pt>
                <c:pt idx="8">
                  <c:v>0.42680000000000001</c:v>
                </c:pt>
                <c:pt idx="9">
                  <c:v>0.41410000000000002</c:v>
                </c:pt>
                <c:pt idx="10">
                  <c:v>0.3296</c:v>
                </c:pt>
                <c:pt idx="11">
                  <c:v>0.2727</c:v>
                </c:pt>
                <c:pt idx="12">
                  <c:v>0.20039999999999999</c:v>
                </c:pt>
                <c:pt idx="13">
                  <c:v>0.1303</c:v>
                </c:pt>
                <c:pt idx="14">
                  <c:v>5.7799999999999997E-2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pictures'!$C$694</c:f>
              <c:strCache>
                <c:ptCount val="1"/>
                <c:pt idx="0">
                  <c:v>941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pictures'!$D$694:$R$694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0.99170000000000003</c:v>
                </c:pt>
                <c:pt idx="2">
                  <c:v>0.94620000000000004</c:v>
                </c:pt>
                <c:pt idx="3">
                  <c:v>0.84260000000000002</c:v>
                </c:pt>
                <c:pt idx="4">
                  <c:v>0.78520000000000001</c:v>
                </c:pt>
                <c:pt idx="5">
                  <c:v>0.71440000000000003</c:v>
                </c:pt>
                <c:pt idx="6">
                  <c:v>0.63090000000000002</c:v>
                </c:pt>
                <c:pt idx="7">
                  <c:v>0.59279999999999999</c:v>
                </c:pt>
                <c:pt idx="8">
                  <c:v>0.5353</c:v>
                </c:pt>
                <c:pt idx="9">
                  <c:v>0.42409999999999998</c:v>
                </c:pt>
                <c:pt idx="10">
                  <c:v>0.34489999999999998</c:v>
                </c:pt>
                <c:pt idx="11">
                  <c:v>0.28820000000000001</c:v>
                </c:pt>
                <c:pt idx="12">
                  <c:v>0.1981</c:v>
                </c:pt>
                <c:pt idx="13">
                  <c:v>0.18970000000000001</c:v>
                </c:pt>
                <c:pt idx="14">
                  <c:v>0.1447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4832"/>
        <c:axId val="310965224"/>
      </c:scatterChart>
      <c:valAx>
        <c:axId val="31096483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5224"/>
        <c:crosses val="autoZero"/>
        <c:crossBetween val="midCat"/>
        <c:majorUnit val="10"/>
      </c:valAx>
      <c:valAx>
        <c:axId val="3109652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48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'NSA-MIX-AUX01'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pictures'!$C$695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pictures'!$D$695:$R$695</c:f>
              <c:numCache>
                <c:formatCode>General</c:formatCode>
                <c:ptCount val="15"/>
                <c:pt idx="0">
                  <c:v>0.1074</c:v>
                </c:pt>
                <c:pt idx="1">
                  <c:v>0.26939999999999997</c:v>
                </c:pt>
                <c:pt idx="2">
                  <c:v>0.4088</c:v>
                </c:pt>
                <c:pt idx="3">
                  <c:v>0.43980000000000002</c:v>
                </c:pt>
                <c:pt idx="4">
                  <c:v>0.39029999999999998</c:v>
                </c:pt>
                <c:pt idx="5">
                  <c:v>0.33229999999999998</c:v>
                </c:pt>
                <c:pt idx="6">
                  <c:v>0.193</c:v>
                </c:pt>
                <c:pt idx="7">
                  <c:v>0.21260000000000001</c:v>
                </c:pt>
                <c:pt idx="8">
                  <c:v>0.2397</c:v>
                </c:pt>
                <c:pt idx="9">
                  <c:v>0.158</c:v>
                </c:pt>
                <c:pt idx="10">
                  <c:v>0.16969999999999999</c:v>
                </c:pt>
                <c:pt idx="11">
                  <c:v>0.12330000000000001</c:v>
                </c:pt>
                <c:pt idx="12">
                  <c:v>3.9100000000000003E-2</c:v>
                </c:pt>
                <c:pt idx="13">
                  <c:v>2.4E-2</c:v>
                </c:pt>
                <c:pt idx="14">
                  <c:v>2.75E-2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pictures'!$C$696</c:f>
              <c:strCache>
                <c:ptCount val="1"/>
                <c:pt idx="0">
                  <c:v>1314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pictures'!$D$696:$R$696</c:f>
              <c:numCache>
                <c:formatCode>General</c:formatCode>
                <c:ptCount val="15"/>
                <c:pt idx="0">
                  <c:v>6.9199999999999998E-2</c:v>
                </c:pt>
                <c:pt idx="1">
                  <c:v>0.24629999999999999</c:v>
                </c:pt>
                <c:pt idx="2">
                  <c:v>0.38059999999999999</c:v>
                </c:pt>
                <c:pt idx="3">
                  <c:v>0.47070000000000001</c:v>
                </c:pt>
                <c:pt idx="4">
                  <c:v>0.4597</c:v>
                </c:pt>
                <c:pt idx="5">
                  <c:v>0.39350000000000002</c:v>
                </c:pt>
                <c:pt idx="6">
                  <c:v>0.36080000000000001</c:v>
                </c:pt>
                <c:pt idx="7">
                  <c:v>0.33460000000000001</c:v>
                </c:pt>
                <c:pt idx="8">
                  <c:v>0.39319999999999999</c:v>
                </c:pt>
                <c:pt idx="9">
                  <c:v>0.3553</c:v>
                </c:pt>
                <c:pt idx="10">
                  <c:v>0.26140000000000002</c:v>
                </c:pt>
                <c:pt idx="11">
                  <c:v>0.16470000000000001</c:v>
                </c:pt>
                <c:pt idx="12">
                  <c:v>9.2600000000000002E-2</c:v>
                </c:pt>
                <c:pt idx="13">
                  <c:v>5.5100000000000003E-2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pictures'!$C$697</c:f>
              <c:strCache>
                <c:ptCount val="1"/>
                <c:pt idx="0">
                  <c:v>1315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pictures'!$D$697:$R$697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0.14940000000000001</c:v>
                </c:pt>
                <c:pt idx="2">
                  <c:v>0.32040000000000002</c:v>
                </c:pt>
                <c:pt idx="3">
                  <c:v>0.33169999999999999</c:v>
                </c:pt>
                <c:pt idx="4">
                  <c:v>0.25790000000000002</c:v>
                </c:pt>
                <c:pt idx="5">
                  <c:v>0.2293</c:v>
                </c:pt>
                <c:pt idx="6">
                  <c:v>0.2344</c:v>
                </c:pt>
                <c:pt idx="7">
                  <c:v>0.2445</c:v>
                </c:pt>
                <c:pt idx="8">
                  <c:v>0.2747</c:v>
                </c:pt>
                <c:pt idx="9">
                  <c:v>0.3009</c:v>
                </c:pt>
                <c:pt idx="10">
                  <c:v>0.27539999999999998</c:v>
                </c:pt>
                <c:pt idx="11">
                  <c:v>0.22170000000000001</c:v>
                </c:pt>
                <c:pt idx="12">
                  <c:v>0.16389999999999999</c:v>
                </c:pt>
                <c:pt idx="13">
                  <c:v>0.10730000000000001</c:v>
                </c:pt>
                <c:pt idx="14">
                  <c:v>5.8500000000000003E-2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pictures'!$C$698</c:f>
              <c:strCache>
                <c:ptCount val="1"/>
                <c:pt idx="0">
                  <c:v>1316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pictures'!$D$698:$R$698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0.50090000000000001</c:v>
                </c:pt>
                <c:pt idx="2">
                  <c:v>0.52270000000000005</c:v>
                </c:pt>
                <c:pt idx="3">
                  <c:v>0.29880000000000001</c:v>
                </c:pt>
                <c:pt idx="4">
                  <c:v>0.30719999999999997</c:v>
                </c:pt>
                <c:pt idx="5">
                  <c:v>0.36899999999999999</c:v>
                </c:pt>
                <c:pt idx="6">
                  <c:v>0.47089999999999999</c:v>
                </c:pt>
                <c:pt idx="7">
                  <c:v>0.41439999999999999</c:v>
                </c:pt>
                <c:pt idx="8">
                  <c:v>0.2984</c:v>
                </c:pt>
                <c:pt idx="9">
                  <c:v>0.26800000000000002</c:v>
                </c:pt>
                <c:pt idx="10">
                  <c:v>0.20499999999999999</c:v>
                </c:pt>
                <c:pt idx="11">
                  <c:v>0.1835</c:v>
                </c:pt>
                <c:pt idx="12">
                  <c:v>0.14030000000000001</c:v>
                </c:pt>
                <c:pt idx="13">
                  <c:v>9.8900000000000002E-2</c:v>
                </c:pt>
                <c:pt idx="14">
                  <c:v>4.9099999999999998E-2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pictures'!$C$699</c:f>
              <c:strCache>
                <c:ptCount val="1"/>
                <c:pt idx="0">
                  <c:v>1317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pictures'!$D$699:$R$699</c:f>
              <c:numCache>
                <c:formatCode>General</c:formatCode>
                <c:ptCount val="15"/>
                <c:pt idx="0">
                  <c:v>0.49159999999999998</c:v>
                </c:pt>
                <c:pt idx="1">
                  <c:v>0.46589999999999998</c:v>
                </c:pt>
                <c:pt idx="2">
                  <c:v>0.44690000000000002</c:v>
                </c:pt>
                <c:pt idx="3">
                  <c:v>0.3594</c:v>
                </c:pt>
                <c:pt idx="4">
                  <c:v>0.26889999999999997</c:v>
                </c:pt>
                <c:pt idx="5">
                  <c:v>0.2883</c:v>
                </c:pt>
                <c:pt idx="6">
                  <c:v>0.38990000000000002</c:v>
                </c:pt>
                <c:pt idx="7">
                  <c:v>0.40250000000000002</c:v>
                </c:pt>
                <c:pt idx="8">
                  <c:v>0.36580000000000001</c:v>
                </c:pt>
                <c:pt idx="9">
                  <c:v>0.30059999999999998</c:v>
                </c:pt>
                <c:pt idx="10">
                  <c:v>0.32619999999999999</c:v>
                </c:pt>
                <c:pt idx="11">
                  <c:v>0.28460000000000002</c:v>
                </c:pt>
                <c:pt idx="12">
                  <c:v>0.22</c:v>
                </c:pt>
                <c:pt idx="13">
                  <c:v>0.12640000000000001</c:v>
                </c:pt>
                <c:pt idx="14">
                  <c:v>6.8000000000000005E-2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pictures'!$C$700</c:f>
              <c:strCache>
                <c:ptCount val="1"/>
                <c:pt idx="0">
                  <c:v>1318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pictures'!$D$700:$R$700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0.39019999999999999</c:v>
                </c:pt>
                <c:pt idx="2">
                  <c:v>0.40360000000000001</c:v>
                </c:pt>
                <c:pt idx="3">
                  <c:v>0.40720000000000001</c:v>
                </c:pt>
                <c:pt idx="4">
                  <c:v>0.30349999999999999</c:v>
                </c:pt>
                <c:pt idx="5">
                  <c:v>0.29360000000000003</c:v>
                </c:pt>
                <c:pt idx="6">
                  <c:v>0.30609999999999998</c:v>
                </c:pt>
                <c:pt idx="7">
                  <c:v>0.38250000000000001</c:v>
                </c:pt>
                <c:pt idx="8">
                  <c:v>0.37290000000000001</c:v>
                </c:pt>
                <c:pt idx="9">
                  <c:v>0.311</c:v>
                </c:pt>
                <c:pt idx="10">
                  <c:v>0.27700000000000002</c:v>
                </c:pt>
                <c:pt idx="11">
                  <c:v>0.28079999999999999</c:v>
                </c:pt>
                <c:pt idx="12">
                  <c:v>0.27279999999999999</c:v>
                </c:pt>
                <c:pt idx="13">
                  <c:v>0.1741</c:v>
                </c:pt>
                <c:pt idx="14">
                  <c:v>8.6199999999999999E-2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pictures'!$C$701</c:f>
              <c:strCache>
                <c:ptCount val="1"/>
                <c:pt idx="0">
                  <c:v>1320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pictures'!$D$701:$R$701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0.4234</c:v>
                </c:pt>
                <c:pt idx="2">
                  <c:v>0.3523</c:v>
                </c:pt>
                <c:pt idx="3">
                  <c:v>0.3851</c:v>
                </c:pt>
                <c:pt idx="4">
                  <c:v>0.4516</c:v>
                </c:pt>
                <c:pt idx="5">
                  <c:v>0.55620000000000003</c:v>
                </c:pt>
                <c:pt idx="6">
                  <c:v>0.45669999999999999</c:v>
                </c:pt>
                <c:pt idx="7">
                  <c:v>0.32350000000000001</c:v>
                </c:pt>
                <c:pt idx="8">
                  <c:v>0.26429999999999998</c:v>
                </c:pt>
                <c:pt idx="9">
                  <c:v>0.21609999999999999</c:v>
                </c:pt>
                <c:pt idx="10">
                  <c:v>0.2545</c:v>
                </c:pt>
                <c:pt idx="11">
                  <c:v>0.20910000000000001</c:v>
                </c:pt>
                <c:pt idx="12">
                  <c:v>0.1802</c:v>
                </c:pt>
                <c:pt idx="13">
                  <c:v>0.1026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pictures'!$C$702</c:f>
              <c:strCache>
                <c:ptCount val="1"/>
                <c:pt idx="0">
                  <c:v>1321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pictures'!$D$702:$R$702</c:f>
              <c:numCache>
                <c:formatCode>General</c:formatCode>
                <c:ptCount val="15"/>
                <c:pt idx="0">
                  <c:v>0.40329999999999999</c:v>
                </c:pt>
                <c:pt idx="1">
                  <c:v>0.41970000000000002</c:v>
                </c:pt>
                <c:pt idx="2">
                  <c:v>0.2964</c:v>
                </c:pt>
                <c:pt idx="3">
                  <c:v>0.42530000000000001</c:v>
                </c:pt>
                <c:pt idx="4">
                  <c:v>0.42830000000000001</c:v>
                </c:pt>
                <c:pt idx="5">
                  <c:v>0.54679999999999995</c:v>
                </c:pt>
                <c:pt idx="6">
                  <c:v>0.52780000000000005</c:v>
                </c:pt>
                <c:pt idx="7">
                  <c:v>0.36520000000000002</c:v>
                </c:pt>
                <c:pt idx="8">
                  <c:v>0.31530000000000002</c:v>
                </c:pt>
                <c:pt idx="9">
                  <c:v>0.22320000000000001</c:v>
                </c:pt>
                <c:pt idx="10">
                  <c:v>0.24160000000000001</c:v>
                </c:pt>
                <c:pt idx="11">
                  <c:v>0.27929999999999999</c:v>
                </c:pt>
                <c:pt idx="12">
                  <c:v>0.2321</c:v>
                </c:pt>
                <c:pt idx="13">
                  <c:v>0.19</c:v>
                </c:pt>
                <c:pt idx="14">
                  <c:v>8.8499999999999995E-2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pictures'!$C$703</c:f>
              <c:strCache>
                <c:ptCount val="1"/>
                <c:pt idx="0">
                  <c:v>1322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pictures'!$D$703:$R$703</c:f>
              <c:numCache>
                <c:formatCode>General</c:formatCode>
                <c:ptCount val="15"/>
                <c:pt idx="0">
                  <c:v>0.3246</c:v>
                </c:pt>
                <c:pt idx="1">
                  <c:v>0.26750000000000002</c:v>
                </c:pt>
                <c:pt idx="2">
                  <c:v>0.32040000000000002</c:v>
                </c:pt>
                <c:pt idx="3">
                  <c:v>0.38840000000000002</c:v>
                </c:pt>
                <c:pt idx="4">
                  <c:v>0.41289999999999999</c:v>
                </c:pt>
                <c:pt idx="5">
                  <c:v>0.5091</c:v>
                </c:pt>
                <c:pt idx="6">
                  <c:v>0.51929999999999998</c:v>
                </c:pt>
                <c:pt idx="7">
                  <c:v>0.41549999999999998</c:v>
                </c:pt>
                <c:pt idx="8">
                  <c:v>0.3493</c:v>
                </c:pt>
                <c:pt idx="9">
                  <c:v>0.2591</c:v>
                </c:pt>
                <c:pt idx="10">
                  <c:v>0.26840000000000003</c:v>
                </c:pt>
                <c:pt idx="11">
                  <c:v>0.31019999999999998</c:v>
                </c:pt>
                <c:pt idx="12">
                  <c:v>0.2414</c:v>
                </c:pt>
                <c:pt idx="13">
                  <c:v>0.20100000000000001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pictures'!$C$704</c:f>
              <c:strCache>
                <c:ptCount val="1"/>
                <c:pt idx="0">
                  <c:v>1323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pictures'!$D$704:$R$704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0.56179999999999997</c:v>
                </c:pt>
                <c:pt idx="2">
                  <c:v>0.56769999999999998</c:v>
                </c:pt>
                <c:pt idx="3">
                  <c:v>0.56589999999999996</c:v>
                </c:pt>
                <c:pt idx="4">
                  <c:v>0.4632</c:v>
                </c:pt>
                <c:pt idx="5">
                  <c:v>0.28560000000000002</c:v>
                </c:pt>
                <c:pt idx="6">
                  <c:v>0.36780000000000002</c:v>
                </c:pt>
                <c:pt idx="7">
                  <c:v>0.30430000000000001</c:v>
                </c:pt>
                <c:pt idx="8">
                  <c:v>0.2248</c:v>
                </c:pt>
                <c:pt idx="9">
                  <c:v>0.25069999999999998</c:v>
                </c:pt>
                <c:pt idx="10">
                  <c:v>0.19159999999999999</c:v>
                </c:pt>
                <c:pt idx="11">
                  <c:v>0.182</c:v>
                </c:pt>
                <c:pt idx="12">
                  <c:v>0.15770000000000001</c:v>
                </c:pt>
                <c:pt idx="13">
                  <c:v>8.7099999999999997E-2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pictures'!$C$705</c:f>
              <c:strCache>
                <c:ptCount val="1"/>
                <c:pt idx="0">
                  <c:v>1324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pictures'!$D$705:$R$705</c:f>
              <c:numCache>
                <c:formatCode>General</c:formatCode>
                <c:ptCount val="15"/>
                <c:pt idx="0">
                  <c:v>0.39140000000000003</c:v>
                </c:pt>
                <c:pt idx="1">
                  <c:v>0.51849999999999996</c:v>
                </c:pt>
                <c:pt idx="2">
                  <c:v>0.53690000000000004</c:v>
                </c:pt>
                <c:pt idx="3">
                  <c:v>0.5141</c:v>
                </c:pt>
                <c:pt idx="4">
                  <c:v>0.49809999999999999</c:v>
                </c:pt>
                <c:pt idx="5">
                  <c:v>0.31609999999999999</c:v>
                </c:pt>
                <c:pt idx="6">
                  <c:v>0.35320000000000001</c:v>
                </c:pt>
                <c:pt idx="7">
                  <c:v>0.44579999999999997</c:v>
                </c:pt>
                <c:pt idx="8">
                  <c:v>0.30180000000000001</c:v>
                </c:pt>
                <c:pt idx="9">
                  <c:v>0.31740000000000002</c:v>
                </c:pt>
                <c:pt idx="10">
                  <c:v>0.27679999999999999</c:v>
                </c:pt>
                <c:pt idx="11">
                  <c:v>0.19270000000000001</c:v>
                </c:pt>
                <c:pt idx="12">
                  <c:v>0.20349999999999999</c:v>
                </c:pt>
                <c:pt idx="13">
                  <c:v>0.1797</c:v>
                </c:pt>
                <c:pt idx="14">
                  <c:v>9.1399999999999995E-2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pictures'!$C$706</c:f>
              <c:strCache>
                <c:ptCount val="1"/>
                <c:pt idx="0">
                  <c:v>1325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pictures'!$D$706:$R$706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0.43730000000000002</c:v>
                </c:pt>
                <c:pt idx="2">
                  <c:v>0.30320000000000003</c:v>
                </c:pt>
                <c:pt idx="3">
                  <c:v>0.4904</c:v>
                </c:pt>
                <c:pt idx="4">
                  <c:v>0.61040000000000005</c:v>
                </c:pt>
                <c:pt idx="5">
                  <c:v>0.43680000000000002</c:v>
                </c:pt>
                <c:pt idx="6">
                  <c:v>0.42080000000000001</c:v>
                </c:pt>
                <c:pt idx="7">
                  <c:v>0.42680000000000001</c:v>
                </c:pt>
                <c:pt idx="8">
                  <c:v>0.3377</c:v>
                </c:pt>
                <c:pt idx="9">
                  <c:v>0.40600000000000003</c:v>
                </c:pt>
                <c:pt idx="10">
                  <c:v>0.35930000000000001</c:v>
                </c:pt>
                <c:pt idx="11">
                  <c:v>0.3196</c:v>
                </c:pt>
                <c:pt idx="12">
                  <c:v>0.29220000000000002</c:v>
                </c:pt>
                <c:pt idx="13">
                  <c:v>0.24249999999999999</c:v>
                </c:pt>
                <c:pt idx="14">
                  <c:v>0.1457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pictures'!$C$707</c:f>
              <c:strCache>
                <c:ptCount val="1"/>
                <c:pt idx="0">
                  <c:v>1326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pictures'!$D$707:$R$707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0.59230000000000005</c:v>
                </c:pt>
                <c:pt idx="2">
                  <c:v>0.33189999999999997</c:v>
                </c:pt>
                <c:pt idx="3">
                  <c:v>0.38840000000000002</c:v>
                </c:pt>
                <c:pt idx="4">
                  <c:v>0.43580000000000002</c:v>
                </c:pt>
                <c:pt idx="5">
                  <c:v>0.46410000000000001</c:v>
                </c:pt>
                <c:pt idx="6">
                  <c:v>0.36480000000000001</c:v>
                </c:pt>
                <c:pt idx="7">
                  <c:v>0.2384</c:v>
                </c:pt>
                <c:pt idx="8">
                  <c:v>0.2495</c:v>
                </c:pt>
                <c:pt idx="9">
                  <c:v>0.155</c:v>
                </c:pt>
                <c:pt idx="10">
                  <c:v>0.1144</c:v>
                </c:pt>
                <c:pt idx="11">
                  <c:v>0.13420000000000001</c:v>
                </c:pt>
                <c:pt idx="12">
                  <c:v>0.12770000000000001</c:v>
                </c:pt>
                <c:pt idx="13">
                  <c:v>4.7800000000000002E-2</c:v>
                </c:pt>
                <c:pt idx="14">
                  <c:v>1.41E-2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pictures'!$C$708</c:f>
              <c:strCache>
                <c:ptCount val="1"/>
                <c:pt idx="0">
                  <c:v>1327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pictures'!$D$708:$R$708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0.57099999999999995</c:v>
                </c:pt>
                <c:pt idx="2">
                  <c:v>0.54310000000000003</c:v>
                </c:pt>
                <c:pt idx="3">
                  <c:v>0.58630000000000004</c:v>
                </c:pt>
                <c:pt idx="4">
                  <c:v>0.69689999999999996</c:v>
                </c:pt>
                <c:pt idx="5">
                  <c:v>0.59560000000000002</c:v>
                </c:pt>
                <c:pt idx="6">
                  <c:v>0.4284</c:v>
                </c:pt>
                <c:pt idx="7">
                  <c:v>0.27379999999999999</c:v>
                </c:pt>
                <c:pt idx="8">
                  <c:v>0.29320000000000002</c:v>
                </c:pt>
                <c:pt idx="9">
                  <c:v>0.26369999999999999</c:v>
                </c:pt>
                <c:pt idx="10">
                  <c:v>0.2266</c:v>
                </c:pt>
                <c:pt idx="11">
                  <c:v>0.2336</c:v>
                </c:pt>
                <c:pt idx="12">
                  <c:v>0.22359999999999999</c:v>
                </c:pt>
                <c:pt idx="13">
                  <c:v>0.16209999999999999</c:v>
                </c:pt>
                <c:pt idx="14">
                  <c:v>7.8899999999999998E-2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pictures'!$C$709</c:f>
              <c:strCache>
                <c:ptCount val="1"/>
                <c:pt idx="0">
                  <c:v>1328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pictures'!$D$709:$R$709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0.62639999999999996</c:v>
                </c:pt>
                <c:pt idx="2">
                  <c:v>0.47939999999999999</c:v>
                </c:pt>
                <c:pt idx="3">
                  <c:v>0.59560000000000002</c:v>
                </c:pt>
                <c:pt idx="4">
                  <c:v>0.6774</c:v>
                </c:pt>
                <c:pt idx="5">
                  <c:v>0.66479999999999995</c:v>
                </c:pt>
                <c:pt idx="6">
                  <c:v>0.5696</c:v>
                </c:pt>
                <c:pt idx="7">
                  <c:v>0.42059999999999997</c:v>
                </c:pt>
                <c:pt idx="8">
                  <c:v>0.36580000000000001</c:v>
                </c:pt>
                <c:pt idx="9">
                  <c:v>0.35920000000000002</c:v>
                </c:pt>
                <c:pt idx="10">
                  <c:v>0.3226</c:v>
                </c:pt>
                <c:pt idx="11">
                  <c:v>0.311</c:v>
                </c:pt>
                <c:pt idx="12">
                  <c:v>0.27589999999999998</c:v>
                </c:pt>
                <c:pt idx="13">
                  <c:v>0.23300000000000001</c:v>
                </c:pt>
                <c:pt idx="14">
                  <c:v>0.15129999999999999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pictures'!$C$710</c:f>
              <c:strCache>
                <c:ptCount val="1"/>
                <c:pt idx="0">
                  <c:v>1329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pictures'!$D$710:$R$710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0.67900000000000005</c:v>
                </c:pt>
                <c:pt idx="2">
                  <c:v>0.49030000000000001</c:v>
                </c:pt>
                <c:pt idx="3">
                  <c:v>0.44259999999999999</c:v>
                </c:pt>
                <c:pt idx="4">
                  <c:v>0.43680000000000002</c:v>
                </c:pt>
                <c:pt idx="5">
                  <c:v>0.50249999999999995</c:v>
                </c:pt>
                <c:pt idx="6">
                  <c:v>0.48249999999999998</c:v>
                </c:pt>
                <c:pt idx="7">
                  <c:v>0.35299999999999998</c:v>
                </c:pt>
                <c:pt idx="8">
                  <c:v>0.19339999999999999</c:v>
                </c:pt>
                <c:pt idx="9">
                  <c:v>0.16880000000000001</c:v>
                </c:pt>
                <c:pt idx="10">
                  <c:v>0.1792</c:v>
                </c:pt>
                <c:pt idx="11">
                  <c:v>0.1908</c:v>
                </c:pt>
                <c:pt idx="12">
                  <c:v>0.15210000000000001</c:v>
                </c:pt>
                <c:pt idx="13">
                  <c:v>7.0300000000000001E-2</c:v>
                </c:pt>
                <c:pt idx="14">
                  <c:v>9.7999999999999997E-3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pictures'!$C$711</c:f>
              <c:strCache>
                <c:ptCount val="1"/>
                <c:pt idx="0">
                  <c:v>1330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pictures'!$D$711:$R$711</c:f>
              <c:numCache>
                <c:formatCode>General</c:formatCode>
                <c:ptCount val="15"/>
                <c:pt idx="0">
                  <c:v>0.56559999999999999</c:v>
                </c:pt>
                <c:pt idx="1">
                  <c:v>0.67249999999999999</c:v>
                </c:pt>
                <c:pt idx="2">
                  <c:v>0.53690000000000004</c:v>
                </c:pt>
                <c:pt idx="3">
                  <c:v>0.4526</c:v>
                </c:pt>
                <c:pt idx="4">
                  <c:v>0.47299999999999998</c:v>
                </c:pt>
                <c:pt idx="5">
                  <c:v>0.56489999999999996</c:v>
                </c:pt>
                <c:pt idx="6">
                  <c:v>0.54569999999999996</c:v>
                </c:pt>
                <c:pt idx="7">
                  <c:v>0.54190000000000005</c:v>
                </c:pt>
                <c:pt idx="8">
                  <c:v>0.47220000000000001</c:v>
                </c:pt>
                <c:pt idx="9">
                  <c:v>0.37769999999999998</c:v>
                </c:pt>
                <c:pt idx="10">
                  <c:v>0.30320000000000003</c:v>
                </c:pt>
                <c:pt idx="11">
                  <c:v>0.2049</c:v>
                </c:pt>
                <c:pt idx="12">
                  <c:v>0.16250000000000001</c:v>
                </c:pt>
                <c:pt idx="13">
                  <c:v>7.5399999999999995E-2</c:v>
                </c:pt>
                <c:pt idx="14">
                  <c:v>3.32E-2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pictures'!$C$712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pictures'!$D$712:$R$712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0.66790000000000005</c:v>
                </c:pt>
                <c:pt idx="2">
                  <c:v>0.4652</c:v>
                </c:pt>
                <c:pt idx="3">
                  <c:v>0.42370000000000002</c:v>
                </c:pt>
                <c:pt idx="4">
                  <c:v>0.40279999999999999</c:v>
                </c:pt>
                <c:pt idx="5">
                  <c:v>0.44180000000000003</c:v>
                </c:pt>
                <c:pt idx="6">
                  <c:v>0.53720000000000001</c:v>
                </c:pt>
                <c:pt idx="7">
                  <c:v>0.60060000000000002</c:v>
                </c:pt>
                <c:pt idx="8">
                  <c:v>0.60060000000000002</c:v>
                </c:pt>
                <c:pt idx="9">
                  <c:v>0.48770000000000002</c:v>
                </c:pt>
                <c:pt idx="10">
                  <c:v>0.40060000000000001</c:v>
                </c:pt>
                <c:pt idx="11">
                  <c:v>0.26540000000000002</c:v>
                </c:pt>
                <c:pt idx="12">
                  <c:v>0.20979999999999999</c:v>
                </c:pt>
                <c:pt idx="13">
                  <c:v>0.13769999999999999</c:v>
                </c:pt>
                <c:pt idx="14">
                  <c:v>6.9900000000000004E-2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pictures'!$C$713</c:f>
              <c:strCache>
                <c:ptCount val="1"/>
                <c:pt idx="0">
                  <c:v>1332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pictures'!$D$713:$R$713</c:f>
              <c:numCache>
                <c:formatCode>General</c:formatCode>
                <c:ptCount val="15"/>
                <c:pt idx="0">
                  <c:v>0.27210000000000001</c:v>
                </c:pt>
                <c:pt idx="1">
                  <c:v>0.32200000000000001</c:v>
                </c:pt>
                <c:pt idx="2">
                  <c:v>0.38679999999999998</c:v>
                </c:pt>
                <c:pt idx="3">
                  <c:v>0.31690000000000002</c:v>
                </c:pt>
                <c:pt idx="4">
                  <c:v>0.26290000000000002</c:v>
                </c:pt>
                <c:pt idx="5">
                  <c:v>0.36930000000000002</c:v>
                </c:pt>
                <c:pt idx="6">
                  <c:v>0.35360000000000003</c:v>
                </c:pt>
                <c:pt idx="7">
                  <c:v>0.35399999999999998</c:v>
                </c:pt>
                <c:pt idx="8">
                  <c:v>0.27360000000000001</c:v>
                </c:pt>
                <c:pt idx="9">
                  <c:v>0.2303</c:v>
                </c:pt>
                <c:pt idx="10">
                  <c:v>0.23910000000000001</c:v>
                </c:pt>
                <c:pt idx="11">
                  <c:v>0.21260000000000001</c:v>
                </c:pt>
                <c:pt idx="12">
                  <c:v>0.17519999999999999</c:v>
                </c:pt>
                <c:pt idx="13">
                  <c:v>9.8699999999999996E-2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pictures'!$C$714</c:f>
              <c:strCache>
                <c:ptCount val="1"/>
                <c:pt idx="0">
                  <c:v>1333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pictures'!$D$714:$R$714</c:f>
              <c:numCache>
                <c:formatCode>General</c:formatCode>
                <c:ptCount val="15"/>
                <c:pt idx="0">
                  <c:v>0.46539999999999998</c:v>
                </c:pt>
                <c:pt idx="1">
                  <c:v>0.54890000000000005</c:v>
                </c:pt>
                <c:pt idx="2">
                  <c:v>0.60170000000000001</c:v>
                </c:pt>
                <c:pt idx="3">
                  <c:v>0.49959999999999999</c:v>
                </c:pt>
                <c:pt idx="4">
                  <c:v>0.46200000000000002</c:v>
                </c:pt>
                <c:pt idx="5">
                  <c:v>0.40439999999999998</c:v>
                </c:pt>
                <c:pt idx="6">
                  <c:v>0.33700000000000002</c:v>
                </c:pt>
                <c:pt idx="7">
                  <c:v>0.29899999999999999</c:v>
                </c:pt>
                <c:pt idx="8">
                  <c:v>0.34510000000000002</c:v>
                </c:pt>
                <c:pt idx="9">
                  <c:v>0.31919999999999998</c:v>
                </c:pt>
                <c:pt idx="10">
                  <c:v>0.254</c:v>
                </c:pt>
                <c:pt idx="11">
                  <c:v>0.23760000000000001</c:v>
                </c:pt>
                <c:pt idx="12">
                  <c:v>0.26090000000000002</c:v>
                </c:pt>
                <c:pt idx="13">
                  <c:v>0.19220000000000001</c:v>
                </c:pt>
                <c:pt idx="14">
                  <c:v>5.8599999999999999E-2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pictures'!$C$715</c:f>
              <c:strCache>
                <c:ptCount val="1"/>
                <c:pt idx="0">
                  <c:v>1334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pictures'!$D$715:$R$715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0.5867</c:v>
                </c:pt>
                <c:pt idx="2">
                  <c:v>0.63200000000000001</c:v>
                </c:pt>
                <c:pt idx="3">
                  <c:v>0.54259999999999997</c:v>
                </c:pt>
                <c:pt idx="4">
                  <c:v>0.4148</c:v>
                </c:pt>
                <c:pt idx="5">
                  <c:v>0.42899999999999999</c:v>
                </c:pt>
                <c:pt idx="6">
                  <c:v>0.45490000000000003</c:v>
                </c:pt>
                <c:pt idx="7">
                  <c:v>0.49399999999999999</c:v>
                </c:pt>
                <c:pt idx="8">
                  <c:v>0.47420000000000001</c:v>
                </c:pt>
                <c:pt idx="9">
                  <c:v>0.44950000000000001</c:v>
                </c:pt>
                <c:pt idx="10">
                  <c:v>0.36049999999999999</c:v>
                </c:pt>
                <c:pt idx="11">
                  <c:v>0.34660000000000002</c:v>
                </c:pt>
                <c:pt idx="12">
                  <c:v>0.31209999999999999</c:v>
                </c:pt>
                <c:pt idx="13">
                  <c:v>0.1991</c:v>
                </c:pt>
                <c:pt idx="14">
                  <c:v>7.6799999999999993E-2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pictures'!$C$716</c:f>
              <c:strCache>
                <c:ptCount val="1"/>
                <c:pt idx="0">
                  <c:v>1335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pictures'!$D$716:$R$716</c:f>
              <c:numCache>
                <c:formatCode>General</c:formatCode>
                <c:ptCount val="15"/>
                <c:pt idx="0">
                  <c:v>0</c:v>
                </c:pt>
                <c:pt idx="1">
                  <c:v>3.04E-2</c:v>
                </c:pt>
                <c:pt idx="2">
                  <c:v>0.14949999999999999</c:v>
                </c:pt>
                <c:pt idx="3">
                  <c:v>0.28760000000000002</c:v>
                </c:pt>
                <c:pt idx="4">
                  <c:v>0.31890000000000002</c:v>
                </c:pt>
                <c:pt idx="5">
                  <c:v>0.32190000000000002</c:v>
                </c:pt>
                <c:pt idx="6">
                  <c:v>0.2873</c:v>
                </c:pt>
                <c:pt idx="7">
                  <c:v>0.307</c:v>
                </c:pt>
                <c:pt idx="8">
                  <c:v>0.26479999999999998</c:v>
                </c:pt>
                <c:pt idx="9">
                  <c:v>0.22070000000000001</c:v>
                </c:pt>
                <c:pt idx="10">
                  <c:v>0.14480000000000001</c:v>
                </c:pt>
                <c:pt idx="11">
                  <c:v>0.15079999999999999</c:v>
                </c:pt>
                <c:pt idx="12">
                  <c:v>0.13</c:v>
                </c:pt>
                <c:pt idx="13">
                  <c:v>9.1700000000000004E-2</c:v>
                </c:pt>
                <c:pt idx="14">
                  <c:v>5.8400000000000001E-2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pictures'!$C$717</c:f>
              <c:strCache>
                <c:ptCount val="1"/>
                <c:pt idx="0">
                  <c:v>1336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pictures'!$D$717:$R$717</c:f>
              <c:numCache>
                <c:formatCode>General</c:formatCode>
                <c:ptCount val="15"/>
                <c:pt idx="0">
                  <c:v>0.2291</c:v>
                </c:pt>
                <c:pt idx="1">
                  <c:v>0.27489999999999998</c:v>
                </c:pt>
                <c:pt idx="2">
                  <c:v>0.3947</c:v>
                </c:pt>
                <c:pt idx="3">
                  <c:v>0.37190000000000001</c:v>
                </c:pt>
                <c:pt idx="4">
                  <c:v>0.36570000000000003</c:v>
                </c:pt>
                <c:pt idx="5">
                  <c:v>0.28999999999999998</c:v>
                </c:pt>
                <c:pt idx="6">
                  <c:v>0.33629999999999999</c:v>
                </c:pt>
                <c:pt idx="7">
                  <c:v>0.39179999999999998</c:v>
                </c:pt>
                <c:pt idx="8">
                  <c:v>0.4042</c:v>
                </c:pt>
                <c:pt idx="9">
                  <c:v>0.3029</c:v>
                </c:pt>
                <c:pt idx="10">
                  <c:v>0.24260000000000001</c:v>
                </c:pt>
                <c:pt idx="11">
                  <c:v>0.2082</c:v>
                </c:pt>
                <c:pt idx="12">
                  <c:v>0.18559999999999999</c:v>
                </c:pt>
                <c:pt idx="13">
                  <c:v>0.1338</c:v>
                </c:pt>
                <c:pt idx="14">
                  <c:v>6.13E-2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pictures'!$C$718</c:f>
              <c:strCache>
                <c:ptCount val="1"/>
                <c:pt idx="0">
                  <c:v>1337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pictures'!$D$718:$R$718</c:f>
              <c:numCache>
                <c:formatCode>General</c:formatCode>
                <c:ptCount val="15"/>
                <c:pt idx="0">
                  <c:v>0.28160000000000002</c:v>
                </c:pt>
                <c:pt idx="1">
                  <c:v>0.31180000000000002</c:v>
                </c:pt>
                <c:pt idx="2">
                  <c:v>0.47149999999999997</c:v>
                </c:pt>
                <c:pt idx="3">
                  <c:v>0.4783</c:v>
                </c:pt>
                <c:pt idx="4">
                  <c:v>0.41949999999999998</c:v>
                </c:pt>
                <c:pt idx="5">
                  <c:v>0.33589999999999998</c:v>
                </c:pt>
                <c:pt idx="6">
                  <c:v>0.39889999999999998</c:v>
                </c:pt>
                <c:pt idx="7">
                  <c:v>0.4425</c:v>
                </c:pt>
                <c:pt idx="8">
                  <c:v>0.46560000000000001</c:v>
                </c:pt>
                <c:pt idx="9">
                  <c:v>0.36680000000000001</c:v>
                </c:pt>
                <c:pt idx="10">
                  <c:v>0.34339999999999998</c:v>
                </c:pt>
                <c:pt idx="11">
                  <c:v>0.2944</c:v>
                </c:pt>
                <c:pt idx="12">
                  <c:v>0.2475</c:v>
                </c:pt>
                <c:pt idx="13">
                  <c:v>0.1993</c:v>
                </c:pt>
                <c:pt idx="14">
                  <c:v>0.151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pictures'!$C$719</c:f>
              <c:strCache>
                <c:ptCount val="1"/>
                <c:pt idx="0">
                  <c:v>1338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pictures'!$D$719:$R$719</c:f>
              <c:numCache>
                <c:formatCode>General</c:formatCode>
                <c:ptCount val="15"/>
                <c:pt idx="0">
                  <c:v>0.63480000000000003</c:v>
                </c:pt>
                <c:pt idx="1">
                  <c:v>0.54890000000000005</c:v>
                </c:pt>
                <c:pt idx="2">
                  <c:v>0.59119999999999995</c:v>
                </c:pt>
                <c:pt idx="3">
                  <c:v>0.49680000000000002</c:v>
                </c:pt>
                <c:pt idx="4">
                  <c:v>0.37140000000000001</c:v>
                </c:pt>
                <c:pt idx="5">
                  <c:v>0.39129999999999998</c:v>
                </c:pt>
                <c:pt idx="6">
                  <c:v>0.34599999999999997</c:v>
                </c:pt>
                <c:pt idx="7">
                  <c:v>0.29730000000000001</c:v>
                </c:pt>
                <c:pt idx="8">
                  <c:v>0.27829999999999999</c:v>
                </c:pt>
                <c:pt idx="9">
                  <c:v>0.24660000000000001</c:v>
                </c:pt>
                <c:pt idx="10">
                  <c:v>0.26229999999999998</c:v>
                </c:pt>
                <c:pt idx="11">
                  <c:v>0.2336</c:v>
                </c:pt>
                <c:pt idx="12">
                  <c:v>0.2089</c:v>
                </c:pt>
                <c:pt idx="13">
                  <c:v>0.13969999999999999</c:v>
                </c:pt>
                <c:pt idx="14">
                  <c:v>7.0199999999999999E-2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pictures'!$C$720</c:f>
              <c:strCache>
                <c:ptCount val="1"/>
                <c:pt idx="0">
                  <c:v>1339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pictures'!$D$720:$R$720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0.50090000000000001</c:v>
                </c:pt>
                <c:pt idx="2">
                  <c:v>0.60219999999999996</c:v>
                </c:pt>
                <c:pt idx="3">
                  <c:v>0.57110000000000005</c:v>
                </c:pt>
                <c:pt idx="4">
                  <c:v>0.44180000000000003</c:v>
                </c:pt>
                <c:pt idx="5">
                  <c:v>0.42030000000000001</c:v>
                </c:pt>
                <c:pt idx="6">
                  <c:v>0.43059999999999998</c:v>
                </c:pt>
                <c:pt idx="7">
                  <c:v>0.38450000000000001</c:v>
                </c:pt>
                <c:pt idx="8">
                  <c:v>0.3715</c:v>
                </c:pt>
                <c:pt idx="9">
                  <c:v>0.32650000000000001</c:v>
                </c:pt>
                <c:pt idx="10">
                  <c:v>0.28639999999999999</c:v>
                </c:pt>
                <c:pt idx="11">
                  <c:v>0.30370000000000003</c:v>
                </c:pt>
                <c:pt idx="12">
                  <c:v>0.26519999999999999</c:v>
                </c:pt>
                <c:pt idx="13">
                  <c:v>0.1923</c:v>
                </c:pt>
                <c:pt idx="14">
                  <c:v>0.1114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pictures'!$C$721</c:f>
              <c:strCache>
                <c:ptCount val="1"/>
                <c:pt idx="0">
                  <c:v>1340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pictures'!$D$721:$R$721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0.49819999999999998</c:v>
                </c:pt>
                <c:pt idx="2">
                  <c:v>0.57340000000000002</c:v>
                </c:pt>
                <c:pt idx="3">
                  <c:v>0.60640000000000005</c:v>
                </c:pt>
                <c:pt idx="4">
                  <c:v>0.44779999999999998</c:v>
                </c:pt>
                <c:pt idx="5">
                  <c:v>0.37990000000000002</c:v>
                </c:pt>
                <c:pt idx="6">
                  <c:v>0.43459999999999999</c:v>
                </c:pt>
                <c:pt idx="7">
                  <c:v>0.38869999999999999</c:v>
                </c:pt>
                <c:pt idx="8">
                  <c:v>0.39400000000000002</c:v>
                </c:pt>
                <c:pt idx="9">
                  <c:v>0.36159999999999998</c:v>
                </c:pt>
                <c:pt idx="10">
                  <c:v>0.32869999999999999</c:v>
                </c:pt>
                <c:pt idx="11">
                  <c:v>0.28770000000000001</c:v>
                </c:pt>
                <c:pt idx="12">
                  <c:v>0.2989</c:v>
                </c:pt>
                <c:pt idx="13">
                  <c:v>0.20219999999999999</c:v>
                </c:pt>
                <c:pt idx="14">
                  <c:v>0.13070000000000001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6400"/>
        <c:axId val="310966792"/>
      </c:scatterChart>
      <c:valAx>
        <c:axId val="31096640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6792"/>
        <c:crosses val="autoZero"/>
        <c:crossBetween val="midCat"/>
        <c:majorUnit val="10"/>
      </c:valAx>
      <c:valAx>
        <c:axId val="310966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9664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'NSA-MIX-AUX02'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pictures'!$C$722</c:f>
              <c:strCache>
                <c:ptCount val="1"/>
                <c:pt idx="0">
                  <c:v>663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pictures'!$D$722:$R$722</c:f>
              <c:numCache>
                <c:formatCode>General</c:formatCode>
                <c:ptCount val="15"/>
                <c:pt idx="0">
                  <c:v>0.68020000000000003</c:v>
                </c:pt>
                <c:pt idx="1">
                  <c:v>0.57379999999999998</c:v>
                </c:pt>
                <c:pt idx="2">
                  <c:v>0.4914</c:v>
                </c:pt>
                <c:pt idx="3">
                  <c:v>0.31569999999999998</c:v>
                </c:pt>
                <c:pt idx="4">
                  <c:v>0.2802</c:v>
                </c:pt>
                <c:pt idx="5">
                  <c:v>0.2452</c:v>
                </c:pt>
                <c:pt idx="6">
                  <c:v>0.25690000000000002</c:v>
                </c:pt>
                <c:pt idx="7">
                  <c:v>0.1802</c:v>
                </c:pt>
                <c:pt idx="8">
                  <c:v>0.1389</c:v>
                </c:pt>
                <c:pt idx="9">
                  <c:v>9.7699999999999995E-2</c:v>
                </c:pt>
                <c:pt idx="10">
                  <c:v>6.4899999999999999E-2</c:v>
                </c:pt>
                <c:pt idx="11">
                  <c:v>5.3999999999999999E-2</c:v>
                </c:pt>
                <c:pt idx="12">
                  <c:v>2.1700000000000001E-2</c:v>
                </c:pt>
                <c:pt idx="13">
                  <c:v>4.7999999999999996E-3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pictures'!$C$723</c:f>
              <c:strCache>
                <c:ptCount val="1"/>
                <c:pt idx="0">
                  <c:v>664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pictures'!$D$723:$R$723</c:f>
              <c:numCache>
                <c:formatCode>General</c:formatCode>
                <c:ptCount val="15"/>
                <c:pt idx="0">
                  <c:v>0.82340000000000002</c:v>
                </c:pt>
                <c:pt idx="1">
                  <c:v>0.57199999999999995</c:v>
                </c:pt>
                <c:pt idx="2">
                  <c:v>0.45319999999999999</c:v>
                </c:pt>
                <c:pt idx="3">
                  <c:v>0.36549999999999999</c:v>
                </c:pt>
                <c:pt idx="4">
                  <c:v>0.35310000000000002</c:v>
                </c:pt>
                <c:pt idx="5">
                  <c:v>0.2636</c:v>
                </c:pt>
                <c:pt idx="6">
                  <c:v>0.20219999999999999</c:v>
                </c:pt>
                <c:pt idx="7">
                  <c:v>0.2122</c:v>
                </c:pt>
                <c:pt idx="8">
                  <c:v>0.1462</c:v>
                </c:pt>
                <c:pt idx="9">
                  <c:v>6.5199999999999994E-2</c:v>
                </c:pt>
                <c:pt idx="10">
                  <c:v>7.8700000000000006E-2</c:v>
                </c:pt>
                <c:pt idx="11">
                  <c:v>6.8000000000000005E-2</c:v>
                </c:pt>
                <c:pt idx="12">
                  <c:v>4.0800000000000003E-2</c:v>
                </c:pt>
                <c:pt idx="13">
                  <c:v>1.1299999999999999E-2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pictures'!$C$724</c:f>
              <c:strCache>
                <c:ptCount val="1"/>
                <c:pt idx="0">
                  <c:v>665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pictures'!$D$724:$R$724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0.66139999999999999</c:v>
                </c:pt>
                <c:pt idx="2">
                  <c:v>0.42599999999999999</c:v>
                </c:pt>
                <c:pt idx="3">
                  <c:v>0.31890000000000002</c:v>
                </c:pt>
                <c:pt idx="4">
                  <c:v>0.25309999999999999</c:v>
                </c:pt>
                <c:pt idx="5">
                  <c:v>0.2099</c:v>
                </c:pt>
                <c:pt idx="6">
                  <c:v>0.15029999999999999</c:v>
                </c:pt>
                <c:pt idx="7">
                  <c:v>0.17710000000000001</c:v>
                </c:pt>
                <c:pt idx="8">
                  <c:v>0.2253</c:v>
                </c:pt>
                <c:pt idx="9">
                  <c:v>0.14410000000000001</c:v>
                </c:pt>
                <c:pt idx="10">
                  <c:v>6.83E-2</c:v>
                </c:pt>
                <c:pt idx="11">
                  <c:v>4.2799999999999998E-2</c:v>
                </c:pt>
                <c:pt idx="12">
                  <c:v>3.7400000000000003E-2</c:v>
                </c:pt>
                <c:pt idx="13">
                  <c:v>9.4000000000000004E-3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pictures'!$C$725</c:f>
              <c:strCache>
                <c:ptCount val="1"/>
                <c:pt idx="0">
                  <c:v>666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pictures'!$D$725:$R$725</c:f>
              <c:numCache>
                <c:formatCode>General</c:formatCode>
                <c:ptCount val="15"/>
                <c:pt idx="0">
                  <c:v>0.69210000000000005</c:v>
                </c:pt>
                <c:pt idx="1">
                  <c:v>0.56730000000000003</c:v>
                </c:pt>
                <c:pt idx="2">
                  <c:v>0.45219999999999999</c:v>
                </c:pt>
                <c:pt idx="3">
                  <c:v>0.39560000000000001</c:v>
                </c:pt>
                <c:pt idx="4">
                  <c:v>0.3805</c:v>
                </c:pt>
                <c:pt idx="5">
                  <c:v>0.33350000000000002</c:v>
                </c:pt>
                <c:pt idx="6">
                  <c:v>0.26779999999999998</c:v>
                </c:pt>
                <c:pt idx="7">
                  <c:v>0.1474</c:v>
                </c:pt>
                <c:pt idx="8">
                  <c:v>0.10290000000000001</c:v>
                </c:pt>
                <c:pt idx="9">
                  <c:v>8.2000000000000003E-2</c:v>
                </c:pt>
                <c:pt idx="10">
                  <c:v>0.08</c:v>
                </c:pt>
                <c:pt idx="11">
                  <c:v>3.0700000000000002E-2</c:v>
                </c:pt>
                <c:pt idx="12">
                  <c:v>1.17E-2</c:v>
                </c:pt>
                <c:pt idx="13">
                  <c:v>4.0000000000000001E-3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pictures'!$C$726</c:f>
              <c:strCache>
                <c:ptCount val="1"/>
                <c:pt idx="0">
                  <c:v>667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pictures'!$D$726:$R$726</c:f>
              <c:numCache>
                <c:formatCode>General</c:formatCode>
                <c:ptCount val="15"/>
                <c:pt idx="0">
                  <c:v>0.64439999999999997</c:v>
                </c:pt>
                <c:pt idx="1">
                  <c:v>0.53869999999999996</c:v>
                </c:pt>
                <c:pt idx="2">
                  <c:v>0.47460000000000002</c:v>
                </c:pt>
                <c:pt idx="3">
                  <c:v>0.42370000000000002</c:v>
                </c:pt>
                <c:pt idx="4">
                  <c:v>0.37640000000000001</c:v>
                </c:pt>
                <c:pt idx="5">
                  <c:v>0.33929999999999999</c:v>
                </c:pt>
                <c:pt idx="6">
                  <c:v>0.30630000000000002</c:v>
                </c:pt>
                <c:pt idx="7">
                  <c:v>0.2276</c:v>
                </c:pt>
                <c:pt idx="8">
                  <c:v>0.13739999999999999</c:v>
                </c:pt>
                <c:pt idx="9">
                  <c:v>9.9299999999999999E-2</c:v>
                </c:pt>
                <c:pt idx="10">
                  <c:v>7.3200000000000001E-2</c:v>
                </c:pt>
                <c:pt idx="11">
                  <c:v>2.6499999999999999E-2</c:v>
                </c:pt>
                <c:pt idx="12">
                  <c:v>1.7399999999999999E-2</c:v>
                </c:pt>
                <c:pt idx="13">
                  <c:v>4.4999999999999997E-3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pictures'!$C$727</c:f>
              <c:strCache>
                <c:ptCount val="1"/>
                <c:pt idx="0">
                  <c:v>668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pictures'!$D$727:$R$727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0.50180000000000002</c:v>
                </c:pt>
                <c:pt idx="2">
                  <c:v>0.41239999999999999</c:v>
                </c:pt>
                <c:pt idx="3">
                  <c:v>0.4032</c:v>
                </c:pt>
                <c:pt idx="4">
                  <c:v>0.36730000000000002</c:v>
                </c:pt>
                <c:pt idx="5">
                  <c:v>0.34870000000000001</c:v>
                </c:pt>
                <c:pt idx="6">
                  <c:v>0.30280000000000001</c:v>
                </c:pt>
                <c:pt idx="7">
                  <c:v>0.2303</c:v>
                </c:pt>
                <c:pt idx="8">
                  <c:v>0.1575</c:v>
                </c:pt>
                <c:pt idx="9">
                  <c:v>9.3700000000000006E-2</c:v>
                </c:pt>
                <c:pt idx="10">
                  <c:v>6.4699999999999994E-2</c:v>
                </c:pt>
                <c:pt idx="11">
                  <c:v>3.9800000000000002E-2</c:v>
                </c:pt>
                <c:pt idx="12">
                  <c:v>1.7500000000000002E-2</c:v>
                </c:pt>
                <c:pt idx="13">
                  <c:v>1.06E-2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pictures'!$C$728</c:f>
              <c:strCache>
                <c:ptCount val="1"/>
                <c:pt idx="0">
                  <c:v>669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pictures'!$D$728:$R$728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0.63560000000000005</c:v>
                </c:pt>
                <c:pt idx="2">
                  <c:v>0.48349999999999999</c:v>
                </c:pt>
                <c:pt idx="3">
                  <c:v>0.4622</c:v>
                </c:pt>
                <c:pt idx="4">
                  <c:v>0.40749999999999997</c:v>
                </c:pt>
                <c:pt idx="5">
                  <c:v>0.36009999999999998</c:v>
                </c:pt>
                <c:pt idx="6">
                  <c:v>0.33150000000000002</c:v>
                </c:pt>
                <c:pt idx="7">
                  <c:v>0.31530000000000002</c:v>
                </c:pt>
                <c:pt idx="8">
                  <c:v>0.21249999999999999</c:v>
                </c:pt>
                <c:pt idx="9">
                  <c:v>0.14860000000000001</c:v>
                </c:pt>
                <c:pt idx="10">
                  <c:v>0.1016</c:v>
                </c:pt>
                <c:pt idx="11">
                  <c:v>7.4899999999999994E-2</c:v>
                </c:pt>
                <c:pt idx="12">
                  <c:v>5.0200000000000002E-2</c:v>
                </c:pt>
                <c:pt idx="13">
                  <c:v>1.4E-2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pictures'!$C$729</c:f>
              <c:strCache>
                <c:ptCount val="1"/>
                <c:pt idx="0">
                  <c:v>670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pictures'!$D$729:$R$729</c:f>
              <c:numCache>
                <c:formatCode>General</c:formatCode>
                <c:ptCount val="15"/>
                <c:pt idx="0">
                  <c:v>1</c:v>
                </c:pt>
                <c:pt idx="1">
                  <c:v>0.94830000000000003</c:v>
                </c:pt>
                <c:pt idx="2">
                  <c:v>0.77100000000000002</c:v>
                </c:pt>
                <c:pt idx="3">
                  <c:v>0.58030000000000004</c:v>
                </c:pt>
                <c:pt idx="4">
                  <c:v>0.41420000000000001</c:v>
                </c:pt>
                <c:pt idx="5">
                  <c:v>0.32069999999999999</c:v>
                </c:pt>
                <c:pt idx="6">
                  <c:v>0.26540000000000002</c:v>
                </c:pt>
                <c:pt idx="7">
                  <c:v>0.2404</c:v>
                </c:pt>
                <c:pt idx="8">
                  <c:v>0.1925</c:v>
                </c:pt>
                <c:pt idx="9">
                  <c:v>0.1464</c:v>
                </c:pt>
                <c:pt idx="10">
                  <c:v>6.0100000000000001E-2</c:v>
                </c:pt>
                <c:pt idx="11">
                  <c:v>2.98E-2</c:v>
                </c:pt>
                <c:pt idx="12">
                  <c:v>7.9000000000000008E-3</c:v>
                </c:pt>
                <c:pt idx="13">
                  <c:v>5.0000000000000001E-4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pictures'!$C$730</c:f>
              <c:strCache>
                <c:ptCount val="1"/>
                <c:pt idx="0">
                  <c:v>671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pictures'!$D$730:$R$730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0.8155</c:v>
                </c:pt>
                <c:pt idx="3">
                  <c:v>0.64500000000000002</c:v>
                </c:pt>
                <c:pt idx="4">
                  <c:v>0.4874</c:v>
                </c:pt>
                <c:pt idx="5">
                  <c:v>0.35089999999999999</c:v>
                </c:pt>
                <c:pt idx="6">
                  <c:v>0.27750000000000002</c:v>
                </c:pt>
                <c:pt idx="7">
                  <c:v>0.25009999999999999</c:v>
                </c:pt>
                <c:pt idx="8">
                  <c:v>0.1714</c:v>
                </c:pt>
                <c:pt idx="9">
                  <c:v>0.12570000000000001</c:v>
                </c:pt>
                <c:pt idx="10">
                  <c:v>7.1800000000000003E-2</c:v>
                </c:pt>
                <c:pt idx="11">
                  <c:v>3.4700000000000002E-2</c:v>
                </c:pt>
                <c:pt idx="12">
                  <c:v>5.8999999999999999E-3</c:v>
                </c:pt>
                <c:pt idx="13">
                  <c:v>1.03E-2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pictures'!$C$731</c:f>
              <c:strCache>
                <c:ptCount val="1"/>
                <c:pt idx="0">
                  <c:v>672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pictures'!$D$731:$R$731</c:f>
              <c:numCache>
                <c:formatCode>General</c:formatCode>
                <c:ptCount val="15"/>
                <c:pt idx="0">
                  <c:v>1</c:v>
                </c:pt>
                <c:pt idx="1">
                  <c:v>0.9899</c:v>
                </c:pt>
                <c:pt idx="2">
                  <c:v>0.88029999999999997</c:v>
                </c:pt>
                <c:pt idx="3">
                  <c:v>0.74139999999999995</c:v>
                </c:pt>
                <c:pt idx="4">
                  <c:v>0.57830000000000004</c:v>
                </c:pt>
                <c:pt idx="5">
                  <c:v>0.42349999999999999</c:v>
                </c:pt>
                <c:pt idx="6">
                  <c:v>0.34460000000000002</c:v>
                </c:pt>
                <c:pt idx="7">
                  <c:v>0.27839999999999998</c:v>
                </c:pt>
                <c:pt idx="8">
                  <c:v>0.2044</c:v>
                </c:pt>
                <c:pt idx="9">
                  <c:v>0.16700000000000001</c:v>
                </c:pt>
                <c:pt idx="10">
                  <c:v>8.2900000000000001E-2</c:v>
                </c:pt>
                <c:pt idx="11">
                  <c:v>5.8400000000000001E-2</c:v>
                </c:pt>
                <c:pt idx="12">
                  <c:v>1.5800000000000002E-2</c:v>
                </c:pt>
                <c:pt idx="13">
                  <c:v>9.4000000000000004E-3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pictures'!$C$732</c:f>
              <c:strCache>
                <c:ptCount val="1"/>
                <c:pt idx="0">
                  <c:v>673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pictures'!$D$732:$R$732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0.82199999999999995</c:v>
                </c:pt>
                <c:pt idx="2">
                  <c:v>0.68640000000000001</c:v>
                </c:pt>
                <c:pt idx="3">
                  <c:v>0.58189999999999997</c:v>
                </c:pt>
                <c:pt idx="4">
                  <c:v>0.52170000000000005</c:v>
                </c:pt>
                <c:pt idx="5">
                  <c:v>0.35310000000000002</c:v>
                </c:pt>
                <c:pt idx="6">
                  <c:v>0.20180000000000001</c:v>
                </c:pt>
                <c:pt idx="7">
                  <c:v>0.1913</c:v>
                </c:pt>
                <c:pt idx="8">
                  <c:v>0.14480000000000001</c:v>
                </c:pt>
                <c:pt idx="9">
                  <c:v>0.123</c:v>
                </c:pt>
                <c:pt idx="10">
                  <c:v>9.11E-2</c:v>
                </c:pt>
                <c:pt idx="11">
                  <c:v>7.7600000000000002E-2</c:v>
                </c:pt>
                <c:pt idx="12">
                  <c:v>2.9399999999999999E-2</c:v>
                </c:pt>
                <c:pt idx="13">
                  <c:v>1.06E-2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pictures'!$C$733</c:f>
              <c:strCache>
                <c:ptCount val="1"/>
                <c:pt idx="0">
                  <c:v>674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pictures'!$D$733:$R$733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0.78410000000000002</c:v>
                </c:pt>
                <c:pt idx="2">
                  <c:v>0.60740000000000005</c:v>
                </c:pt>
                <c:pt idx="3">
                  <c:v>0.60799999999999998</c:v>
                </c:pt>
                <c:pt idx="4">
                  <c:v>0.52229999999999999</c:v>
                </c:pt>
                <c:pt idx="5">
                  <c:v>0.40870000000000001</c:v>
                </c:pt>
                <c:pt idx="6">
                  <c:v>0.2462</c:v>
                </c:pt>
                <c:pt idx="7">
                  <c:v>0.16800000000000001</c:v>
                </c:pt>
                <c:pt idx="8">
                  <c:v>0.14180000000000001</c:v>
                </c:pt>
                <c:pt idx="9">
                  <c:v>0.1128</c:v>
                </c:pt>
                <c:pt idx="10">
                  <c:v>8.4400000000000003E-2</c:v>
                </c:pt>
                <c:pt idx="11">
                  <c:v>7.3700000000000002E-2</c:v>
                </c:pt>
                <c:pt idx="12">
                  <c:v>4.0599999999999997E-2</c:v>
                </c:pt>
                <c:pt idx="13">
                  <c:v>1.5699999999999999E-2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pictures'!$C$734</c:f>
              <c:strCache>
                <c:ptCount val="1"/>
                <c:pt idx="0">
                  <c:v>675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pictures'!$D$734:$R$734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0.81920000000000004</c:v>
                </c:pt>
                <c:pt idx="2">
                  <c:v>0.60270000000000001</c:v>
                </c:pt>
                <c:pt idx="3">
                  <c:v>0.55859999999999999</c:v>
                </c:pt>
                <c:pt idx="4">
                  <c:v>0.52700000000000002</c:v>
                </c:pt>
                <c:pt idx="5">
                  <c:v>0.43680000000000002</c:v>
                </c:pt>
                <c:pt idx="6">
                  <c:v>0.30570000000000003</c:v>
                </c:pt>
                <c:pt idx="7">
                  <c:v>0.16350000000000001</c:v>
                </c:pt>
                <c:pt idx="8">
                  <c:v>0.13519999999999999</c:v>
                </c:pt>
                <c:pt idx="9">
                  <c:v>0.10539999999999999</c:v>
                </c:pt>
                <c:pt idx="10">
                  <c:v>0.1091</c:v>
                </c:pt>
                <c:pt idx="11">
                  <c:v>6.1899999999999997E-2</c:v>
                </c:pt>
                <c:pt idx="12">
                  <c:v>3.8800000000000001E-2</c:v>
                </c:pt>
                <c:pt idx="13">
                  <c:v>2.1299999999999999E-2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pictures'!$C$735</c:f>
              <c:strCache>
                <c:ptCount val="1"/>
                <c:pt idx="0">
                  <c:v>676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pictures'!$D$735:$R$735</c:f>
              <c:numCache>
                <c:formatCode>General</c:formatCode>
                <c:ptCount val="15"/>
                <c:pt idx="0">
                  <c:v>7.1999999999999998E-3</c:v>
                </c:pt>
                <c:pt idx="1">
                  <c:v>0.1411</c:v>
                </c:pt>
                <c:pt idx="2">
                  <c:v>0.15790000000000001</c:v>
                </c:pt>
                <c:pt idx="3">
                  <c:v>0.19719999999999999</c:v>
                </c:pt>
                <c:pt idx="4">
                  <c:v>0.2233</c:v>
                </c:pt>
                <c:pt idx="5">
                  <c:v>0.23</c:v>
                </c:pt>
                <c:pt idx="6">
                  <c:v>0.26779999999999998</c:v>
                </c:pt>
                <c:pt idx="7">
                  <c:v>0.22800000000000001</c:v>
                </c:pt>
                <c:pt idx="8">
                  <c:v>0.21099999999999999</c:v>
                </c:pt>
                <c:pt idx="9">
                  <c:v>0.21149999999999999</c:v>
                </c:pt>
                <c:pt idx="10">
                  <c:v>0.189</c:v>
                </c:pt>
                <c:pt idx="11">
                  <c:v>0.1273</c:v>
                </c:pt>
                <c:pt idx="12">
                  <c:v>6.0400000000000002E-2</c:v>
                </c:pt>
                <c:pt idx="13">
                  <c:v>3.7499999999999999E-2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pictures'!$C$736</c:f>
              <c:strCache>
                <c:ptCount val="1"/>
                <c:pt idx="0">
                  <c:v>677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pictures'!$D$736:$R$736</c:f>
              <c:numCache>
                <c:formatCode>General</c:formatCode>
                <c:ptCount val="15"/>
                <c:pt idx="0">
                  <c:v>0.105</c:v>
                </c:pt>
                <c:pt idx="1">
                  <c:v>0.26569999999999999</c:v>
                </c:pt>
                <c:pt idx="2">
                  <c:v>0.28860000000000002</c:v>
                </c:pt>
                <c:pt idx="3">
                  <c:v>0.31690000000000002</c:v>
                </c:pt>
                <c:pt idx="4">
                  <c:v>0.33050000000000002</c:v>
                </c:pt>
                <c:pt idx="5">
                  <c:v>0.2394</c:v>
                </c:pt>
                <c:pt idx="6">
                  <c:v>0.13109999999999999</c:v>
                </c:pt>
                <c:pt idx="7">
                  <c:v>0.1118</c:v>
                </c:pt>
                <c:pt idx="8">
                  <c:v>9.2899999999999996E-2</c:v>
                </c:pt>
                <c:pt idx="9">
                  <c:v>5.91E-2</c:v>
                </c:pt>
                <c:pt idx="10">
                  <c:v>7.1900000000000006E-2</c:v>
                </c:pt>
                <c:pt idx="11">
                  <c:v>5.0200000000000002E-2</c:v>
                </c:pt>
                <c:pt idx="12">
                  <c:v>3.5400000000000001E-2</c:v>
                </c:pt>
                <c:pt idx="13">
                  <c:v>1.2500000000000001E-2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pictures'!$C$737</c:f>
              <c:strCache>
                <c:ptCount val="1"/>
                <c:pt idx="0">
                  <c:v>681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pictures'!$D$737:$R$737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0.22789999999999999</c:v>
                </c:pt>
                <c:pt idx="2">
                  <c:v>0.30159999999999998</c:v>
                </c:pt>
                <c:pt idx="3">
                  <c:v>0.32769999999999999</c:v>
                </c:pt>
                <c:pt idx="4">
                  <c:v>0.3821</c:v>
                </c:pt>
                <c:pt idx="5">
                  <c:v>0.3478</c:v>
                </c:pt>
                <c:pt idx="6">
                  <c:v>0.29409999999999997</c:v>
                </c:pt>
                <c:pt idx="7">
                  <c:v>0.28799999999999998</c:v>
                </c:pt>
                <c:pt idx="8">
                  <c:v>0.28999999999999998</c:v>
                </c:pt>
                <c:pt idx="9">
                  <c:v>0.16289999999999999</c:v>
                </c:pt>
                <c:pt idx="10">
                  <c:v>0.16919999999999999</c:v>
                </c:pt>
                <c:pt idx="11">
                  <c:v>0.1111</c:v>
                </c:pt>
                <c:pt idx="12">
                  <c:v>6.8500000000000005E-2</c:v>
                </c:pt>
                <c:pt idx="13">
                  <c:v>2.5000000000000001E-2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pictures'!$C$738</c:f>
              <c:strCache>
                <c:ptCount val="1"/>
                <c:pt idx="0">
                  <c:v>682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pictures'!$D$738:$R$738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0.32379999999999998</c:v>
                </c:pt>
                <c:pt idx="2">
                  <c:v>0.24049999999999999</c:v>
                </c:pt>
                <c:pt idx="3">
                  <c:v>0.39839999999999998</c:v>
                </c:pt>
                <c:pt idx="4">
                  <c:v>0.32390000000000002</c:v>
                </c:pt>
                <c:pt idx="5">
                  <c:v>0.32790000000000002</c:v>
                </c:pt>
                <c:pt idx="6">
                  <c:v>0.3271</c:v>
                </c:pt>
                <c:pt idx="7">
                  <c:v>0.2515</c:v>
                </c:pt>
                <c:pt idx="8">
                  <c:v>0.20549999999999999</c:v>
                </c:pt>
                <c:pt idx="9">
                  <c:v>0.1535</c:v>
                </c:pt>
                <c:pt idx="10">
                  <c:v>0.13239999999999999</c:v>
                </c:pt>
                <c:pt idx="11">
                  <c:v>6.3100000000000003E-2</c:v>
                </c:pt>
                <c:pt idx="12">
                  <c:v>2.1000000000000001E-2</c:v>
                </c:pt>
                <c:pt idx="13">
                  <c:v>4.5999999999999999E-3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pictures'!$C$739</c:f>
              <c:strCache>
                <c:ptCount val="1"/>
                <c:pt idx="0">
                  <c:v>683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pictures'!$D$739:$R$739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0.43819999999999998</c:v>
                </c:pt>
                <c:pt idx="2">
                  <c:v>0.45219999999999999</c:v>
                </c:pt>
                <c:pt idx="3">
                  <c:v>0.50560000000000005</c:v>
                </c:pt>
                <c:pt idx="4">
                  <c:v>0.42670000000000002</c:v>
                </c:pt>
                <c:pt idx="5">
                  <c:v>0.4798</c:v>
                </c:pt>
                <c:pt idx="6">
                  <c:v>0.42630000000000001</c:v>
                </c:pt>
                <c:pt idx="7">
                  <c:v>0.31590000000000001</c:v>
                </c:pt>
                <c:pt idx="8">
                  <c:v>0.21790000000000001</c:v>
                </c:pt>
                <c:pt idx="9">
                  <c:v>0.16750000000000001</c:v>
                </c:pt>
                <c:pt idx="10">
                  <c:v>0.15479999999999999</c:v>
                </c:pt>
                <c:pt idx="11">
                  <c:v>7.2400000000000006E-2</c:v>
                </c:pt>
                <c:pt idx="12">
                  <c:v>2.9000000000000001E-2</c:v>
                </c:pt>
                <c:pt idx="13">
                  <c:v>8.8999999999999999E-3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pictures'!$C$740</c:f>
              <c:strCache>
                <c:ptCount val="1"/>
                <c:pt idx="0">
                  <c:v>684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pictures'!$D$740:$R$740</c:f>
              <c:numCache>
                <c:formatCode>General</c:formatCode>
                <c:ptCount val="15"/>
                <c:pt idx="0">
                  <c:v>0.46779999999999999</c:v>
                </c:pt>
                <c:pt idx="1">
                  <c:v>0.44190000000000002</c:v>
                </c:pt>
                <c:pt idx="2">
                  <c:v>0.46160000000000001</c:v>
                </c:pt>
                <c:pt idx="3">
                  <c:v>0.57350000000000001</c:v>
                </c:pt>
                <c:pt idx="4">
                  <c:v>0.46129999999999999</c:v>
                </c:pt>
                <c:pt idx="5">
                  <c:v>0.443</c:v>
                </c:pt>
                <c:pt idx="6">
                  <c:v>0.46650000000000003</c:v>
                </c:pt>
                <c:pt idx="7">
                  <c:v>0.3755</c:v>
                </c:pt>
                <c:pt idx="8">
                  <c:v>0.29659999999999997</c:v>
                </c:pt>
                <c:pt idx="9">
                  <c:v>0.2029</c:v>
                </c:pt>
                <c:pt idx="10">
                  <c:v>0.19109999999999999</c:v>
                </c:pt>
                <c:pt idx="11">
                  <c:v>0.12089999999999999</c:v>
                </c:pt>
                <c:pt idx="12">
                  <c:v>4.8800000000000003E-2</c:v>
                </c:pt>
                <c:pt idx="13">
                  <c:v>1.95E-2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pictures'!$C$741</c:f>
              <c:strCache>
                <c:ptCount val="1"/>
                <c:pt idx="0">
                  <c:v>685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pictures'!$D$741:$R$741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0.67900000000000005</c:v>
                </c:pt>
                <c:pt idx="2">
                  <c:v>0.55620000000000003</c:v>
                </c:pt>
                <c:pt idx="3">
                  <c:v>0.42609999999999998</c:v>
                </c:pt>
                <c:pt idx="4">
                  <c:v>0.42199999999999999</c:v>
                </c:pt>
                <c:pt idx="5">
                  <c:v>0.26290000000000002</c:v>
                </c:pt>
                <c:pt idx="6">
                  <c:v>0.25600000000000001</c:v>
                </c:pt>
                <c:pt idx="7">
                  <c:v>0.15049999999999999</c:v>
                </c:pt>
                <c:pt idx="8">
                  <c:v>0.1293</c:v>
                </c:pt>
                <c:pt idx="9">
                  <c:v>0.10970000000000001</c:v>
                </c:pt>
                <c:pt idx="10">
                  <c:v>7.6600000000000001E-2</c:v>
                </c:pt>
                <c:pt idx="11">
                  <c:v>4.3099999999999999E-2</c:v>
                </c:pt>
                <c:pt idx="12">
                  <c:v>2.1399999999999999E-2</c:v>
                </c:pt>
                <c:pt idx="13">
                  <c:v>6.1000000000000004E-3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pictures'!$C$742</c:f>
              <c:strCache>
                <c:ptCount val="1"/>
                <c:pt idx="0">
                  <c:v>686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pictures'!$D$742:$R$742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0.60980000000000001</c:v>
                </c:pt>
                <c:pt idx="2">
                  <c:v>0.57450000000000001</c:v>
                </c:pt>
                <c:pt idx="3">
                  <c:v>0.51570000000000005</c:v>
                </c:pt>
                <c:pt idx="4">
                  <c:v>0.40410000000000001</c:v>
                </c:pt>
                <c:pt idx="5">
                  <c:v>0.33079999999999998</c:v>
                </c:pt>
                <c:pt idx="6">
                  <c:v>0.25140000000000001</c:v>
                </c:pt>
                <c:pt idx="7">
                  <c:v>0.221</c:v>
                </c:pt>
                <c:pt idx="8">
                  <c:v>0.12540000000000001</c:v>
                </c:pt>
                <c:pt idx="9">
                  <c:v>0.1226</c:v>
                </c:pt>
                <c:pt idx="10">
                  <c:v>8.8400000000000006E-2</c:v>
                </c:pt>
                <c:pt idx="11">
                  <c:v>6.5000000000000002E-2</c:v>
                </c:pt>
                <c:pt idx="12">
                  <c:v>4.3400000000000001E-2</c:v>
                </c:pt>
                <c:pt idx="13">
                  <c:v>1.2999999999999999E-2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pictures'!$C$743</c:f>
              <c:strCache>
                <c:ptCount val="1"/>
                <c:pt idx="0">
                  <c:v>687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pictures'!$D$743:$R$743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0.65410000000000001</c:v>
                </c:pt>
                <c:pt idx="2">
                  <c:v>0.6069</c:v>
                </c:pt>
                <c:pt idx="3">
                  <c:v>0.4819</c:v>
                </c:pt>
                <c:pt idx="4">
                  <c:v>0.45469999999999999</c:v>
                </c:pt>
                <c:pt idx="5">
                  <c:v>0.39610000000000001</c:v>
                </c:pt>
                <c:pt idx="6">
                  <c:v>0.24529999999999999</c:v>
                </c:pt>
                <c:pt idx="7">
                  <c:v>0.26040000000000002</c:v>
                </c:pt>
                <c:pt idx="8">
                  <c:v>0.13550000000000001</c:v>
                </c:pt>
                <c:pt idx="9">
                  <c:v>0.128</c:v>
                </c:pt>
                <c:pt idx="10">
                  <c:v>9.5699999999999993E-2</c:v>
                </c:pt>
                <c:pt idx="11">
                  <c:v>6.7100000000000007E-2</c:v>
                </c:pt>
                <c:pt idx="12">
                  <c:v>3.2300000000000002E-2</c:v>
                </c:pt>
                <c:pt idx="13">
                  <c:v>0.02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pictures'!$C$744</c:f>
              <c:strCache>
                <c:ptCount val="1"/>
                <c:pt idx="0">
                  <c:v>688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pictures'!$D$744:$R$744</c:f>
              <c:numCache>
                <c:formatCode>General</c:formatCode>
                <c:ptCount val="15"/>
                <c:pt idx="0">
                  <c:v>1</c:v>
                </c:pt>
                <c:pt idx="1">
                  <c:v>0.99170000000000003</c:v>
                </c:pt>
                <c:pt idx="2">
                  <c:v>0.94199999999999995</c:v>
                </c:pt>
                <c:pt idx="3">
                  <c:v>0.7056</c:v>
                </c:pt>
                <c:pt idx="4">
                  <c:v>0.5333</c:v>
                </c:pt>
                <c:pt idx="5">
                  <c:v>0.44009999999999999</c:v>
                </c:pt>
                <c:pt idx="6">
                  <c:v>0.2361</c:v>
                </c:pt>
                <c:pt idx="7">
                  <c:v>0.16800000000000001</c:v>
                </c:pt>
                <c:pt idx="8">
                  <c:v>0.1071</c:v>
                </c:pt>
                <c:pt idx="9">
                  <c:v>6.0499999999999998E-2</c:v>
                </c:pt>
                <c:pt idx="10">
                  <c:v>3.6499999999999998E-2</c:v>
                </c:pt>
                <c:pt idx="11">
                  <c:v>1.47E-2</c:v>
                </c:pt>
                <c:pt idx="12">
                  <c:v>0.02</c:v>
                </c:pt>
                <c:pt idx="13">
                  <c:v>1.7600000000000001E-2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pictures'!$C$745</c:f>
              <c:strCache>
                <c:ptCount val="1"/>
                <c:pt idx="0">
                  <c:v>689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pictures'!$D$745:$R$745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0.96550000000000002</c:v>
                </c:pt>
                <c:pt idx="3">
                  <c:v>0.81</c:v>
                </c:pt>
                <c:pt idx="4">
                  <c:v>0.67110000000000003</c:v>
                </c:pt>
                <c:pt idx="5">
                  <c:v>0.54459999999999997</c:v>
                </c:pt>
                <c:pt idx="6">
                  <c:v>0.38769999999999999</c:v>
                </c:pt>
                <c:pt idx="7">
                  <c:v>0.23200000000000001</c:v>
                </c:pt>
                <c:pt idx="8">
                  <c:v>0.16020000000000001</c:v>
                </c:pt>
                <c:pt idx="9">
                  <c:v>9.1300000000000006E-2</c:v>
                </c:pt>
                <c:pt idx="10">
                  <c:v>4.7199999999999999E-2</c:v>
                </c:pt>
                <c:pt idx="11">
                  <c:v>1.89E-2</c:v>
                </c:pt>
                <c:pt idx="12">
                  <c:v>1.4800000000000001E-2</c:v>
                </c:pt>
                <c:pt idx="13">
                  <c:v>2.0500000000000001E-2</c:v>
                </c:pt>
                <c:pt idx="14">
                  <c:v>6.8999999999999999E-3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pictures'!$C$746</c:f>
              <c:strCache>
                <c:ptCount val="1"/>
                <c:pt idx="0">
                  <c:v>690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pictures'!$D$746:$R$746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0.98429999999999995</c:v>
                </c:pt>
                <c:pt idx="3">
                  <c:v>0.88229999999999997</c:v>
                </c:pt>
                <c:pt idx="4">
                  <c:v>0.74209999999999998</c:v>
                </c:pt>
                <c:pt idx="5">
                  <c:v>0.60819999999999996</c:v>
                </c:pt>
                <c:pt idx="6">
                  <c:v>0.50900000000000001</c:v>
                </c:pt>
                <c:pt idx="7">
                  <c:v>0.31809999999999999</c:v>
                </c:pt>
                <c:pt idx="8">
                  <c:v>0.27710000000000001</c:v>
                </c:pt>
                <c:pt idx="9">
                  <c:v>0.2041</c:v>
                </c:pt>
                <c:pt idx="10">
                  <c:v>9.8000000000000004E-2</c:v>
                </c:pt>
                <c:pt idx="11">
                  <c:v>3.6600000000000001E-2</c:v>
                </c:pt>
                <c:pt idx="12">
                  <c:v>1.7100000000000001E-2</c:v>
                </c:pt>
                <c:pt idx="13">
                  <c:v>2.5899999999999999E-2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pictures'!$C$747</c:f>
              <c:strCache>
                <c:ptCount val="1"/>
                <c:pt idx="0">
                  <c:v>691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pictures'!$D$747:$R$747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0.42249999999999999</c:v>
                </c:pt>
                <c:pt idx="2">
                  <c:v>0.46939999999999998</c:v>
                </c:pt>
                <c:pt idx="3">
                  <c:v>0.46139999999999998</c:v>
                </c:pt>
                <c:pt idx="4">
                  <c:v>0.41099999999999998</c:v>
                </c:pt>
                <c:pt idx="5">
                  <c:v>0.31709999999999999</c:v>
                </c:pt>
                <c:pt idx="6">
                  <c:v>0.24490000000000001</c:v>
                </c:pt>
                <c:pt idx="7">
                  <c:v>0.15809999999999999</c:v>
                </c:pt>
                <c:pt idx="8">
                  <c:v>9.3700000000000006E-2</c:v>
                </c:pt>
                <c:pt idx="9">
                  <c:v>8.9399999999999993E-2</c:v>
                </c:pt>
                <c:pt idx="10">
                  <c:v>5.6000000000000001E-2</c:v>
                </c:pt>
                <c:pt idx="11">
                  <c:v>2.2100000000000002E-2</c:v>
                </c:pt>
                <c:pt idx="12">
                  <c:v>2.2000000000000001E-3</c:v>
                </c:pt>
                <c:pt idx="13">
                  <c:v>3.3E-3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pictures'!$C$748</c:f>
              <c:strCache>
                <c:ptCount val="1"/>
                <c:pt idx="0">
                  <c:v>692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pictures'!$D$748:$R$748</c:f>
              <c:numCache>
                <c:formatCode>General</c:formatCode>
                <c:ptCount val="15"/>
                <c:pt idx="0">
                  <c:v>0.79469999999999996</c:v>
                </c:pt>
                <c:pt idx="1">
                  <c:v>0.45939999999999998</c:v>
                </c:pt>
                <c:pt idx="2">
                  <c:v>0.47360000000000002</c:v>
                </c:pt>
                <c:pt idx="3">
                  <c:v>0.5</c:v>
                </c:pt>
                <c:pt idx="4">
                  <c:v>0.40720000000000001</c:v>
                </c:pt>
                <c:pt idx="5">
                  <c:v>0.36709999999999998</c:v>
                </c:pt>
                <c:pt idx="6">
                  <c:v>0.26</c:v>
                </c:pt>
                <c:pt idx="7">
                  <c:v>0.17030000000000001</c:v>
                </c:pt>
                <c:pt idx="8">
                  <c:v>0.11</c:v>
                </c:pt>
                <c:pt idx="9">
                  <c:v>9.0899999999999995E-2</c:v>
                </c:pt>
                <c:pt idx="10">
                  <c:v>4.7399999999999998E-2</c:v>
                </c:pt>
                <c:pt idx="11">
                  <c:v>2.46E-2</c:v>
                </c:pt>
                <c:pt idx="12">
                  <c:v>8.6E-3</c:v>
                </c:pt>
                <c:pt idx="13">
                  <c:v>1E-4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pictures'!$C$749</c:f>
              <c:strCache>
                <c:ptCount val="1"/>
                <c:pt idx="0">
                  <c:v>693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pictures'!$D$749:$R$749</c:f>
              <c:numCache>
                <c:formatCode>General</c:formatCode>
                <c:ptCount val="15"/>
                <c:pt idx="0">
                  <c:v>0.7661</c:v>
                </c:pt>
                <c:pt idx="1">
                  <c:v>0.54520000000000002</c:v>
                </c:pt>
                <c:pt idx="2">
                  <c:v>0.4778</c:v>
                </c:pt>
                <c:pt idx="3">
                  <c:v>0.5373</c:v>
                </c:pt>
                <c:pt idx="4">
                  <c:v>0.48620000000000002</c:v>
                </c:pt>
                <c:pt idx="5">
                  <c:v>0.38619999999999999</c:v>
                </c:pt>
                <c:pt idx="6">
                  <c:v>0.3206</c:v>
                </c:pt>
                <c:pt idx="7">
                  <c:v>0.21840000000000001</c:v>
                </c:pt>
                <c:pt idx="8">
                  <c:v>0.1206</c:v>
                </c:pt>
                <c:pt idx="9">
                  <c:v>0.1079</c:v>
                </c:pt>
                <c:pt idx="10">
                  <c:v>6.4899999999999999E-2</c:v>
                </c:pt>
                <c:pt idx="11">
                  <c:v>3.8300000000000001E-2</c:v>
                </c:pt>
                <c:pt idx="12">
                  <c:v>1.5100000000000001E-2</c:v>
                </c:pt>
                <c:pt idx="13">
                  <c:v>5.1999999999999998E-3</c:v>
                </c:pt>
                <c:pt idx="14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3320"/>
        <c:axId val="310813712"/>
      </c:scatterChart>
      <c:valAx>
        <c:axId val="31081332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13712"/>
        <c:crosses val="autoZero"/>
        <c:crossBetween val="midCat"/>
        <c:majorUnit val="10"/>
      </c:valAx>
      <c:valAx>
        <c:axId val="3108137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1332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'NSA-OBS-FLXTR'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pictures'!$C$750</c:f>
              <c:strCache>
                <c:ptCount val="1"/>
                <c:pt idx="0">
                  <c:v>417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pictures'!$D$750:$R$750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0.5323</c:v>
                </c:pt>
                <c:pt idx="2">
                  <c:v>0.4778</c:v>
                </c:pt>
                <c:pt idx="3">
                  <c:v>0.443</c:v>
                </c:pt>
                <c:pt idx="4">
                  <c:v>0.4</c:v>
                </c:pt>
                <c:pt idx="5">
                  <c:v>0.34970000000000001</c:v>
                </c:pt>
                <c:pt idx="6">
                  <c:v>0.39429999999999998</c:v>
                </c:pt>
                <c:pt idx="7">
                  <c:v>0.30990000000000001</c:v>
                </c:pt>
                <c:pt idx="8">
                  <c:v>0.20030000000000001</c:v>
                </c:pt>
                <c:pt idx="9">
                  <c:v>0.13950000000000001</c:v>
                </c:pt>
                <c:pt idx="10">
                  <c:v>0.10059999999999999</c:v>
                </c:pt>
                <c:pt idx="11">
                  <c:v>9.7900000000000001E-2</c:v>
                </c:pt>
                <c:pt idx="12">
                  <c:v>6.5199999999999994E-2</c:v>
                </c:pt>
                <c:pt idx="13">
                  <c:v>3.6499999999999998E-2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pictures'!$C$751</c:f>
              <c:strCache>
                <c:ptCount val="1"/>
                <c:pt idx="0">
                  <c:v>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pictures'!$D$751:$R$751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0.57240000000000002</c:v>
                </c:pt>
                <c:pt idx="3">
                  <c:v>0.56510000000000005</c:v>
                </c:pt>
                <c:pt idx="4">
                  <c:v>0.54530000000000001</c:v>
                </c:pt>
                <c:pt idx="5">
                  <c:v>0.52090000000000003</c:v>
                </c:pt>
                <c:pt idx="6">
                  <c:v>0.47160000000000002</c:v>
                </c:pt>
                <c:pt idx="7">
                  <c:v>0.3569</c:v>
                </c:pt>
                <c:pt idx="8">
                  <c:v>0.30099999999999999</c:v>
                </c:pt>
                <c:pt idx="9">
                  <c:v>0.2278</c:v>
                </c:pt>
                <c:pt idx="10">
                  <c:v>0.1661</c:v>
                </c:pt>
                <c:pt idx="11">
                  <c:v>0.1018</c:v>
                </c:pt>
                <c:pt idx="12">
                  <c:v>7.7499999999999999E-2</c:v>
                </c:pt>
                <c:pt idx="13">
                  <c:v>4.2900000000000001E-2</c:v>
                </c:pt>
                <c:pt idx="14">
                  <c:v>9.9000000000000008E-3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pictures'!$C$752</c:f>
              <c:strCache>
                <c:ptCount val="1"/>
                <c:pt idx="0">
                  <c:v>421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pictures'!$D$752:$R$752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0.47320000000000001</c:v>
                </c:pt>
                <c:pt idx="2">
                  <c:v>0.40410000000000001</c:v>
                </c:pt>
                <c:pt idx="3">
                  <c:v>0.42130000000000001</c:v>
                </c:pt>
                <c:pt idx="4">
                  <c:v>0.48899999999999999</c:v>
                </c:pt>
                <c:pt idx="5">
                  <c:v>0.41670000000000001</c:v>
                </c:pt>
                <c:pt idx="6">
                  <c:v>0.36259999999999998</c:v>
                </c:pt>
                <c:pt idx="7">
                  <c:v>0.2258</c:v>
                </c:pt>
                <c:pt idx="8">
                  <c:v>0.18959999999999999</c:v>
                </c:pt>
                <c:pt idx="9">
                  <c:v>0.222</c:v>
                </c:pt>
                <c:pt idx="10">
                  <c:v>0.18870000000000001</c:v>
                </c:pt>
                <c:pt idx="11">
                  <c:v>0.11509999999999999</c:v>
                </c:pt>
                <c:pt idx="12">
                  <c:v>5.96E-2</c:v>
                </c:pt>
                <c:pt idx="13">
                  <c:v>1.9599999999999999E-2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pictures'!$C$753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pictures'!$D$753:$R$753</c:f>
              <c:numCache>
                <c:formatCode>General</c:formatCode>
                <c:ptCount val="15"/>
                <c:pt idx="0">
                  <c:v>1</c:v>
                </c:pt>
                <c:pt idx="1">
                  <c:v>0.76849999999999996</c:v>
                </c:pt>
                <c:pt idx="2">
                  <c:v>0.59330000000000005</c:v>
                </c:pt>
                <c:pt idx="3">
                  <c:v>0.48430000000000001</c:v>
                </c:pt>
                <c:pt idx="4">
                  <c:v>0.45750000000000002</c:v>
                </c:pt>
                <c:pt idx="5">
                  <c:v>0.3574</c:v>
                </c:pt>
                <c:pt idx="6">
                  <c:v>0.26939999999999997</c:v>
                </c:pt>
                <c:pt idx="7">
                  <c:v>0.23860000000000001</c:v>
                </c:pt>
                <c:pt idx="8">
                  <c:v>0.21060000000000001</c:v>
                </c:pt>
                <c:pt idx="9">
                  <c:v>0.19220000000000001</c:v>
                </c:pt>
                <c:pt idx="10">
                  <c:v>0.1787</c:v>
                </c:pt>
                <c:pt idx="11">
                  <c:v>0.1173</c:v>
                </c:pt>
                <c:pt idx="12">
                  <c:v>5.4699999999999999E-2</c:v>
                </c:pt>
                <c:pt idx="13">
                  <c:v>2.2499999999999999E-2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pictures'!$C$754</c:f>
              <c:strCache>
                <c:ptCount val="1"/>
                <c:pt idx="0">
                  <c:v>419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pictures'!$D$754:$R$754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0.39389999999999997</c:v>
                </c:pt>
                <c:pt idx="2">
                  <c:v>0.36380000000000001</c:v>
                </c:pt>
                <c:pt idx="3">
                  <c:v>0.34620000000000001</c:v>
                </c:pt>
                <c:pt idx="4">
                  <c:v>0.22770000000000001</c:v>
                </c:pt>
                <c:pt idx="5">
                  <c:v>0.216</c:v>
                </c:pt>
                <c:pt idx="6">
                  <c:v>0.29930000000000001</c:v>
                </c:pt>
                <c:pt idx="7">
                  <c:v>0.3216</c:v>
                </c:pt>
                <c:pt idx="8">
                  <c:v>0.27800000000000002</c:v>
                </c:pt>
                <c:pt idx="9">
                  <c:v>0.22370000000000001</c:v>
                </c:pt>
                <c:pt idx="10">
                  <c:v>0.18410000000000001</c:v>
                </c:pt>
                <c:pt idx="11">
                  <c:v>0.1145</c:v>
                </c:pt>
                <c:pt idx="12">
                  <c:v>6.9800000000000001E-2</c:v>
                </c:pt>
                <c:pt idx="13">
                  <c:v>2.64E-2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pictures'!$C$755</c:f>
              <c:strCache>
                <c:ptCount val="1"/>
                <c:pt idx="0">
                  <c:v>850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pictures'!$D$755:$R$755</c:f>
              <c:numCache>
                <c:formatCode>General</c:formatCode>
                <c:ptCount val="15"/>
                <c:pt idx="0">
                  <c:v>0.52149999999999996</c:v>
                </c:pt>
                <c:pt idx="1">
                  <c:v>0.36209999999999998</c:v>
                </c:pt>
                <c:pt idx="2">
                  <c:v>0.25380000000000003</c:v>
                </c:pt>
                <c:pt idx="3">
                  <c:v>0.27029999999999998</c:v>
                </c:pt>
                <c:pt idx="4">
                  <c:v>0.2767</c:v>
                </c:pt>
                <c:pt idx="5">
                  <c:v>0.24690000000000001</c:v>
                </c:pt>
                <c:pt idx="6">
                  <c:v>0.23350000000000001</c:v>
                </c:pt>
                <c:pt idx="7">
                  <c:v>0.24360000000000001</c:v>
                </c:pt>
                <c:pt idx="8">
                  <c:v>0.24859999999999999</c:v>
                </c:pt>
                <c:pt idx="9">
                  <c:v>0.2351</c:v>
                </c:pt>
                <c:pt idx="10">
                  <c:v>0.19139999999999999</c:v>
                </c:pt>
                <c:pt idx="11">
                  <c:v>0.11899999999999999</c:v>
                </c:pt>
                <c:pt idx="12">
                  <c:v>6.1600000000000002E-2</c:v>
                </c:pt>
                <c:pt idx="13">
                  <c:v>5.7000000000000002E-2</c:v>
                </c:pt>
                <c:pt idx="14">
                  <c:v>3.0099999999999998E-2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pictures'!$C$756</c:f>
              <c:strCache>
                <c:ptCount val="1"/>
                <c:pt idx="0">
                  <c:v>851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pictures'!$D$756:$R$756</c:f>
              <c:numCache>
                <c:formatCode>General</c:formatCode>
                <c:ptCount val="15"/>
                <c:pt idx="0">
                  <c:v>0.64559999999999995</c:v>
                </c:pt>
                <c:pt idx="1">
                  <c:v>0.44369999999999998</c:v>
                </c:pt>
                <c:pt idx="2">
                  <c:v>0.23130000000000001</c:v>
                </c:pt>
                <c:pt idx="3">
                  <c:v>0.20039999999999999</c:v>
                </c:pt>
                <c:pt idx="4">
                  <c:v>0.29759999999999998</c:v>
                </c:pt>
                <c:pt idx="5">
                  <c:v>0.26429999999999998</c:v>
                </c:pt>
                <c:pt idx="6">
                  <c:v>0.2525</c:v>
                </c:pt>
                <c:pt idx="7">
                  <c:v>0.24879999999999999</c:v>
                </c:pt>
                <c:pt idx="8">
                  <c:v>0.21340000000000001</c:v>
                </c:pt>
                <c:pt idx="9">
                  <c:v>0.22109999999999999</c:v>
                </c:pt>
                <c:pt idx="10">
                  <c:v>0.2041</c:v>
                </c:pt>
                <c:pt idx="11">
                  <c:v>0.16089999999999999</c:v>
                </c:pt>
                <c:pt idx="12">
                  <c:v>0.10349999999999999</c:v>
                </c:pt>
                <c:pt idx="13">
                  <c:v>6.1199999999999997E-2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pictures'!$C$757</c:f>
              <c:strCache>
                <c:ptCount val="1"/>
                <c:pt idx="0">
                  <c:v>853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pictures'!$D$757:$R$757</c:f>
              <c:numCache>
                <c:formatCode>General</c:formatCode>
                <c:ptCount val="15"/>
                <c:pt idx="0">
                  <c:v>0.6885</c:v>
                </c:pt>
                <c:pt idx="1">
                  <c:v>0.55120000000000002</c:v>
                </c:pt>
                <c:pt idx="2">
                  <c:v>0.4919</c:v>
                </c:pt>
                <c:pt idx="3">
                  <c:v>0.47649999999999998</c:v>
                </c:pt>
                <c:pt idx="4">
                  <c:v>0.434</c:v>
                </c:pt>
                <c:pt idx="5">
                  <c:v>0.39269999999999999</c:v>
                </c:pt>
                <c:pt idx="6">
                  <c:v>0.31280000000000002</c:v>
                </c:pt>
                <c:pt idx="7">
                  <c:v>0.254</c:v>
                </c:pt>
                <c:pt idx="8">
                  <c:v>0.22739999999999999</c:v>
                </c:pt>
                <c:pt idx="9">
                  <c:v>0.1875</c:v>
                </c:pt>
                <c:pt idx="10">
                  <c:v>0.16900000000000001</c:v>
                </c:pt>
                <c:pt idx="11">
                  <c:v>0.13289999999999999</c:v>
                </c:pt>
                <c:pt idx="12">
                  <c:v>8.7099999999999997E-2</c:v>
                </c:pt>
                <c:pt idx="13">
                  <c:v>5.74E-2</c:v>
                </c:pt>
                <c:pt idx="14">
                  <c:v>2.3199999999999998E-2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pictures'!$C$758</c:f>
              <c:strCache>
                <c:ptCount val="1"/>
                <c:pt idx="0">
                  <c:v>852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pictures'!$D$758:$R$758</c:f>
              <c:numCache>
                <c:formatCode>General</c:formatCode>
                <c:ptCount val="15"/>
                <c:pt idx="0">
                  <c:v>0.59309999999999996</c:v>
                </c:pt>
                <c:pt idx="1">
                  <c:v>0.49259999999999998</c:v>
                </c:pt>
                <c:pt idx="2">
                  <c:v>0.31309999999999999</c:v>
                </c:pt>
                <c:pt idx="3">
                  <c:v>0.1986</c:v>
                </c:pt>
                <c:pt idx="4">
                  <c:v>0.20549999999999999</c:v>
                </c:pt>
                <c:pt idx="5">
                  <c:v>0.25719999999999998</c:v>
                </c:pt>
                <c:pt idx="6">
                  <c:v>0.2263</c:v>
                </c:pt>
                <c:pt idx="7">
                  <c:v>0.25030000000000002</c:v>
                </c:pt>
                <c:pt idx="8">
                  <c:v>0.24560000000000001</c:v>
                </c:pt>
                <c:pt idx="9">
                  <c:v>0.20799999999999999</c:v>
                </c:pt>
                <c:pt idx="10">
                  <c:v>0.19350000000000001</c:v>
                </c:pt>
                <c:pt idx="11">
                  <c:v>0.18160000000000001</c:v>
                </c:pt>
                <c:pt idx="12">
                  <c:v>0.1186</c:v>
                </c:pt>
                <c:pt idx="13">
                  <c:v>8.1299999999999997E-2</c:v>
                </c:pt>
                <c:pt idx="14">
                  <c:v>4.2099999999999999E-2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pictures'!$C$759</c:f>
              <c:strCache>
                <c:ptCount val="1"/>
                <c:pt idx="0">
                  <c:v>856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pictures'!$D$759:$R$759</c:f>
              <c:numCache>
                <c:formatCode>General</c:formatCode>
                <c:ptCount val="15"/>
                <c:pt idx="0">
                  <c:v>0.96299999999999997</c:v>
                </c:pt>
                <c:pt idx="1">
                  <c:v>0.83630000000000004</c:v>
                </c:pt>
                <c:pt idx="2">
                  <c:v>0.74729999999999996</c:v>
                </c:pt>
                <c:pt idx="3">
                  <c:v>0.68959999999999999</c:v>
                </c:pt>
                <c:pt idx="4">
                  <c:v>0.63300000000000001</c:v>
                </c:pt>
                <c:pt idx="5">
                  <c:v>0.4874</c:v>
                </c:pt>
                <c:pt idx="6">
                  <c:v>0.34799999999999998</c:v>
                </c:pt>
                <c:pt idx="7">
                  <c:v>0.249</c:v>
                </c:pt>
                <c:pt idx="8">
                  <c:v>0.2467</c:v>
                </c:pt>
                <c:pt idx="9">
                  <c:v>0.2271</c:v>
                </c:pt>
                <c:pt idx="10">
                  <c:v>0.18579999999999999</c:v>
                </c:pt>
                <c:pt idx="11">
                  <c:v>0.16059999999999999</c:v>
                </c:pt>
                <c:pt idx="12">
                  <c:v>0.1062</c:v>
                </c:pt>
                <c:pt idx="13">
                  <c:v>5.8299999999999998E-2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pictures'!$C$760</c:f>
              <c:strCache>
                <c:ptCount val="1"/>
                <c:pt idx="0">
                  <c:v>858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pictures'!$D$760:$R$760</c:f>
              <c:numCache>
                <c:formatCode>General</c:formatCode>
                <c:ptCount val="15"/>
                <c:pt idx="0">
                  <c:v>1</c:v>
                </c:pt>
                <c:pt idx="1">
                  <c:v>0.91469999999999996</c:v>
                </c:pt>
                <c:pt idx="2">
                  <c:v>0.73370000000000002</c:v>
                </c:pt>
                <c:pt idx="3">
                  <c:v>0.62150000000000005</c:v>
                </c:pt>
                <c:pt idx="4">
                  <c:v>0.63680000000000003</c:v>
                </c:pt>
                <c:pt idx="5">
                  <c:v>0.59440000000000004</c:v>
                </c:pt>
                <c:pt idx="6">
                  <c:v>0.49640000000000001</c:v>
                </c:pt>
                <c:pt idx="7">
                  <c:v>0.4642</c:v>
                </c:pt>
                <c:pt idx="8">
                  <c:v>0.38290000000000002</c:v>
                </c:pt>
                <c:pt idx="9">
                  <c:v>0.29339999999999999</c:v>
                </c:pt>
                <c:pt idx="10">
                  <c:v>0.27910000000000001</c:v>
                </c:pt>
                <c:pt idx="11">
                  <c:v>0.218</c:v>
                </c:pt>
                <c:pt idx="12">
                  <c:v>0.1681</c:v>
                </c:pt>
                <c:pt idx="13">
                  <c:v>9.2899999999999996E-2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pictures'!$C$761</c:f>
              <c:strCache>
                <c:ptCount val="1"/>
                <c:pt idx="0">
                  <c:v>860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pictures'!$D$761:$R$761</c:f>
              <c:numCache>
                <c:formatCode>General</c:formatCode>
                <c:ptCount val="15"/>
                <c:pt idx="0">
                  <c:v>0.47370000000000001</c:v>
                </c:pt>
                <c:pt idx="1">
                  <c:v>0.49630000000000002</c:v>
                </c:pt>
                <c:pt idx="2">
                  <c:v>0.57789999999999997</c:v>
                </c:pt>
                <c:pt idx="3">
                  <c:v>0.57110000000000005</c:v>
                </c:pt>
                <c:pt idx="4">
                  <c:v>0.48930000000000001</c:v>
                </c:pt>
                <c:pt idx="5">
                  <c:v>0.46739999999999998</c:v>
                </c:pt>
                <c:pt idx="6">
                  <c:v>0.42520000000000002</c:v>
                </c:pt>
                <c:pt idx="7">
                  <c:v>0.35709999999999997</c:v>
                </c:pt>
                <c:pt idx="8">
                  <c:v>0.28599999999999998</c:v>
                </c:pt>
                <c:pt idx="9">
                  <c:v>0.22869999999999999</c:v>
                </c:pt>
                <c:pt idx="10">
                  <c:v>0.19359999999999999</c:v>
                </c:pt>
                <c:pt idx="11">
                  <c:v>0.15679999999999999</c:v>
                </c:pt>
                <c:pt idx="12">
                  <c:v>9.0200000000000002E-2</c:v>
                </c:pt>
                <c:pt idx="13">
                  <c:v>5.16E-2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pictures'!$C$762</c:f>
              <c:strCache>
                <c:ptCount val="1"/>
                <c:pt idx="0">
                  <c:v>857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pictures'!$D$762:$R$762</c:f>
              <c:numCache>
                <c:formatCode>General</c:formatCode>
                <c:ptCount val="15"/>
                <c:pt idx="0">
                  <c:v>0.99160000000000004</c:v>
                </c:pt>
                <c:pt idx="1">
                  <c:v>0.80769999999999997</c:v>
                </c:pt>
                <c:pt idx="2">
                  <c:v>0.75329999999999997</c:v>
                </c:pt>
                <c:pt idx="3">
                  <c:v>0.67149999999999999</c:v>
                </c:pt>
                <c:pt idx="4">
                  <c:v>0.64759999999999995</c:v>
                </c:pt>
                <c:pt idx="5">
                  <c:v>0.56510000000000005</c:v>
                </c:pt>
                <c:pt idx="6">
                  <c:v>0.49</c:v>
                </c:pt>
                <c:pt idx="7">
                  <c:v>0.4496</c:v>
                </c:pt>
                <c:pt idx="8">
                  <c:v>0.32900000000000001</c:v>
                </c:pt>
                <c:pt idx="9">
                  <c:v>0.29680000000000001</c:v>
                </c:pt>
                <c:pt idx="10">
                  <c:v>0.25140000000000001</c:v>
                </c:pt>
                <c:pt idx="11">
                  <c:v>0.19020000000000001</c:v>
                </c:pt>
                <c:pt idx="12">
                  <c:v>0.14130000000000001</c:v>
                </c:pt>
                <c:pt idx="13">
                  <c:v>7.8700000000000006E-2</c:v>
                </c:pt>
                <c:pt idx="14">
                  <c:v>3.85E-2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pictures'!$C$763</c:f>
              <c:strCache>
                <c:ptCount val="1"/>
                <c:pt idx="0">
                  <c:v>855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pictures'!$D$763:$R$763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0.56000000000000005</c:v>
                </c:pt>
                <c:pt idx="2">
                  <c:v>0.53890000000000005</c:v>
                </c:pt>
                <c:pt idx="3">
                  <c:v>0.46529999999999999</c:v>
                </c:pt>
                <c:pt idx="4">
                  <c:v>0.44069999999999998</c:v>
                </c:pt>
                <c:pt idx="5">
                  <c:v>0.42499999999999999</c:v>
                </c:pt>
                <c:pt idx="6">
                  <c:v>0.38800000000000001</c:v>
                </c:pt>
                <c:pt idx="7">
                  <c:v>0.31069999999999998</c:v>
                </c:pt>
                <c:pt idx="8">
                  <c:v>0.29339999999999999</c:v>
                </c:pt>
                <c:pt idx="9">
                  <c:v>0.27279999999999999</c:v>
                </c:pt>
                <c:pt idx="10">
                  <c:v>0.19850000000000001</c:v>
                </c:pt>
                <c:pt idx="11">
                  <c:v>0.18160000000000001</c:v>
                </c:pt>
                <c:pt idx="12">
                  <c:v>0.1222</c:v>
                </c:pt>
                <c:pt idx="13">
                  <c:v>9.3100000000000002E-2</c:v>
                </c:pt>
                <c:pt idx="14">
                  <c:v>5.6300000000000003E-2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pictures'!$C$764</c:f>
              <c:strCache>
                <c:ptCount val="1"/>
                <c:pt idx="0">
                  <c:v>861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pictures'!$D$764:$R$764</c:f>
              <c:numCache>
                <c:formatCode>General</c:formatCode>
                <c:ptCount val="15"/>
                <c:pt idx="0">
                  <c:v>0.45469999999999999</c:v>
                </c:pt>
                <c:pt idx="1">
                  <c:v>0.43169999999999997</c:v>
                </c:pt>
                <c:pt idx="2">
                  <c:v>0.46579999999999999</c:v>
                </c:pt>
                <c:pt idx="3">
                  <c:v>0.53310000000000002</c:v>
                </c:pt>
                <c:pt idx="4">
                  <c:v>0.47939999999999999</c:v>
                </c:pt>
                <c:pt idx="5">
                  <c:v>0.43080000000000002</c:v>
                </c:pt>
                <c:pt idx="6">
                  <c:v>0.38279999999999997</c:v>
                </c:pt>
                <c:pt idx="7">
                  <c:v>0.33250000000000002</c:v>
                </c:pt>
                <c:pt idx="8">
                  <c:v>0.2742</c:v>
                </c:pt>
                <c:pt idx="9">
                  <c:v>0.2344</c:v>
                </c:pt>
                <c:pt idx="10">
                  <c:v>0.19470000000000001</c:v>
                </c:pt>
                <c:pt idx="11">
                  <c:v>0.13370000000000001</c:v>
                </c:pt>
                <c:pt idx="12">
                  <c:v>0.1143</c:v>
                </c:pt>
                <c:pt idx="13">
                  <c:v>6.0499999999999998E-2</c:v>
                </c:pt>
                <c:pt idx="14">
                  <c:v>2.0299999999999999E-2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pictures'!$C$765</c:f>
              <c:strCache>
                <c:ptCount val="1"/>
                <c:pt idx="0">
                  <c:v>863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pictures'!$D$765:$R$765</c:f>
              <c:numCache>
                <c:formatCode>General</c:formatCode>
                <c:ptCount val="15"/>
                <c:pt idx="0">
                  <c:v>1</c:v>
                </c:pt>
                <c:pt idx="1">
                  <c:v>0.96630000000000005</c:v>
                </c:pt>
                <c:pt idx="2">
                  <c:v>0.66279999999999994</c:v>
                </c:pt>
                <c:pt idx="3">
                  <c:v>0.58630000000000004</c:v>
                </c:pt>
                <c:pt idx="4">
                  <c:v>0.50970000000000004</c:v>
                </c:pt>
                <c:pt idx="5">
                  <c:v>0.50649999999999995</c:v>
                </c:pt>
                <c:pt idx="6">
                  <c:v>0.42349999999999999</c:v>
                </c:pt>
                <c:pt idx="7">
                  <c:v>0.28039999999999998</c:v>
                </c:pt>
                <c:pt idx="8">
                  <c:v>0.2402</c:v>
                </c:pt>
                <c:pt idx="9">
                  <c:v>0.17469999999999999</c:v>
                </c:pt>
                <c:pt idx="10">
                  <c:v>0.12509999999999999</c:v>
                </c:pt>
                <c:pt idx="11">
                  <c:v>9.0800000000000006E-2</c:v>
                </c:pt>
                <c:pt idx="12">
                  <c:v>8.2600000000000007E-2</c:v>
                </c:pt>
                <c:pt idx="13">
                  <c:v>3.3399999999999999E-2</c:v>
                </c:pt>
                <c:pt idx="14">
                  <c:v>2.1399999999999999E-2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pictures'!$C$766</c:f>
              <c:strCache>
                <c:ptCount val="1"/>
                <c:pt idx="0">
                  <c:v>865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pictures'!$D$766:$R$766</c:f>
              <c:numCache>
                <c:formatCode>General</c:formatCode>
                <c:ptCount val="15"/>
                <c:pt idx="0">
                  <c:v>1</c:v>
                </c:pt>
                <c:pt idx="1">
                  <c:v>0.98480000000000001</c:v>
                </c:pt>
                <c:pt idx="2">
                  <c:v>0.83850000000000002</c:v>
                </c:pt>
                <c:pt idx="3">
                  <c:v>0.62229999999999996</c:v>
                </c:pt>
                <c:pt idx="4">
                  <c:v>0.54100000000000004</c:v>
                </c:pt>
                <c:pt idx="5">
                  <c:v>0.5212</c:v>
                </c:pt>
                <c:pt idx="6">
                  <c:v>0.47939999999999999</c:v>
                </c:pt>
                <c:pt idx="7">
                  <c:v>0.39229999999999998</c:v>
                </c:pt>
                <c:pt idx="8">
                  <c:v>0.2969</c:v>
                </c:pt>
                <c:pt idx="9">
                  <c:v>0.23569999999999999</c:v>
                </c:pt>
                <c:pt idx="10">
                  <c:v>0.1706</c:v>
                </c:pt>
                <c:pt idx="11">
                  <c:v>0.1411</c:v>
                </c:pt>
                <c:pt idx="12">
                  <c:v>0.09</c:v>
                </c:pt>
                <c:pt idx="13">
                  <c:v>3.5499999999999997E-2</c:v>
                </c:pt>
                <c:pt idx="14">
                  <c:v>1.54E-2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pictures'!$C$767</c:f>
              <c:strCache>
                <c:ptCount val="1"/>
                <c:pt idx="0">
                  <c:v>867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pictures'!$D$767:$R$767</c:f>
              <c:numCache>
                <c:formatCode>General</c:formatCode>
                <c:ptCount val="15"/>
                <c:pt idx="0">
                  <c:v>0</c:v>
                </c:pt>
                <c:pt idx="1">
                  <c:v>1.52E-2</c:v>
                </c:pt>
                <c:pt idx="2">
                  <c:v>6.5299999999999997E-2</c:v>
                </c:pt>
                <c:pt idx="3">
                  <c:v>0.14280000000000001</c:v>
                </c:pt>
                <c:pt idx="4">
                  <c:v>0.2011</c:v>
                </c:pt>
                <c:pt idx="5">
                  <c:v>0.16520000000000001</c:v>
                </c:pt>
                <c:pt idx="6">
                  <c:v>0.1457</c:v>
                </c:pt>
                <c:pt idx="7">
                  <c:v>0.1709</c:v>
                </c:pt>
                <c:pt idx="8">
                  <c:v>0.15559999999999999</c:v>
                </c:pt>
                <c:pt idx="9">
                  <c:v>0.15790000000000001</c:v>
                </c:pt>
                <c:pt idx="10">
                  <c:v>0.1515</c:v>
                </c:pt>
                <c:pt idx="11">
                  <c:v>0.14180000000000001</c:v>
                </c:pt>
                <c:pt idx="12">
                  <c:v>0.1216</c:v>
                </c:pt>
                <c:pt idx="13">
                  <c:v>5.7299999999999997E-2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pictures'!$C$768</c:f>
              <c:strCache>
                <c:ptCount val="1"/>
                <c:pt idx="0">
                  <c:v>869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pictures'!$D$768:$R$768</c:f>
              <c:numCache>
                <c:formatCode>General</c:formatCode>
                <c:ptCount val="15"/>
                <c:pt idx="0">
                  <c:v>0.52859999999999996</c:v>
                </c:pt>
                <c:pt idx="1">
                  <c:v>0.47370000000000001</c:v>
                </c:pt>
                <c:pt idx="2">
                  <c:v>0.50990000000000002</c:v>
                </c:pt>
                <c:pt idx="3">
                  <c:v>0.39379999999999998</c:v>
                </c:pt>
                <c:pt idx="4">
                  <c:v>0.33989999999999998</c:v>
                </c:pt>
                <c:pt idx="5">
                  <c:v>0.24729999999999999</c:v>
                </c:pt>
                <c:pt idx="6">
                  <c:v>0.2263</c:v>
                </c:pt>
                <c:pt idx="7">
                  <c:v>0.1779</c:v>
                </c:pt>
                <c:pt idx="8">
                  <c:v>0.13200000000000001</c:v>
                </c:pt>
                <c:pt idx="9">
                  <c:v>8.8499999999999995E-2</c:v>
                </c:pt>
                <c:pt idx="10">
                  <c:v>0.11360000000000001</c:v>
                </c:pt>
                <c:pt idx="11">
                  <c:v>8.0100000000000005E-2</c:v>
                </c:pt>
                <c:pt idx="12">
                  <c:v>6.0999999999999999E-2</c:v>
                </c:pt>
                <c:pt idx="13">
                  <c:v>4.4200000000000003E-2</c:v>
                </c:pt>
                <c:pt idx="14">
                  <c:v>2.0199999999999999E-2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pictures'!$C$769</c:f>
              <c:strCache>
                <c:ptCount val="1"/>
                <c:pt idx="0">
                  <c:v>871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pictures'!$D$769:$R$769</c:f>
              <c:numCache>
                <c:formatCode>General</c:formatCode>
                <c:ptCount val="15"/>
                <c:pt idx="0">
                  <c:v>0.56679999999999997</c:v>
                </c:pt>
                <c:pt idx="1">
                  <c:v>0.39069999999999999</c:v>
                </c:pt>
                <c:pt idx="2">
                  <c:v>0.45429999999999998</c:v>
                </c:pt>
                <c:pt idx="3">
                  <c:v>0.46410000000000001</c:v>
                </c:pt>
                <c:pt idx="4">
                  <c:v>0.40679999999999999</c:v>
                </c:pt>
                <c:pt idx="5">
                  <c:v>0.34989999999999999</c:v>
                </c:pt>
                <c:pt idx="6">
                  <c:v>0.3473</c:v>
                </c:pt>
                <c:pt idx="7">
                  <c:v>0.25640000000000002</c:v>
                </c:pt>
                <c:pt idx="8">
                  <c:v>0.18440000000000001</c:v>
                </c:pt>
                <c:pt idx="9">
                  <c:v>0.1525</c:v>
                </c:pt>
                <c:pt idx="10">
                  <c:v>0.12920000000000001</c:v>
                </c:pt>
                <c:pt idx="11">
                  <c:v>9.7299999999999998E-2</c:v>
                </c:pt>
                <c:pt idx="12">
                  <c:v>0.1031</c:v>
                </c:pt>
                <c:pt idx="13">
                  <c:v>6.5000000000000002E-2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pictures'!$C$770</c:f>
              <c:strCache>
                <c:ptCount val="1"/>
                <c:pt idx="0">
                  <c:v>870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pictures'!$D$770:$R$770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0.43169999999999997</c:v>
                </c:pt>
                <c:pt idx="2">
                  <c:v>0.4914</c:v>
                </c:pt>
                <c:pt idx="3">
                  <c:v>0.48270000000000002</c:v>
                </c:pt>
                <c:pt idx="4">
                  <c:v>0.3997</c:v>
                </c:pt>
                <c:pt idx="5">
                  <c:v>0.311</c:v>
                </c:pt>
                <c:pt idx="6">
                  <c:v>0.25230000000000002</c:v>
                </c:pt>
                <c:pt idx="7">
                  <c:v>0.2087</c:v>
                </c:pt>
                <c:pt idx="8">
                  <c:v>0.18640000000000001</c:v>
                </c:pt>
                <c:pt idx="9">
                  <c:v>0.157</c:v>
                </c:pt>
                <c:pt idx="10">
                  <c:v>0.12559999999999999</c:v>
                </c:pt>
                <c:pt idx="11">
                  <c:v>0.10290000000000001</c:v>
                </c:pt>
                <c:pt idx="12">
                  <c:v>6.25E-2</c:v>
                </c:pt>
                <c:pt idx="13">
                  <c:v>3.8100000000000002E-2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pictures'!$C$771</c:f>
              <c:strCache>
                <c:ptCount val="1"/>
                <c:pt idx="0">
                  <c:v>868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pictures'!$D$771:$R$771</c:f>
              <c:numCache>
                <c:formatCode>General</c:formatCode>
                <c:ptCount val="15"/>
                <c:pt idx="0">
                  <c:v>0.25059999999999999</c:v>
                </c:pt>
                <c:pt idx="1">
                  <c:v>0.33529999999999999</c:v>
                </c:pt>
                <c:pt idx="2">
                  <c:v>0.39550000000000002</c:v>
                </c:pt>
                <c:pt idx="3">
                  <c:v>0.36249999999999999</c:v>
                </c:pt>
                <c:pt idx="4">
                  <c:v>0.3745</c:v>
                </c:pt>
                <c:pt idx="5">
                  <c:v>0.37040000000000001</c:v>
                </c:pt>
                <c:pt idx="6">
                  <c:v>0.35049999999999998</c:v>
                </c:pt>
                <c:pt idx="7">
                  <c:v>0.30790000000000001</c:v>
                </c:pt>
                <c:pt idx="8">
                  <c:v>0.2999</c:v>
                </c:pt>
                <c:pt idx="9">
                  <c:v>0.25330000000000003</c:v>
                </c:pt>
                <c:pt idx="10">
                  <c:v>0.2046</c:v>
                </c:pt>
                <c:pt idx="11">
                  <c:v>0.17879999999999999</c:v>
                </c:pt>
                <c:pt idx="12">
                  <c:v>0.15010000000000001</c:v>
                </c:pt>
                <c:pt idx="13">
                  <c:v>8.7400000000000005E-2</c:v>
                </c:pt>
                <c:pt idx="14">
                  <c:v>4.5699999999999998E-2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pictures'!$C$772</c:f>
              <c:strCache>
                <c:ptCount val="1"/>
                <c:pt idx="0">
                  <c:v>866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pictures'!$D$772:$R$772</c:f>
              <c:numCache>
                <c:formatCode>General</c:formatCode>
                <c:ptCount val="15"/>
                <c:pt idx="0">
                  <c:v>0</c:v>
                </c:pt>
                <c:pt idx="1">
                  <c:v>1.11E-2</c:v>
                </c:pt>
                <c:pt idx="2">
                  <c:v>7.9500000000000001E-2</c:v>
                </c:pt>
                <c:pt idx="3">
                  <c:v>0.25540000000000002</c:v>
                </c:pt>
                <c:pt idx="4">
                  <c:v>0.30249999999999999</c:v>
                </c:pt>
                <c:pt idx="5">
                  <c:v>0.28520000000000001</c:v>
                </c:pt>
                <c:pt idx="6">
                  <c:v>0.25369999999999998</c:v>
                </c:pt>
                <c:pt idx="7">
                  <c:v>0.19700000000000001</c:v>
                </c:pt>
                <c:pt idx="8">
                  <c:v>0.18959999999999999</c:v>
                </c:pt>
                <c:pt idx="9">
                  <c:v>0.16839999999999999</c:v>
                </c:pt>
                <c:pt idx="10">
                  <c:v>0.14169999999999999</c:v>
                </c:pt>
                <c:pt idx="11">
                  <c:v>0.1331</c:v>
                </c:pt>
                <c:pt idx="12">
                  <c:v>0.1027</c:v>
                </c:pt>
                <c:pt idx="13">
                  <c:v>5.9400000000000001E-2</c:v>
                </c:pt>
                <c:pt idx="14">
                  <c:v>2.0799999999999999E-2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pictures'!$C$773</c:f>
              <c:strCache>
                <c:ptCount val="1"/>
                <c:pt idx="0">
                  <c:v>864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pictures'!$D$773:$R$773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0.84240000000000004</c:v>
                </c:pt>
                <c:pt idx="3">
                  <c:v>0.62709999999999999</c:v>
                </c:pt>
                <c:pt idx="4">
                  <c:v>0.54449999999999998</c:v>
                </c:pt>
                <c:pt idx="5">
                  <c:v>0.49780000000000002</c:v>
                </c:pt>
                <c:pt idx="6">
                  <c:v>0.4425</c:v>
                </c:pt>
                <c:pt idx="7">
                  <c:v>0.33760000000000001</c:v>
                </c:pt>
                <c:pt idx="8">
                  <c:v>0.28510000000000002</c:v>
                </c:pt>
                <c:pt idx="9">
                  <c:v>0.18329999999999999</c:v>
                </c:pt>
                <c:pt idx="10">
                  <c:v>0.15659999999999999</c:v>
                </c:pt>
                <c:pt idx="11">
                  <c:v>0.12709999999999999</c:v>
                </c:pt>
                <c:pt idx="12">
                  <c:v>6.7500000000000004E-2</c:v>
                </c:pt>
                <c:pt idx="13">
                  <c:v>3.3700000000000001E-2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pictures'!$C$774</c:f>
              <c:strCache>
                <c:ptCount val="1"/>
                <c:pt idx="0">
                  <c:v>862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pictures'!$D$774:$R$774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0.38419999999999999</c:v>
                </c:pt>
                <c:pt idx="2">
                  <c:v>0.45369999999999999</c:v>
                </c:pt>
                <c:pt idx="3">
                  <c:v>0.56910000000000005</c:v>
                </c:pt>
                <c:pt idx="4">
                  <c:v>0.51129999999999998</c:v>
                </c:pt>
                <c:pt idx="5">
                  <c:v>0.4279</c:v>
                </c:pt>
                <c:pt idx="6">
                  <c:v>0.41399999999999998</c:v>
                </c:pt>
                <c:pt idx="7">
                  <c:v>0.37819999999999998</c:v>
                </c:pt>
                <c:pt idx="8">
                  <c:v>0.30420000000000003</c:v>
                </c:pt>
                <c:pt idx="9">
                  <c:v>0.24099999999999999</c:v>
                </c:pt>
                <c:pt idx="10">
                  <c:v>0.2487</c:v>
                </c:pt>
                <c:pt idx="11">
                  <c:v>0.1951</c:v>
                </c:pt>
                <c:pt idx="12">
                  <c:v>0.13450000000000001</c:v>
                </c:pt>
                <c:pt idx="13">
                  <c:v>6.4199999999999993E-2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pictures'!$C$775</c:f>
              <c:strCache>
                <c:ptCount val="1"/>
                <c:pt idx="0">
                  <c:v>854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pictures'!$D$775:$R$775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0.56779999999999997</c:v>
                </c:pt>
                <c:pt idx="2">
                  <c:v>0.51959999999999995</c:v>
                </c:pt>
                <c:pt idx="3">
                  <c:v>0.47389999999999999</c:v>
                </c:pt>
                <c:pt idx="4">
                  <c:v>0.46339999999999998</c:v>
                </c:pt>
                <c:pt idx="5">
                  <c:v>0.43159999999999998</c:v>
                </c:pt>
                <c:pt idx="6">
                  <c:v>0.36780000000000002</c:v>
                </c:pt>
                <c:pt idx="7">
                  <c:v>0.30199999999999999</c:v>
                </c:pt>
                <c:pt idx="8">
                  <c:v>0.28100000000000003</c:v>
                </c:pt>
                <c:pt idx="9">
                  <c:v>0.1908</c:v>
                </c:pt>
                <c:pt idx="10">
                  <c:v>0.1923</c:v>
                </c:pt>
                <c:pt idx="11">
                  <c:v>0.1681</c:v>
                </c:pt>
                <c:pt idx="12">
                  <c:v>0.114</c:v>
                </c:pt>
                <c:pt idx="13">
                  <c:v>7.9000000000000001E-2</c:v>
                </c:pt>
                <c:pt idx="14">
                  <c:v>4.9700000000000001E-2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4496"/>
        <c:axId val="310814888"/>
      </c:scatterChart>
      <c:valAx>
        <c:axId val="31081449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14888"/>
        <c:crosses val="autoZero"/>
        <c:crossBetween val="midCat"/>
        <c:majorUnit val="10"/>
      </c:valAx>
      <c:valAx>
        <c:axId val="3108148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81449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</c:f>
              <c:strCache>
                <c:ptCount val="1"/>
                <c:pt idx="0">
                  <c:v>469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pictures'!$D$30:$R$30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0.92900000000000005</c:v>
                </c:pt>
                <c:pt idx="2">
                  <c:v>0.71040000000000003</c:v>
                </c:pt>
                <c:pt idx="3">
                  <c:v>0.50880000000000003</c:v>
                </c:pt>
                <c:pt idx="4">
                  <c:v>0.2868</c:v>
                </c:pt>
                <c:pt idx="5">
                  <c:v>0.24010000000000001</c:v>
                </c:pt>
                <c:pt idx="6">
                  <c:v>0.21379999999999999</c:v>
                </c:pt>
                <c:pt idx="7">
                  <c:v>0.20949999999999999</c:v>
                </c:pt>
                <c:pt idx="8">
                  <c:v>0.1991</c:v>
                </c:pt>
                <c:pt idx="9">
                  <c:v>0.155</c:v>
                </c:pt>
                <c:pt idx="10">
                  <c:v>0.123</c:v>
                </c:pt>
                <c:pt idx="11">
                  <c:v>7.3800000000000004E-2</c:v>
                </c:pt>
                <c:pt idx="12">
                  <c:v>6.0699999999999997E-2</c:v>
                </c:pt>
                <c:pt idx="13">
                  <c:v>3.1E-2</c:v>
                </c:pt>
                <c:pt idx="14">
                  <c:v>1.2200000000000001E-2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pictures'!$D$31:$R$31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0.94</c:v>
                </c:pt>
                <c:pt idx="2">
                  <c:v>0.75429999999999997</c:v>
                </c:pt>
                <c:pt idx="3">
                  <c:v>0.61329999999999996</c:v>
                </c:pt>
                <c:pt idx="4">
                  <c:v>0.39279999999999998</c:v>
                </c:pt>
                <c:pt idx="5">
                  <c:v>0.2462</c:v>
                </c:pt>
                <c:pt idx="6">
                  <c:v>0.2059</c:v>
                </c:pt>
                <c:pt idx="7">
                  <c:v>0.20449999999999999</c:v>
                </c:pt>
                <c:pt idx="8">
                  <c:v>0.21179999999999999</c:v>
                </c:pt>
                <c:pt idx="9">
                  <c:v>0.1837</c:v>
                </c:pt>
                <c:pt idx="10">
                  <c:v>0.13639999999999999</c:v>
                </c:pt>
                <c:pt idx="11">
                  <c:v>0.1069</c:v>
                </c:pt>
                <c:pt idx="12">
                  <c:v>6.7199999999999996E-2</c:v>
                </c:pt>
                <c:pt idx="13">
                  <c:v>4.41E-2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pictures'!$C$32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pictures'!$D$32:$R$32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0.4244</c:v>
                </c:pt>
                <c:pt idx="2">
                  <c:v>0.48820000000000002</c:v>
                </c:pt>
                <c:pt idx="3">
                  <c:v>0.38879999999999998</c:v>
                </c:pt>
                <c:pt idx="4">
                  <c:v>0.36320000000000002</c:v>
                </c:pt>
                <c:pt idx="5">
                  <c:v>0.39029999999999998</c:v>
                </c:pt>
                <c:pt idx="6">
                  <c:v>0.2823</c:v>
                </c:pt>
                <c:pt idx="7">
                  <c:v>0.21460000000000001</c:v>
                </c:pt>
                <c:pt idx="8">
                  <c:v>0.18440000000000001</c:v>
                </c:pt>
                <c:pt idx="9">
                  <c:v>0.1583</c:v>
                </c:pt>
                <c:pt idx="10">
                  <c:v>0.14449999999999999</c:v>
                </c:pt>
                <c:pt idx="11">
                  <c:v>0.1038</c:v>
                </c:pt>
                <c:pt idx="12">
                  <c:v>6.0499999999999998E-2</c:v>
                </c:pt>
                <c:pt idx="13">
                  <c:v>3.1399999999999997E-2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pictures'!$D$33:$R$33</c:f>
              <c:numCache>
                <c:formatCode>General</c:formatCode>
                <c:ptCount val="15"/>
                <c:pt idx="0">
                  <c:v>1</c:v>
                </c:pt>
                <c:pt idx="1">
                  <c:v>0.91139999999999999</c:v>
                </c:pt>
                <c:pt idx="2">
                  <c:v>0.8871</c:v>
                </c:pt>
                <c:pt idx="3">
                  <c:v>0.60880000000000001</c:v>
                </c:pt>
                <c:pt idx="4">
                  <c:v>0.48209999999999997</c:v>
                </c:pt>
                <c:pt idx="5">
                  <c:v>0.33040000000000003</c:v>
                </c:pt>
                <c:pt idx="6">
                  <c:v>0.21990000000000001</c:v>
                </c:pt>
                <c:pt idx="7">
                  <c:v>0.2177</c:v>
                </c:pt>
                <c:pt idx="8">
                  <c:v>0.1973</c:v>
                </c:pt>
                <c:pt idx="9">
                  <c:v>0.21299999999999999</c:v>
                </c:pt>
                <c:pt idx="10">
                  <c:v>0.17130000000000001</c:v>
                </c:pt>
                <c:pt idx="11">
                  <c:v>0.1532</c:v>
                </c:pt>
                <c:pt idx="12">
                  <c:v>9.7799999999999998E-2</c:v>
                </c:pt>
                <c:pt idx="13">
                  <c:v>6.9900000000000004E-2</c:v>
                </c:pt>
                <c:pt idx="14">
                  <c:v>3.9899999999999998E-2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pictures'!$D$34:$R$34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0.46400000000000002</c:v>
                </c:pt>
                <c:pt idx="2">
                  <c:v>0.34660000000000002</c:v>
                </c:pt>
                <c:pt idx="3">
                  <c:v>0.33489999999999998</c:v>
                </c:pt>
                <c:pt idx="4">
                  <c:v>0.33550000000000002</c:v>
                </c:pt>
                <c:pt idx="5">
                  <c:v>0.3105</c:v>
                </c:pt>
                <c:pt idx="6">
                  <c:v>0.2989</c:v>
                </c:pt>
                <c:pt idx="7">
                  <c:v>0.28120000000000001</c:v>
                </c:pt>
                <c:pt idx="8">
                  <c:v>0.1991</c:v>
                </c:pt>
                <c:pt idx="9">
                  <c:v>0.16769999999999999</c:v>
                </c:pt>
                <c:pt idx="10">
                  <c:v>0.15110000000000001</c:v>
                </c:pt>
                <c:pt idx="11">
                  <c:v>0.1132</c:v>
                </c:pt>
                <c:pt idx="12">
                  <c:v>5.79E-2</c:v>
                </c:pt>
                <c:pt idx="13">
                  <c:v>3.7499999999999999E-2</c:v>
                </c:pt>
                <c:pt idx="14">
                  <c:v>1.9199999999999998E-2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pictures'!$C$35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pictures'!$D$35:$R$35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0.56830000000000003</c:v>
                </c:pt>
                <c:pt idx="2">
                  <c:v>0.46210000000000001</c:v>
                </c:pt>
                <c:pt idx="3">
                  <c:v>0.34060000000000001</c:v>
                </c:pt>
                <c:pt idx="4">
                  <c:v>0.31009999999999999</c:v>
                </c:pt>
                <c:pt idx="5">
                  <c:v>0.28610000000000002</c:v>
                </c:pt>
                <c:pt idx="6">
                  <c:v>0.29820000000000002</c:v>
                </c:pt>
                <c:pt idx="7">
                  <c:v>0.27260000000000001</c:v>
                </c:pt>
                <c:pt idx="8">
                  <c:v>0.21110000000000001</c:v>
                </c:pt>
                <c:pt idx="9">
                  <c:v>0.16669999999999999</c:v>
                </c:pt>
                <c:pt idx="10">
                  <c:v>0.1449</c:v>
                </c:pt>
                <c:pt idx="11">
                  <c:v>0.12089999999999999</c:v>
                </c:pt>
                <c:pt idx="12">
                  <c:v>7.4499999999999997E-2</c:v>
                </c:pt>
                <c:pt idx="13">
                  <c:v>3.04E-2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pictures'!$D$36:$R$36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0.6633</c:v>
                </c:pt>
                <c:pt idx="2">
                  <c:v>0.39729999999999999</c:v>
                </c:pt>
                <c:pt idx="3">
                  <c:v>0.29120000000000001</c:v>
                </c:pt>
                <c:pt idx="4">
                  <c:v>0.22259999999999999</c:v>
                </c:pt>
                <c:pt idx="5">
                  <c:v>0.214</c:v>
                </c:pt>
                <c:pt idx="6">
                  <c:v>0.17510000000000001</c:v>
                </c:pt>
                <c:pt idx="7">
                  <c:v>0.19789999999999999</c:v>
                </c:pt>
                <c:pt idx="8">
                  <c:v>0.24429999999999999</c:v>
                </c:pt>
                <c:pt idx="9">
                  <c:v>0.1474</c:v>
                </c:pt>
                <c:pt idx="10">
                  <c:v>9.9599999999999994E-2</c:v>
                </c:pt>
                <c:pt idx="11">
                  <c:v>8.1500000000000003E-2</c:v>
                </c:pt>
                <c:pt idx="12">
                  <c:v>5.4199999999999998E-2</c:v>
                </c:pt>
                <c:pt idx="13">
                  <c:v>2.1299999999999999E-2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pictures'!$D$37:$R$37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0.72789999999999999</c:v>
                </c:pt>
                <c:pt idx="2">
                  <c:v>0.57450000000000001</c:v>
                </c:pt>
                <c:pt idx="3">
                  <c:v>0.3261</c:v>
                </c:pt>
                <c:pt idx="4">
                  <c:v>0.31730000000000003</c:v>
                </c:pt>
                <c:pt idx="5">
                  <c:v>0.24929999999999999</c:v>
                </c:pt>
                <c:pt idx="6">
                  <c:v>0.24529999999999999</c:v>
                </c:pt>
                <c:pt idx="7">
                  <c:v>0.20449999999999999</c:v>
                </c:pt>
                <c:pt idx="8">
                  <c:v>0.19950000000000001</c:v>
                </c:pt>
                <c:pt idx="9">
                  <c:v>0.1721</c:v>
                </c:pt>
                <c:pt idx="10">
                  <c:v>0.16039999999999999</c:v>
                </c:pt>
                <c:pt idx="11">
                  <c:v>7.8700000000000006E-2</c:v>
                </c:pt>
                <c:pt idx="12">
                  <c:v>6.2600000000000003E-2</c:v>
                </c:pt>
                <c:pt idx="13">
                  <c:v>4.5400000000000003E-2</c:v>
                </c:pt>
                <c:pt idx="14">
                  <c:v>1.5599999999999999E-2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pictures'!$C$38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pictures'!$D$38:$R$38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0.46860000000000002</c:v>
                </c:pt>
                <c:pt idx="2">
                  <c:v>0.52949999999999997</c:v>
                </c:pt>
                <c:pt idx="3">
                  <c:v>0.498</c:v>
                </c:pt>
                <c:pt idx="4">
                  <c:v>0.43490000000000001</c:v>
                </c:pt>
                <c:pt idx="5">
                  <c:v>0.4022</c:v>
                </c:pt>
                <c:pt idx="6">
                  <c:v>0.33260000000000001</c:v>
                </c:pt>
                <c:pt idx="7">
                  <c:v>0.26469999999999999</c:v>
                </c:pt>
                <c:pt idx="8">
                  <c:v>0.20880000000000001</c:v>
                </c:pt>
                <c:pt idx="9">
                  <c:v>0.2034</c:v>
                </c:pt>
                <c:pt idx="10">
                  <c:v>0.153</c:v>
                </c:pt>
                <c:pt idx="11">
                  <c:v>9.2200000000000004E-2</c:v>
                </c:pt>
                <c:pt idx="12">
                  <c:v>4.48E-2</c:v>
                </c:pt>
                <c:pt idx="13">
                  <c:v>2.07E-2</c:v>
                </c:pt>
                <c:pt idx="14">
                  <c:v>9.2999999999999992E-3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pictures'!$D$39:$R$39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0.54800000000000004</c:v>
                </c:pt>
                <c:pt idx="2">
                  <c:v>0.5363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0.3775</c:v>
                </c:pt>
                <c:pt idx="6">
                  <c:v>0.312</c:v>
                </c:pt>
                <c:pt idx="7">
                  <c:v>0.23810000000000001</c:v>
                </c:pt>
                <c:pt idx="8">
                  <c:v>0.2286</c:v>
                </c:pt>
                <c:pt idx="9">
                  <c:v>0.19089999999999999</c:v>
                </c:pt>
                <c:pt idx="10">
                  <c:v>0.14760000000000001</c:v>
                </c:pt>
                <c:pt idx="11">
                  <c:v>8.9599999999999999E-2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</c:f>
              <c:strCache>
                <c:ptCount val="1"/>
                <c:pt idx="0">
                  <c:v>498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pictures'!$D$40:$R$40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0.5978</c:v>
                </c:pt>
                <c:pt idx="2">
                  <c:v>0.42599999999999999</c:v>
                </c:pt>
                <c:pt idx="3">
                  <c:v>0.37109999999999999</c:v>
                </c:pt>
                <c:pt idx="4">
                  <c:v>0.41420000000000001</c:v>
                </c:pt>
                <c:pt idx="5">
                  <c:v>0.32990000000000003</c:v>
                </c:pt>
                <c:pt idx="6">
                  <c:v>0.25819999999999999</c:v>
                </c:pt>
                <c:pt idx="7">
                  <c:v>0.15379999999999999</c:v>
                </c:pt>
                <c:pt idx="8">
                  <c:v>0.1293</c:v>
                </c:pt>
                <c:pt idx="9">
                  <c:v>0.1198</c:v>
                </c:pt>
                <c:pt idx="10">
                  <c:v>0.1094</c:v>
                </c:pt>
                <c:pt idx="11">
                  <c:v>8.48E-2</c:v>
                </c:pt>
                <c:pt idx="12">
                  <c:v>5.7799999999999997E-2</c:v>
                </c:pt>
                <c:pt idx="13">
                  <c:v>2.98E-2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pictures'!$C$41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pictures'!$D$41:$R$41</c:f>
              <c:numCache>
                <c:formatCode>General</c:formatCode>
                <c:ptCount val="15"/>
                <c:pt idx="0">
                  <c:v>0.3795</c:v>
                </c:pt>
                <c:pt idx="1">
                  <c:v>0.4299</c:v>
                </c:pt>
                <c:pt idx="2">
                  <c:v>0.437</c:v>
                </c:pt>
                <c:pt idx="3">
                  <c:v>0.3992</c:v>
                </c:pt>
                <c:pt idx="4">
                  <c:v>0.32990000000000003</c:v>
                </c:pt>
                <c:pt idx="5">
                  <c:v>0.32769999999999999</c:v>
                </c:pt>
                <c:pt idx="6">
                  <c:v>0.2326</c:v>
                </c:pt>
                <c:pt idx="7">
                  <c:v>0.19980000000000001</c:v>
                </c:pt>
                <c:pt idx="8">
                  <c:v>0.18049999999999999</c:v>
                </c:pt>
                <c:pt idx="9">
                  <c:v>0.1469</c:v>
                </c:pt>
                <c:pt idx="10">
                  <c:v>0.13159999999999999</c:v>
                </c:pt>
                <c:pt idx="11">
                  <c:v>9.5299999999999996E-2</c:v>
                </c:pt>
                <c:pt idx="12">
                  <c:v>6.08E-2</c:v>
                </c:pt>
                <c:pt idx="13">
                  <c:v>2.8500000000000001E-2</c:v>
                </c:pt>
                <c:pt idx="14">
                  <c:v>1.11E-2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pictures'!$D$42:$R$42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0.4723</c:v>
                </c:pt>
                <c:pt idx="2">
                  <c:v>0.39939999999999998</c:v>
                </c:pt>
                <c:pt idx="3">
                  <c:v>0.38030000000000003</c:v>
                </c:pt>
                <c:pt idx="4">
                  <c:v>0.33300000000000002</c:v>
                </c:pt>
                <c:pt idx="5">
                  <c:v>0.30280000000000001</c:v>
                </c:pt>
                <c:pt idx="6">
                  <c:v>0.24399999999999999</c:v>
                </c:pt>
                <c:pt idx="7">
                  <c:v>0.1744</c:v>
                </c:pt>
                <c:pt idx="8">
                  <c:v>0.14899999999999999</c:v>
                </c:pt>
                <c:pt idx="9">
                  <c:v>0.15060000000000001</c:v>
                </c:pt>
                <c:pt idx="10">
                  <c:v>0.13020000000000001</c:v>
                </c:pt>
                <c:pt idx="11">
                  <c:v>9.0800000000000006E-2</c:v>
                </c:pt>
                <c:pt idx="12">
                  <c:v>4.4900000000000002E-2</c:v>
                </c:pt>
                <c:pt idx="13">
                  <c:v>1.8100000000000002E-2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pictures'!$D$43:$R$43</c:f>
              <c:numCache>
                <c:formatCode>General</c:formatCode>
                <c:ptCount val="15"/>
                <c:pt idx="0">
                  <c:v>0.4415</c:v>
                </c:pt>
                <c:pt idx="1">
                  <c:v>0.50180000000000002</c:v>
                </c:pt>
                <c:pt idx="2">
                  <c:v>0.38840000000000002</c:v>
                </c:pt>
                <c:pt idx="3">
                  <c:v>0.35139999999999999</c:v>
                </c:pt>
                <c:pt idx="4">
                  <c:v>0.3362</c:v>
                </c:pt>
                <c:pt idx="5">
                  <c:v>0.27400000000000002</c:v>
                </c:pt>
                <c:pt idx="6">
                  <c:v>0.20369999999999999</c:v>
                </c:pt>
                <c:pt idx="7">
                  <c:v>0.14119999999999999</c:v>
                </c:pt>
                <c:pt idx="8">
                  <c:v>0.15579999999999999</c:v>
                </c:pt>
                <c:pt idx="9">
                  <c:v>0.13439999999999999</c:v>
                </c:pt>
                <c:pt idx="10">
                  <c:v>0.1026</c:v>
                </c:pt>
                <c:pt idx="11">
                  <c:v>6.7799999999999999E-2</c:v>
                </c:pt>
                <c:pt idx="12">
                  <c:v>3.4299999999999997E-2</c:v>
                </c:pt>
                <c:pt idx="13">
                  <c:v>2.1899999999999999E-2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pictures'!$C$44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pictures'!$D$44:$R$44</c:f>
              <c:numCache>
                <c:formatCode>General</c:formatCode>
                <c:ptCount val="15"/>
                <c:pt idx="0">
                  <c:v>0.35799999999999998</c:v>
                </c:pt>
                <c:pt idx="1">
                  <c:v>0.38840000000000002</c:v>
                </c:pt>
                <c:pt idx="2">
                  <c:v>0.4234</c:v>
                </c:pt>
                <c:pt idx="3">
                  <c:v>0.47110000000000002</c:v>
                </c:pt>
                <c:pt idx="4">
                  <c:v>0.40129999999999999</c:v>
                </c:pt>
                <c:pt idx="5">
                  <c:v>0.35770000000000002</c:v>
                </c:pt>
                <c:pt idx="6">
                  <c:v>0.3468</c:v>
                </c:pt>
                <c:pt idx="7">
                  <c:v>0.30740000000000001</c:v>
                </c:pt>
                <c:pt idx="8">
                  <c:v>0.16270000000000001</c:v>
                </c:pt>
                <c:pt idx="9">
                  <c:v>0.14050000000000001</c:v>
                </c:pt>
                <c:pt idx="10">
                  <c:v>0.11219999999999999</c:v>
                </c:pt>
                <c:pt idx="11">
                  <c:v>0.10879999999999999</c:v>
                </c:pt>
                <c:pt idx="12">
                  <c:v>9.4700000000000006E-2</c:v>
                </c:pt>
                <c:pt idx="13">
                  <c:v>4.9700000000000001E-2</c:v>
                </c:pt>
                <c:pt idx="14">
                  <c:v>2.35E-2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pictures'!$C$45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pictures'!$D$45:$R$45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0.53320000000000001</c:v>
                </c:pt>
                <c:pt idx="2">
                  <c:v>0.44280000000000003</c:v>
                </c:pt>
                <c:pt idx="3">
                  <c:v>0.44540000000000002</c:v>
                </c:pt>
                <c:pt idx="4">
                  <c:v>0.41949999999999998</c:v>
                </c:pt>
                <c:pt idx="5">
                  <c:v>0.4007</c:v>
                </c:pt>
                <c:pt idx="6">
                  <c:v>0.29370000000000002</c:v>
                </c:pt>
                <c:pt idx="7">
                  <c:v>0.18410000000000001</c:v>
                </c:pt>
                <c:pt idx="8">
                  <c:v>0.1477</c:v>
                </c:pt>
                <c:pt idx="9">
                  <c:v>0.1148</c:v>
                </c:pt>
                <c:pt idx="10">
                  <c:v>0.13059999999999999</c:v>
                </c:pt>
                <c:pt idx="11">
                  <c:v>0.11559999999999999</c:v>
                </c:pt>
                <c:pt idx="12">
                  <c:v>7.1999999999999995E-2</c:v>
                </c:pt>
                <c:pt idx="13">
                  <c:v>3.27E-2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pictures'!$C$46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pictures'!$D$46:$R$46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0.43540000000000001</c:v>
                </c:pt>
                <c:pt idx="2">
                  <c:v>0.44590000000000002</c:v>
                </c:pt>
                <c:pt idx="3">
                  <c:v>0.3876</c:v>
                </c:pt>
                <c:pt idx="4">
                  <c:v>0.40749999999999997</c:v>
                </c:pt>
                <c:pt idx="5">
                  <c:v>0.31609999999999999</c:v>
                </c:pt>
                <c:pt idx="6">
                  <c:v>0.21840000000000001</c:v>
                </c:pt>
                <c:pt idx="7">
                  <c:v>0.17530000000000001</c:v>
                </c:pt>
                <c:pt idx="8">
                  <c:v>0.1401</c:v>
                </c:pt>
                <c:pt idx="9">
                  <c:v>0.1459</c:v>
                </c:pt>
                <c:pt idx="10">
                  <c:v>0.15840000000000001</c:v>
                </c:pt>
                <c:pt idx="11">
                  <c:v>0.1023</c:v>
                </c:pt>
                <c:pt idx="12">
                  <c:v>6.1800000000000001E-2</c:v>
                </c:pt>
                <c:pt idx="13">
                  <c:v>2.47E-2</c:v>
                </c:pt>
                <c:pt idx="14">
                  <c:v>5.4000000000000003E-3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pictures'!$C$47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pictures'!$D$47:$R$47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0.58860000000000001</c:v>
                </c:pt>
                <c:pt idx="2">
                  <c:v>0.34920000000000001</c:v>
                </c:pt>
                <c:pt idx="3">
                  <c:v>0.28710000000000002</c:v>
                </c:pt>
                <c:pt idx="4">
                  <c:v>0.29370000000000002</c:v>
                </c:pt>
                <c:pt idx="5">
                  <c:v>0.23719999999999999</c:v>
                </c:pt>
                <c:pt idx="6">
                  <c:v>0.27660000000000001</c:v>
                </c:pt>
                <c:pt idx="7">
                  <c:v>0.28520000000000001</c:v>
                </c:pt>
                <c:pt idx="8">
                  <c:v>0.23019999999999999</c:v>
                </c:pt>
                <c:pt idx="9">
                  <c:v>0.2273</c:v>
                </c:pt>
                <c:pt idx="10">
                  <c:v>0.183</c:v>
                </c:pt>
                <c:pt idx="11">
                  <c:v>0.1406</c:v>
                </c:pt>
                <c:pt idx="12">
                  <c:v>0.10680000000000001</c:v>
                </c:pt>
                <c:pt idx="13">
                  <c:v>5.57E-2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pictures'!$C$48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pictures'!$D$48:$R$48</c:f>
              <c:numCache>
                <c:formatCode>General</c:formatCode>
                <c:ptCount val="15"/>
                <c:pt idx="0">
                  <c:v>1</c:v>
                </c:pt>
                <c:pt idx="1">
                  <c:v>0.81089999999999995</c:v>
                </c:pt>
                <c:pt idx="2">
                  <c:v>0.51280000000000003</c:v>
                </c:pt>
                <c:pt idx="3">
                  <c:v>0.4108</c:v>
                </c:pt>
                <c:pt idx="4">
                  <c:v>0.36380000000000001</c:v>
                </c:pt>
                <c:pt idx="5">
                  <c:v>0.35360000000000003</c:v>
                </c:pt>
                <c:pt idx="6">
                  <c:v>0.29039999999999999</c:v>
                </c:pt>
                <c:pt idx="7">
                  <c:v>0.27179999999999999</c:v>
                </c:pt>
                <c:pt idx="8">
                  <c:v>0.19</c:v>
                </c:pt>
                <c:pt idx="9">
                  <c:v>0.1333</c:v>
                </c:pt>
                <c:pt idx="10">
                  <c:v>0.11</c:v>
                </c:pt>
                <c:pt idx="11">
                  <c:v>9.8100000000000007E-2</c:v>
                </c:pt>
                <c:pt idx="12">
                  <c:v>6.9500000000000006E-2</c:v>
                </c:pt>
                <c:pt idx="13">
                  <c:v>4.8000000000000001E-2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pictures'!$C$49</c:f>
              <c:strCache>
                <c:ptCount val="1"/>
                <c:pt idx="0">
                  <c:v>499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pictures'!$D$49:$R$49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0.6411</c:v>
                </c:pt>
                <c:pt idx="2">
                  <c:v>0.44540000000000002</c:v>
                </c:pt>
                <c:pt idx="3">
                  <c:v>0.36549999999999999</c:v>
                </c:pt>
                <c:pt idx="4">
                  <c:v>0.38140000000000002</c:v>
                </c:pt>
                <c:pt idx="5">
                  <c:v>0.33760000000000001</c:v>
                </c:pt>
                <c:pt idx="6">
                  <c:v>0.2989</c:v>
                </c:pt>
                <c:pt idx="7">
                  <c:v>0.21920000000000001</c:v>
                </c:pt>
                <c:pt idx="8">
                  <c:v>0.1321</c:v>
                </c:pt>
                <c:pt idx="9">
                  <c:v>0.1076</c:v>
                </c:pt>
                <c:pt idx="10">
                  <c:v>0.1012</c:v>
                </c:pt>
                <c:pt idx="11">
                  <c:v>8.1799999999999998E-2</c:v>
                </c:pt>
                <c:pt idx="12">
                  <c:v>6.5799999999999997E-2</c:v>
                </c:pt>
                <c:pt idx="13">
                  <c:v>3.5799999999999998E-2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pictures'!$D$50:$R$50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0.5212</c:v>
                </c:pt>
                <c:pt idx="2">
                  <c:v>0.28120000000000001</c:v>
                </c:pt>
                <c:pt idx="3">
                  <c:v>0.28070000000000001</c:v>
                </c:pt>
                <c:pt idx="4">
                  <c:v>0.27200000000000002</c:v>
                </c:pt>
                <c:pt idx="5">
                  <c:v>0.29289999999999999</c:v>
                </c:pt>
                <c:pt idx="6">
                  <c:v>0.28860000000000002</c:v>
                </c:pt>
                <c:pt idx="7">
                  <c:v>0.28799999999999998</c:v>
                </c:pt>
                <c:pt idx="8">
                  <c:v>0.21740000000000001</c:v>
                </c:pt>
                <c:pt idx="9">
                  <c:v>0.19109999999999999</c:v>
                </c:pt>
                <c:pt idx="10">
                  <c:v>0.15720000000000001</c:v>
                </c:pt>
                <c:pt idx="11">
                  <c:v>0.1104</c:v>
                </c:pt>
                <c:pt idx="12">
                  <c:v>6.6000000000000003E-2</c:v>
                </c:pt>
                <c:pt idx="13">
                  <c:v>2.52E-2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pictures'!$D$51:$R$51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0.42799999999999999</c:v>
                </c:pt>
                <c:pt idx="2">
                  <c:v>0.32150000000000001</c:v>
                </c:pt>
                <c:pt idx="3">
                  <c:v>0.28310000000000002</c:v>
                </c:pt>
                <c:pt idx="4">
                  <c:v>0.31380000000000002</c:v>
                </c:pt>
                <c:pt idx="5">
                  <c:v>0.2878</c:v>
                </c:pt>
                <c:pt idx="6">
                  <c:v>0.30790000000000001</c:v>
                </c:pt>
                <c:pt idx="7">
                  <c:v>0.22309999999999999</c:v>
                </c:pt>
                <c:pt idx="8">
                  <c:v>0.19350000000000001</c:v>
                </c:pt>
                <c:pt idx="9">
                  <c:v>0.16669999999999999</c:v>
                </c:pt>
                <c:pt idx="10">
                  <c:v>0.10970000000000001</c:v>
                </c:pt>
                <c:pt idx="11">
                  <c:v>9.2899999999999996E-2</c:v>
                </c:pt>
                <c:pt idx="12">
                  <c:v>4.8899999999999999E-2</c:v>
                </c:pt>
                <c:pt idx="13">
                  <c:v>1.6500000000000001E-2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pictures'!$C$52</c:f>
              <c:strCache>
                <c:ptCount val="1"/>
                <c:pt idx="0">
                  <c:v>485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pictures'!$D$52:$R$52</c:f>
              <c:numCache>
                <c:formatCode>General</c:formatCode>
                <c:ptCount val="15"/>
                <c:pt idx="0">
                  <c:v>3.5799999999999998E-2</c:v>
                </c:pt>
                <c:pt idx="1">
                  <c:v>0.44650000000000001</c:v>
                </c:pt>
                <c:pt idx="2">
                  <c:v>0.57289999999999996</c:v>
                </c:pt>
                <c:pt idx="3">
                  <c:v>0.54859999999999998</c:v>
                </c:pt>
                <c:pt idx="4">
                  <c:v>0.4607</c:v>
                </c:pt>
                <c:pt idx="5">
                  <c:v>0.41260000000000002</c:v>
                </c:pt>
                <c:pt idx="6">
                  <c:v>0.3352</c:v>
                </c:pt>
                <c:pt idx="7">
                  <c:v>0.27200000000000002</c:v>
                </c:pt>
                <c:pt idx="8">
                  <c:v>0.20269999999999999</c:v>
                </c:pt>
                <c:pt idx="9">
                  <c:v>0.19350000000000001</c:v>
                </c:pt>
                <c:pt idx="10">
                  <c:v>0.1724</c:v>
                </c:pt>
                <c:pt idx="11">
                  <c:v>0.1278</c:v>
                </c:pt>
                <c:pt idx="12">
                  <c:v>6.1100000000000002E-2</c:v>
                </c:pt>
                <c:pt idx="13">
                  <c:v>2.5899999999999999E-2</c:v>
                </c:pt>
                <c:pt idx="14">
                  <c:v>8.2000000000000007E-3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pictures'!$C$53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pictures'!$D$53:$R$53</c:f>
              <c:numCache>
                <c:formatCode>General</c:formatCode>
                <c:ptCount val="15"/>
                <c:pt idx="0">
                  <c:v>0.78039999999999998</c:v>
                </c:pt>
                <c:pt idx="1">
                  <c:v>0.72509999999999997</c:v>
                </c:pt>
                <c:pt idx="2">
                  <c:v>0.4783</c:v>
                </c:pt>
                <c:pt idx="3">
                  <c:v>0.35220000000000001</c:v>
                </c:pt>
                <c:pt idx="4">
                  <c:v>0.26729999999999998</c:v>
                </c:pt>
                <c:pt idx="5">
                  <c:v>0.26050000000000001</c:v>
                </c:pt>
                <c:pt idx="6">
                  <c:v>0.16700000000000001</c:v>
                </c:pt>
                <c:pt idx="7">
                  <c:v>0.1986</c:v>
                </c:pt>
                <c:pt idx="8">
                  <c:v>0.21379999999999999</c:v>
                </c:pt>
                <c:pt idx="9">
                  <c:v>0.19439999999999999</c:v>
                </c:pt>
                <c:pt idx="10">
                  <c:v>0.1013</c:v>
                </c:pt>
                <c:pt idx="11">
                  <c:v>8.3799999999999999E-2</c:v>
                </c:pt>
                <c:pt idx="12">
                  <c:v>6.1199999999999997E-2</c:v>
                </c:pt>
                <c:pt idx="13">
                  <c:v>3.78E-2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pictures'!$C$54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pictures'!$D$54:$R$54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0.62639999999999996</c:v>
                </c:pt>
                <c:pt idx="2">
                  <c:v>0.35859999999999997</c:v>
                </c:pt>
                <c:pt idx="3">
                  <c:v>0.3301</c:v>
                </c:pt>
                <c:pt idx="4">
                  <c:v>0.33300000000000002</c:v>
                </c:pt>
                <c:pt idx="5">
                  <c:v>0.26019999999999999</c:v>
                </c:pt>
                <c:pt idx="6">
                  <c:v>0.2228</c:v>
                </c:pt>
                <c:pt idx="7">
                  <c:v>0.22189999999999999</c:v>
                </c:pt>
                <c:pt idx="8">
                  <c:v>0.2399</c:v>
                </c:pt>
                <c:pt idx="9">
                  <c:v>0.1779</c:v>
                </c:pt>
                <c:pt idx="10">
                  <c:v>0.12740000000000001</c:v>
                </c:pt>
                <c:pt idx="11">
                  <c:v>0.11219999999999999</c:v>
                </c:pt>
                <c:pt idx="12">
                  <c:v>7.1999999999999995E-2</c:v>
                </c:pt>
                <c:pt idx="13">
                  <c:v>4.07E-2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pictures'!$C$55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pictures'!$D$55:$R$55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0.50280000000000002</c:v>
                </c:pt>
                <c:pt idx="2">
                  <c:v>0.39679999999999999</c:v>
                </c:pt>
                <c:pt idx="3">
                  <c:v>0.37509999999999999</c:v>
                </c:pt>
                <c:pt idx="4">
                  <c:v>0.30909999999999999</c:v>
                </c:pt>
                <c:pt idx="5">
                  <c:v>0.32069999999999999</c:v>
                </c:pt>
                <c:pt idx="6">
                  <c:v>0.31140000000000001</c:v>
                </c:pt>
                <c:pt idx="7">
                  <c:v>0.25790000000000002</c:v>
                </c:pt>
                <c:pt idx="8">
                  <c:v>0.20519999999999999</c:v>
                </c:pt>
                <c:pt idx="9">
                  <c:v>0.16470000000000001</c:v>
                </c:pt>
                <c:pt idx="10">
                  <c:v>0.15659999999999999</c:v>
                </c:pt>
                <c:pt idx="11">
                  <c:v>0.1166</c:v>
                </c:pt>
                <c:pt idx="12">
                  <c:v>6.9400000000000003E-2</c:v>
                </c:pt>
                <c:pt idx="13">
                  <c:v>4.1700000000000001E-2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pictures'!$D$56:$R$56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0.37080000000000002</c:v>
                </c:pt>
                <c:pt idx="2">
                  <c:v>0.4929</c:v>
                </c:pt>
                <c:pt idx="3">
                  <c:v>0.44340000000000002</c:v>
                </c:pt>
                <c:pt idx="4">
                  <c:v>0.31009999999999999</c:v>
                </c:pt>
                <c:pt idx="5">
                  <c:v>0.40050000000000002</c:v>
                </c:pt>
                <c:pt idx="6">
                  <c:v>0.33260000000000001</c:v>
                </c:pt>
                <c:pt idx="7">
                  <c:v>0.2792</c:v>
                </c:pt>
                <c:pt idx="8">
                  <c:v>0.22109999999999999</c:v>
                </c:pt>
                <c:pt idx="9">
                  <c:v>0.18559999999999999</c:v>
                </c:pt>
                <c:pt idx="10">
                  <c:v>0.13669999999999999</c:v>
                </c:pt>
                <c:pt idx="11">
                  <c:v>0.1169</c:v>
                </c:pt>
                <c:pt idx="12">
                  <c:v>7.85E-2</c:v>
                </c:pt>
                <c:pt idx="13">
                  <c:v>3.5900000000000001E-2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91928"/>
        <c:axId val="285292320"/>
      </c:scatterChart>
      <c:valAx>
        <c:axId val="28529192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2320"/>
        <c:crosses val="autoZero"/>
        <c:crossBetween val="midCat"/>
        <c:majorUnit val="10"/>
      </c:valAx>
      <c:valAx>
        <c:axId val="285292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192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pictures'!$C$776</c:f>
              <c:strCache>
                <c:ptCount val="1"/>
                <c:pt idx="0">
                  <c:v>423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pictures'!$D$776:$R$776</c:f>
              <c:numCache>
                <c:formatCode>General</c:formatCode>
                <c:ptCount val="15"/>
                <c:pt idx="0">
                  <c:v>0.31259999999999999</c:v>
                </c:pt>
                <c:pt idx="1">
                  <c:v>0.40870000000000001</c:v>
                </c:pt>
                <c:pt idx="2">
                  <c:v>0.50390000000000001</c:v>
                </c:pt>
                <c:pt idx="3">
                  <c:v>0.61160000000000003</c:v>
                </c:pt>
                <c:pt idx="4">
                  <c:v>0.54149999999999998</c:v>
                </c:pt>
                <c:pt idx="5">
                  <c:v>0.58740000000000003</c:v>
                </c:pt>
                <c:pt idx="6">
                  <c:v>0.62450000000000006</c:v>
                </c:pt>
                <c:pt idx="7">
                  <c:v>0.60850000000000004</c:v>
                </c:pt>
                <c:pt idx="8">
                  <c:v>0.54559999999999997</c:v>
                </c:pt>
                <c:pt idx="9">
                  <c:v>0.4698</c:v>
                </c:pt>
                <c:pt idx="10">
                  <c:v>0.40500000000000003</c:v>
                </c:pt>
                <c:pt idx="11">
                  <c:v>0.37019999999999997</c:v>
                </c:pt>
                <c:pt idx="12">
                  <c:v>0.3352</c:v>
                </c:pt>
                <c:pt idx="13">
                  <c:v>0.2525</c:v>
                </c:pt>
                <c:pt idx="14">
                  <c:v>0.16600000000000001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pictures'!$C$777</c:f>
              <c:strCache>
                <c:ptCount val="1"/>
                <c:pt idx="0">
                  <c:v>428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pictures'!$D$777:$R$777</c:f>
              <c:numCache>
                <c:formatCode>General</c:formatCode>
                <c:ptCount val="15"/>
                <c:pt idx="0">
                  <c:v>0.55369999999999997</c:v>
                </c:pt>
                <c:pt idx="1">
                  <c:v>0.46310000000000001</c:v>
                </c:pt>
                <c:pt idx="2">
                  <c:v>0.57289999999999996</c:v>
                </c:pt>
                <c:pt idx="3">
                  <c:v>0.60719999999999996</c:v>
                </c:pt>
                <c:pt idx="4">
                  <c:v>0.60819999999999996</c:v>
                </c:pt>
                <c:pt idx="5">
                  <c:v>0.54390000000000005</c:v>
                </c:pt>
                <c:pt idx="6">
                  <c:v>0.52059999999999995</c:v>
                </c:pt>
                <c:pt idx="7">
                  <c:v>0.47839999999999999</c:v>
                </c:pt>
                <c:pt idx="8">
                  <c:v>0.47489999999999999</c:v>
                </c:pt>
                <c:pt idx="9">
                  <c:v>0.49230000000000002</c:v>
                </c:pt>
                <c:pt idx="10">
                  <c:v>0.4405</c:v>
                </c:pt>
                <c:pt idx="11">
                  <c:v>0.33810000000000001</c:v>
                </c:pt>
                <c:pt idx="12">
                  <c:v>0.2858</c:v>
                </c:pt>
                <c:pt idx="13">
                  <c:v>0.23930000000000001</c:v>
                </c:pt>
                <c:pt idx="14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pictures'!$C$778</c:f>
              <c:strCache>
                <c:ptCount val="1"/>
                <c:pt idx="0">
                  <c:v>431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pictures'!$D$778:$R$778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0.61350000000000005</c:v>
                </c:pt>
                <c:pt idx="2">
                  <c:v>0.49349999999999999</c:v>
                </c:pt>
                <c:pt idx="3">
                  <c:v>0.47670000000000001</c:v>
                </c:pt>
                <c:pt idx="4">
                  <c:v>0.41670000000000001</c:v>
                </c:pt>
                <c:pt idx="5">
                  <c:v>0.4249</c:v>
                </c:pt>
                <c:pt idx="6">
                  <c:v>0.4173</c:v>
                </c:pt>
                <c:pt idx="7">
                  <c:v>0.41420000000000001</c:v>
                </c:pt>
                <c:pt idx="8">
                  <c:v>0.438</c:v>
                </c:pt>
                <c:pt idx="9">
                  <c:v>0.40239999999999998</c:v>
                </c:pt>
                <c:pt idx="10">
                  <c:v>0.35399999999999998</c:v>
                </c:pt>
                <c:pt idx="11">
                  <c:v>0.37980000000000003</c:v>
                </c:pt>
                <c:pt idx="12">
                  <c:v>0.34300000000000003</c:v>
                </c:pt>
                <c:pt idx="13">
                  <c:v>0.26500000000000001</c:v>
                </c:pt>
                <c:pt idx="14">
                  <c:v>0.14879999999999999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pictures'!$C$779</c:f>
              <c:strCache>
                <c:ptCount val="1"/>
                <c:pt idx="0">
                  <c:v>427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pictures'!$D$779:$R$779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0.3967</c:v>
                </c:pt>
                <c:pt idx="2">
                  <c:v>0.53420000000000001</c:v>
                </c:pt>
                <c:pt idx="3">
                  <c:v>0.5534</c:v>
                </c:pt>
                <c:pt idx="4">
                  <c:v>0.60189999999999999</c:v>
                </c:pt>
                <c:pt idx="5">
                  <c:v>0.5393</c:v>
                </c:pt>
                <c:pt idx="6">
                  <c:v>0.43280000000000002</c:v>
                </c:pt>
                <c:pt idx="7">
                  <c:v>0.44579999999999997</c:v>
                </c:pt>
                <c:pt idx="8">
                  <c:v>0.39079999999999998</c:v>
                </c:pt>
                <c:pt idx="9">
                  <c:v>0.42380000000000001</c:v>
                </c:pt>
                <c:pt idx="10">
                  <c:v>0.42149999999999999</c:v>
                </c:pt>
                <c:pt idx="11">
                  <c:v>0.39179999999999998</c:v>
                </c:pt>
                <c:pt idx="12">
                  <c:v>0.313</c:v>
                </c:pt>
                <c:pt idx="13">
                  <c:v>0.2336</c:v>
                </c:pt>
                <c:pt idx="14">
                  <c:v>0.1588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pictures'!$C$780</c:f>
              <c:strCache>
                <c:ptCount val="1"/>
                <c:pt idx="0">
                  <c:v>875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pictures'!$D$780:$R$780</c:f>
              <c:numCache>
                <c:formatCode>General</c:formatCode>
                <c:ptCount val="15"/>
                <c:pt idx="0">
                  <c:v>0.87829999999999997</c:v>
                </c:pt>
                <c:pt idx="1">
                  <c:v>0.77910000000000001</c:v>
                </c:pt>
                <c:pt idx="2">
                  <c:v>0.74539999999999995</c:v>
                </c:pt>
                <c:pt idx="3">
                  <c:v>0.75900000000000001</c:v>
                </c:pt>
                <c:pt idx="4">
                  <c:v>0.72629999999999995</c:v>
                </c:pt>
                <c:pt idx="5">
                  <c:v>0.66590000000000005</c:v>
                </c:pt>
                <c:pt idx="6">
                  <c:v>0.50780000000000003</c:v>
                </c:pt>
                <c:pt idx="7">
                  <c:v>0.47749999999999998</c:v>
                </c:pt>
                <c:pt idx="8">
                  <c:v>0.3871</c:v>
                </c:pt>
                <c:pt idx="9">
                  <c:v>0.35680000000000001</c:v>
                </c:pt>
                <c:pt idx="10">
                  <c:v>0.30740000000000001</c:v>
                </c:pt>
                <c:pt idx="11">
                  <c:v>0.23180000000000001</c:v>
                </c:pt>
                <c:pt idx="12">
                  <c:v>0.157</c:v>
                </c:pt>
                <c:pt idx="13">
                  <c:v>9.8599999999999993E-2</c:v>
                </c:pt>
                <c:pt idx="14">
                  <c:v>4.4200000000000003E-2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pictures'!$C$781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pictures'!$D$781:$R$781</c:f>
              <c:numCache>
                <c:formatCode>General</c:formatCode>
                <c:ptCount val="15"/>
                <c:pt idx="0">
                  <c:v>0.49049999999999999</c:v>
                </c:pt>
                <c:pt idx="1">
                  <c:v>0.55669999999999997</c:v>
                </c:pt>
                <c:pt idx="2">
                  <c:v>0.45429999999999998</c:v>
                </c:pt>
                <c:pt idx="3">
                  <c:v>0.51180000000000003</c:v>
                </c:pt>
                <c:pt idx="4">
                  <c:v>0.46899999999999997</c:v>
                </c:pt>
                <c:pt idx="5">
                  <c:v>0.35370000000000001</c:v>
                </c:pt>
                <c:pt idx="6">
                  <c:v>0.38629999999999998</c:v>
                </c:pt>
                <c:pt idx="7">
                  <c:v>0.36299999999999999</c:v>
                </c:pt>
                <c:pt idx="8">
                  <c:v>0.4052</c:v>
                </c:pt>
                <c:pt idx="9">
                  <c:v>0.36070000000000002</c:v>
                </c:pt>
                <c:pt idx="10">
                  <c:v>0.35970000000000002</c:v>
                </c:pt>
                <c:pt idx="11">
                  <c:v>0.30740000000000001</c:v>
                </c:pt>
                <c:pt idx="12">
                  <c:v>0.25740000000000002</c:v>
                </c:pt>
                <c:pt idx="13">
                  <c:v>0.17380000000000001</c:v>
                </c:pt>
                <c:pt idx="14">
                  <c:v>9.7199999999999995E-2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pictures'!$C$782</c:f>
              <c:strCache>
                <c:ptCount val="1"/>
                <c:pt idx="0">
                  <c:v>876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pictures'!$D$782:$R$782</c:f>
              <c:numCache>
                <c:formatCode>General</c:formatCode>
                <c:ptCount val="15"/>
                <c:pt idx="0">
                  <c:v>0.88070000000000004</c:v>
                </c:pt>
                <c:pt idx="1">
                  <c:v>0.80030000000000001</c:v>
                </c:pt>
                <c:pt idx="2">
                  <c:v>0.81599999999999995</c:v>
                </c:pt>
                <c:pt idx="3">
                  <c:v>0.85519999999999996</c:v>
                </c:pt>
                <c:pt idx="4">
                  <c:v>0.86129999999999995</c:v>
                </c:pt>
                <c:pt idx="5">
                  <c:v>0.79590000000000005</c:v>
                </c:pt>
                <c:pt idx="6">
                  <c:v>0.6865</c:v>
                </c:pt>
                <c:pt idx="7">
                  <c:v>0.56659999999999999</c:v>
                </c:pt>
                <c:pt idx="8">
                  <c:v>0.44990000000000002</c:v>
                </c:pt>
                <c:pt idx="9">
                  <c:v>0.41830000000000001</c:v>
                </c:pt>
                <c:pt idx="10">
                  <c:v>0.35439999999999999</c:v>
                </c:pt>
                <c:pt idx="11">
                  <c:v>0.29060000000000002</c:v>
                </c:pt>
                <c:pt idx="12">
                  <c:v>0.21390000000000001</c:v>
                </c:pt>
                <c:pt idx="13">
                  <c:v>0.1167</c:v>
                </c:pt>
                <c:pt idx="14">
                  <c:v>7.1900000000000006E-2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pictures'!$C$783</c:f>
              <c:strCache>
                <c:ptCount val="1"/>
                <c:pt idx="0">
                  <c:v>877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pictures'!$D$783:$R$783</c:f>
              <c:numCache>
                <c:formatCode>General</c:formatCode>
                <c:ptCount val="15"/>
                <c:pt idx="0">
                  <c:v>0.94389999999999996</c:v>
                </c:pt>
                <c:pt idx="1">
                  <c:v>0.85840000000000005</c:v>
                </c:pt>
                <c:pt idx="2">
                  <c:v>0.83950000000000002</c:v>
                </c:pt>
                <c:pt idx="3">
                  <c:v>0.82889999999999997</c:v>
                </c:pt>
                <c:pt idx="4">
                  <c:v>0.87260000000000004</c:v>
                </c:pt>
                <c:pt idx="5">
                  <c:v>0.83750000000000002</c:v>
                </c:pt>
                <c:pt idx="6">
                  <c:v>0.75580000000000003</c:v>
                </c:pt>
                <c:pt idx="7">
                  <c:v>0.61380000000000001</c:v>
                </c:pt>
                <c:pt idx="8">
                  <c:v>0.54659999999999997</c:v>
                </c:pt>
                <c:pt idx="9">
                  <c:v>0.46039999999999998</c:v>
                </c:pt>
                <c:pt idx="10">
                  <c:v>0.40310000000000001</c:v>
                </c:pt>
                <c:pt idx="11">
                  <c:v>0.32529999999999998</c:v>
                </c:pt>
                <c:pt idx="12">
                  <c:v>0.23089999999999999</c:v>
                </c:pt>
                <c:pt idx="13">
                  <c:v>0.15959999999999999</c:v>
                </c:pt>
                <c:pt idx="14">
                  <c:v>8.9099999999999999E-2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pictures'!$C$784</c:f>
              <c:strCache>
                <c:ptCount val="1"/>
                <c:pt idx="0">
                  <c:v>879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pictures'!$D$784:$R$784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0.51980000000000004</c:v>
                </c:pt>
                <c:pt idx="2">
                  <c:v>0.47149999999999997</c:v>
                </c:pt>
                <c:pt idx="3">
                  <c:v>0.50139999999999996</c:v>
                </c:pt>
                <c:pt idx="4">
                  <c:v>0.40679999999999999</c:v>
                </c:pt>
                <c:pt idx="5">
                  <c:v>0.41860000000000003</c:v>
                </c:pt>
                <c:pt idx="6">
                  <c:v>0.38190000000000002</c:v>
                </c:pt>
                <c:pt idx="7">
                  <c:v>0.38940000000000002</c:v>
                </c:pt>
                <c:pt idx="8">
                  <c:v>0.40899999999999997</c:v>
                </c:pt>
                <c:pt idx="9">
                  <c:v>0.39529999999999998</c:v>
                </c:pt>
                <c:pt idx="10">
                  <c:v>0.35389999999999999</c:v>
                </c:pt>
                <c:pt idx="11">
                  <c:v>0.30640000000000001</c:v>
                </c:pt>
                <c:pt idx="12">
                  <c:v>0.21529999999999999</c:v>
                </c:pt>
                <c:pt idx="13">
                  <c:v>0.16589999999999999</c:v>
                </c:pt>
                <c:pt idx="14">
                  <c:v>8.6599999999999996E-2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pictures'!$C$785</c:f>
              <c:strCache>
                <c:ptCount val="1"/>
                <c:pt idx="0">
                  <c:v>881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pictures'!$D$785:$R$785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0.46029999999999999</c:v>
                </c:pt>
                <c:pt idx="2">
                  <c:v>0.3821</c:v>
                </c:pt>
                <c:pt idx="3">
                  <c:v>0.33779999999999999</c:v>
                </c:pt>
                <c:pt idx="4">
                  <c:v>0.33210000000000001</c:v>
                </c:pt>
                <c:pt idx="5">
                  <c:v>0.38150000000000001</c:v>
                </c:pt>
                <c:pt idx="6">
                  <c:v>0.32669999999999999</c:v>
                </c:pt>
                <c:pt idx="7">
                  <c:v>0.25729999999999997</c:v>
                </c:pt>
                <c:pt idx="8">
                  <c:v>0.24060000000000001</c:v>
                </c:pt>
                <c:pt idx="9">
                  <c:v>0.21920000000000001</c:v>
                </c:pt>
                <c:pt idx="10">
                  <c:v>0.21029999999999999</c:v>
                </c:pt>
                <c:pt idx="11">
                  <c:v>0.16120000000000001</c:v>
                </c:pt>
                <c:pt idx="12">
                  <c:v>0.13930000000000001</c:v>
                </c:pt>
                <c:pt idx="13">
                  <c:v>0.12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pictures'!$C$786</c:f>
              <c:strCache>
                <c:ptCount val="1"/>
                <c:pt idx="0">
                  <c:v>883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pictures'!$D$786:$R$786</c:f>
              <c:numCache>
                <c:formatCode>General</c:formatCode>
                <c:ptCount val="15"/>
                <c:pt idx="0">
                  <c:v>0.52270000000000005</c:v>
                </c:pt>
                <c:pt idx="1">
                  <c:v>0.56410000000000005</c:v>
                </c:pt>
                <c:pt idx="2">
                  <c:v>0.48199999999999998</c:v>
                </c:pt>
                <c:pt idx="3">
                  <c:v>0.41199999999999998</c:v>
                </c:pt>
                <c:pt idx="4">
                  <c:v>0.44280000000000003</c:v>
                </c:pt>
                <c:pt idx="5">
                  <c:v>0.4849</c:v>
                </c:pt>
                <c:pt idx="6">
                  <c:v>0.41810000000000003</c:v>
                </c:pt>
                <c:pt idx="7">
                  <c:v>0.38529999999999998</c:v>
                </c:pt>
                <c:pt idx="8">
                  <c:v>0.4093</c:v>
                </c:pt>
                <c:pt idx="9">
                  <c:v>0.43020000000000003</c:v>
                </c:pt>
                <c:pt idx="10">
                  <c:v>0.38519999999999999</c:v>
                </c:pt>
                <c:pt idx="11">
                  <c:v>0.32229999999999998</c:v>
                </c:pt>
                <c:pt idx="12">
                  <c:v>0.24079999999999999</c:v>
                </c:pt>
                <c:pt idx="13">
                  <c:v>0.1603</c:v>
                </c:pt>
                <c:pt idx="14">
                  <c:v>8.4900000000000003E-2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pictures'!$C$787</c:f>
              <c:strCache>
                <c:ptCount val="1"/>
                <c:pt idx="0">
                  <c:v>885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pictures'!$D$787:$R$787</c:f>
              <c:numCache>
                <c:formatCode>General</c:formatCode>
                <c:ptCount val="15"/>
                <c:pt idx="0">
                  <c:v>0.2029</c:v>
                </c:pt>
                <c:pt idx="1">
                  <c:v>0.57199999999999995</c:v>
                </c:pt>
                <c:pt idx="2">
                  <c:v>0.45660000000000001</c:v>
                </c:pt>
                <c:pt idx="3">
                  <c:v>0.53169999999999995</c:v>
                </c:pt>
                <c:pt idx="4">
                  <c:v>0.63070000000000004</c:v>
                </c:pt>
                <c:pt idx="5">
                  <c:v>0.63349999999999995</c:v>
                </c:pt>
                <c:pt idx="6">
                  <c:v>0.56679999999999997</c:v>
                </c:pt>
                <c:pt idx="7">
                  <c:v>0.52400000000000002</c:v>
                </c:pt>
                <c:pt idx="8">
                  <c:v>0.44490000000000002</c:v>
                </c:pt>
                <c:pt idx="9">
                  <c:v>0.42399999999999999</c:v>
                </c:pt>
                <c:pt idx="10">
                  <c:v>0.41539999999999999</c:v>
                </c:pt>
                <c:pt idx="11">
                  <c:v>0.34770000000000001</c:v>
                </c:pt>
                <c:pt idx="12">
                  <c:v>0.33110000000000001</c:v>
                </c:pt>
                <c:pt idx="13">
                  <c:v>0.25330000000000003</c:v>
                </c:pt>
                <c:pt idx="14">
                  <c:v>0.1048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pictures'!$C$788</c:f>
              <c:strCache>
                <c:ptCount val="1"/>
                <c:pt idx="0">
                  <c:v>887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pictures'!$D$788:$R$788</c:f>
              <c:numCache>
                <c:formatCode>General</c:formatCode>
                <c:ptCount val="15"/>
                <c:pt idx="0">
                  <c:v>0.1348</c:v>
                </c:pt>
                <c:pt idx="1">
                  <c:v>0.3695</c:v>
                </c:pt>
                <c:pt idx="2">
                  <c:v>0.44009999999999999</c:v>
                </c:pt>
                <c:pt idx="3">
                  <c:v>0.44779999999999998</c:v>
                </c:pt>
                <c:pt idx="4">
                  <c:v>0.52749999999999997</c:v>
                </c:pt>
                <c:pt idx="5">
                  <c:v>0.53459999999999996</c:v>
                </c:pt>
                <c:pt idx="6">
                  <c:v>0.60880000000000001</c:v>
                </c:pt>
                <c:pt idx="7">
                  <c:v>0.55879999999999996</c:v>
                </c:pt>
                <c:pt idx="8">
                  <c:v>0.47220000000000001</c:v>
                </c:pt>
                <c:pt idx="9">
                  <c:v>0.36470000000000002</c:v>
                </c:pt>
                <c:pt idx="10">
                  <c:v>0.34239999999999998</c:v>
                </c:pt>
                <c:pt idx="11">
                  <c:v>0.2878</c:v>
                </c:pt>
                <c:pt idx="12">
                  <c:v>0.24490000000000001</c:v>
                </c:pt>
                <c:pt idx="13">
                  <c:v>0.18590000000000001</c:v>
                </c:pt>
                <c:pt idx="14">
                  <c:v>9.1899999999999996E-2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pictures'!$C$789</c:f>
              <c:strCache>
                <c:ptCount val="1"/>
                <c:pt idx="0">
                  <c:v>889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pictures'!$D$789:$R$789</c:f>
              <c:numCache>
                <c:formatCode>General</c:formatCode>
                <c:ptCount val="15"/>
                <c:pt idx="0">
                  <c:v>0.80310000000000004</c:v>
                </c:pt>
                <c:pt idx="1">
                  <c:v>0.63380000000000003</c:v>
                </c:pt>
                <c:pt idx="2">
                  <c:v>0.65049999999999997</c:v>
                </c:pt>
                <c:pt idx="3">
                  <c:v>0.64219999999999999</c:v>
                </c:pt>
                <c:pt idx="4">
                  <c:v>0.59589999999999999</c:v>
                </c:pt>
                <c:pt idx="5">
                  <c:v>0.55789999999999995</c:v>
                </c:pt>
                <c:pt idx="6">
                  <c:v>0.52629999999999999</c:v>
                </c:pt>
                <c:pt idx="7">
                  <c:v>0.4743</c:v>
                </c:pt>
                <c:pt idx="8">
                  <c:v>0.4884</c:v>
                </c:pt>
                <c:pt idx="9">
                  <c:v>0.3987</c:v>
                </c:pt>
                <c:pt idx="10">
                  <c:v>0.36570000000000003</c:v>
                </c:pt>
                <c:pt idx="11">
                  <c:v>0.28000000000000003</c:v>
                </c:pt>
                <c:pt idx="12">
                  <c:v>0.22550000000000001</c:v>
                </c:pt>
                <c:pt idx="13">
                  <c:v>0.15670000000000001</c:v>
                </c:pt>
                <c:pt idx="14">
                  <c:v>7.1099999999999997E-2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pictures'!$C$790</c:f>
              <c:strCache>
                <c:ptCount val="1"/>
                <c:pt idx="0">
                  <c:v>891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pictures'!$D$790:$R$790</c:f>
              <c:numCache>
                <c:formatCode>General</c:formatCode>
                <c:ptCount val="15"/>
                <c:pt idx="0">
                  <c:v>0.7339</c:v>
                </c:pt>
                <c:pt idx="1">
                  <c:v>0.72319999999999995</c:v>
                </c:pt>
                <c:pt idx="2">
                  <c:v>0.74670000000000003</c:v>
                </c:pt>
                <c:pt idx="3">
                  <c:v>0.70840000000000003</c:v>
                </c:pt>
                <c:pt idx="4">
                  <c:v>0.68710000000000004</c:v>
                </c:pt>
                <c:pt idx="5">
                  <c:v>0.60150000000000003</c:v>
                </c:pt>
                <c:pt idx="6">
                  <c:v>0.49769999999999998</c:v>
                </c:pt>
                <c:pt idx="7">
                  <c:v>0.4894</c:v>
                </c:pt>
                <c:pt idx="8">
                  <c:v>0.44369999999999998</c:v>
                </c:pt>
                <c:pt idx="9">
                  <c:v>0.37169999999999997</c:v>
                </c:pt>
                <c:pt idx="10">
                  <c:v>0.3201</c:v>
                </c:pt>
                <c:pt idx="11">
                  <c:v>0.2792</c:v>
                </c:pt>
                <c:pt idx="12">
                  <c:v>0.18490000000000001</c:v>
                </c:pt>
                <c:pt idx="13">
                  <c:v>0.10489999999999999</c:v>
                </c:pt>
                <c:pt idx="14">
                  <c:v>3.2899999999999999E-2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pictures'!$C$791</c:f>
              <c:strCache>
                <c:ptCount val="1"/>
                <c:pt idx="0">
                  <c:v>890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pictures'!$D$791:$R$791</c:f>
              <c:numCache>
                <c:formatCode>General</c:formatCode>
                <c:ptCount val="15"/>
                <c:pt idx="0">
                  <c:v>0.77210000000000001</c:v>
                </c:pt>
                <c:pt idx="1">
                  <c:v>0.71079999999999999</c:v>
                </c:pt>
                <c:pt idx="2">
                  <c:v>0.69259999999999999</c:v>
                </c:pt>
                <c:pt idx="3">
                  <c:v>0.66159999999999997</c:v>
                </c:pt>
                <c:pt idx="4">
                  <c:v>0.60940000000000005</c:v>
                </c:pt>
                <c:pt idx="5">
                  <c:v>0.56079999999999997</c:v>
                </c:pt>
                <c:pt idx="6">
                  <c:v>0.55300000000000005</c:v>
                </c:pt>
                <c:pt idx="7">
                  <c:v>0.54149999999999998</c:v>
                </c:pt>
                <c:pt idx="8">
                  <c:v>0.49919999999999998</c:v>
                </c:pt>
                <c:pt idx="9">
                  <c:v>0.4294</c:v>
                </c:pt>
                <c:pt idx="10">
                  <c:v>0.3861</c:v>
                </c:pt>
                <c:pt idx="11">
                  <c:v>0.35880000000000001</c:v>
                </c:pt>
                <c:pt idx="12">
                  <c:v>0.2732</c:v>
                </c:pt>
                <c:pt idx="13">
                  <c:v>0.18779999999999999</c:v>
                </c:pt>
                <c:pt idx="14">
                  <c:v>9.0899999999999995E-2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pictures'!$C$792</c:f>
              <c:strCache>
                <c:ptCount val="1"/>
                <c:pt idx="0">
                  <c:v>893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pictures'!$D$792:$R$792</c:f>
              <c:numCache>
                <c:formatCode>General</c:formatCode>
                <c:ptCount val="15"/>
                <c:pt idx="0">
                  <c:v>0.59789999999999999</c:v>
                </c:pt>
                <c:pt idx="1">
                  <c:v>0.70430000000000004</c:v>
                </c:pt>
                <c:pt idx="2">
                  <c:v>0.6764</c:v>
                </c:pt>
                <c:pt idx="3">
                  <c:v>0.74199999999999999</c:v>
                </c:pt>
                <c:pt idx="4">
                  <c:v>0.67149999999999999</c:v>
                </c:pt>
                <c:pt idx="5">
                  <c:v>0.59370000000000001</c:v>
                </c:pt>
                <c:pt idx="6">
                  <c:v>0.64610000000000001</c:v>
                </c:pt>
                <c:pt idx="7">
                  <c:v>0.55559999999999998</c:v>
                </c:pt>
                <c:pt idx="8">
                  <c:v>0.48770000000000002</c:v>
                </c:pt>
                <c:pt idx="9">
                  <c:v>0.48480000000000001</c:v>
                </c:pt>
                <c:pt idx="10">
                  <c:v>0.41789999999999999</c:v>
                </c:pt>
                <c:pt idx="11">
                  <c:v>0.3569</c:v>
                </c:pt>
                <c:pt idx="12">
                  <c:v>0.29849999999999999</c:v>
                </c:pt>
                <c:pt idx="13">
                  <c:v>0.19500000000000001</c:v>
                </c:pt>
                <c:pt idx="14">
                  <c:v>9.5100000000000004E-2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pictures'!$C$793</c:f>
              <c:strCache>
                <c:ptCount val="1"/>
                <c:pt idx="0">
                  <c:v>892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pictures'!$D$793:$R$793</c:f>
              <c:numCache>
                <c:formatCode>General</c:formatCode>
                <c:ptCount val="15"/>
                <c:pt idx="0">
                  <c:v>0.86040000000000005</c:v>
                </c:pt>
                <c:pt idx="1">
                  <c:v>0.78459999999999996</c:v>
                </c:pt>
                <c:pt idx="2">
                  <c:v>0.72609999999999997</c:v>
                </c:pt>
                <c:pt idx="3">
                  <c:v>0.72729999999999995</c:v>
                </c:pt>
                <c:pt idx="4">
                  <c:v>0.67420000000000002</c:v>
                </c:pt>
                <c:pt idx="5">
                  <c:v>0.66490000000000005</c:v>
                </c:pt>
                <c:pt idx="6">
                  <c:v>0.59750000000000003</c:v>
                </c:pt>
                <c:pt idx="7">
                  <c:v>0.53600000000000003</c:v>
                </c:pt>
                <c:pt idx="8">
                  <c:v>0.52749999999999997</c:v>
                </c:pt>
                <c:pt idx="9">
                  <c:v>0.46210000000000001</c:v>
                </c:pt>
                <c:pt idx="10">
                  <c:v>0.40910000000000002</c:v>
                </c:pt>
                <c:pt idx="11">
                  <c:v>0.37730000000000002</c:v>
                </c:pt>
                <c:pt idx="12">
                  <c:v>0.30249999999999999</c:v>
                </c:pt>
                <c:pt idx="13">
                  <c:v>0.19059999999999999</c:v>
                </c:pt>
                <c:pt idx="14">
                  <c:v>7.8100000000000003E-2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pictures'!$C$794</c:f>
              <c:strCache>
                <c:ptCount val="1"/>
                <c:pt idx="0">
                  <c:v>888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pictures'!$D$794:$R$794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0.74029999999999996</c:v>
                </c:pt>
                <c:pt idx="2">
                  <c:v>0.67749999999999999</c:v>
                </c:pt>
                <c:pt idx="3">
                  <c:v>0.63329999999999997</c:v>
                </c:pt>
                <c:pt idx="4">
                  <c:v>0.59279999999999999</c:v>
                </c:pt>
                <c:pt idx="5">
                  <c:v>0.53369999999999995</c:v>
                </c:pt>
                <c:pt idx="6">
                  <c:v>0.54459999999999997</c:v>
                </c:pt>
                <c:pt idx="7">
                  <c:v>0.54430000000000001</c:v>
                </c:pt>
                <c:pt idx="8">
                  <c:v>0.40529999999999999</c:v>
                </c:pt>
                <c:pt idx="9">
                  <c:v>0.4098</c:v>
                </c:pt>
                <c:pt idx="10">
                  <c:v>0.34160000000000001</c:v>
                </c:pt>
                <c:pt idx="11">
                  <c:v>0.25890000000000002</c:v>
                </c:pt>
                <c:pt idx="12">
                  <c:v>0.2258</c:v>
                </c:pt>
                <c:pt idx="13">
                  <c:v>0.1482</c:v>
                </c:pt>
                <c:pt idx="14">
                  <c:v>6.1899999999999997E-2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pictures'!$C$795</c:f>
              <c:strCache>
                <c:ptCount val="1"/>
                <c:pt idx="0">
                  <c:v>886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pictures'!$D$795:$R$795</c:f>
              <c:numCache>
                <c:formatCode>General</c:formatCode>
                <c:ptCount val="15"/>
                <c:pt idx="0">
                  <c:v>0.1086</c:v>
                </c:pt>
                <c:pt idx="1">
                  <c:v>0.435</c:v>
                </c:pt>
                <c:pt idx="2">
                  <c:v>0.44409999999999999</c:v>
                </c:pt>
                <c:pt idx="3">
                  <c:v>0.499</c:v>
                </c:pt>
                <c:pt idx="4">
                  <c:v>0.59089999999999998</c:v>
                </c:pt>
                <c:pt idx="5">
                  <c:v>0.57320000000000004</c:v>
                </c:pt>
                <c:pt idx="6">
                  <c:v>0.55610000000000004</c:v>
                </c:pt>
                <c:pt idx="7">
                  <c:v>0.4793</c:v>
                </c:pt>
                <c:pt idx="8">
                  <c:v>0.39610000000000001</c:v>
                </c:pt>
                <c:pt idx="9">
                  <c:v>0.38540000000000002</c:v>
                </c:pt>
                <c:pt idx="10">
                  <c:v>0.35659999999999997</c:v>
                </c:pt>
                <c:pt idx="11">
                  <c:v>0.29220000000000002</c:v>
                </c:pt>
                <c:pt idx="12">
                  <c:v>0.2863</c:v>
                </c:pt>
                <c:pt idx="13">
                  <c:v>0.22189999999999999</c:v>
                </c:pt>
                <c:pt idx="14">
                  <c:v>8.48E-2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pictures'!$C$796</c:f>
              <c:strCache>
                <c:ptCount val="1"/>
                <c:pt idx="0">
                  <c:v>884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pictures'!$D$796:$R$796</c:f>
              <c:numCache>
                <c:formatCode>General</c:formatCode>
                <c:ptCount val="15"/>
                <c:pt idx="0">
                  <c:v>0.26850000000000002</c:v>
                </c:pt>
                <c:pt idx="1">
                  <c:v>0.3962</c:v>
                </c:pt>
                <c:pt idx="2">
                  <c:v>0.56189999999999996</c:v>
                </c:pt>
                <c:pt idx="3">
                  <c:v>0.57030000000000003</c:v>
                </c:pt>
                <c:pt idx="4">
                  <c:v>0.5796</c:v>
                </c:pt>
                <c:pt idx="5">
                  <c:v>0.58599999999999997</c:v>
                </c:pt>
                <c:pt idx="6">
                  <c:v>0.52159999999999995</c:v>
                </c:pt>
                <c:pt idx="7">
                  <c:v>0.45619999999999999</c:v>
                </c:pt>
                <c:pt idx="8">
                  <c:v>0.41839999999999999</c:v>
                </c:pt>
                <c:pt idx="9">
                  <c:v>0.4143</c:v>
                </c:pt>
                <c:pt idx="10">
                  <c:v>0.37269999999999998</c:v>
                </c:pt>
                <c:pt idx="11">
                  <c:v>0.33779999999999999</c:v>
                </c:pt>
                <c:pt idx="12">
                  <c:v>0.2974</c:v>
                </c:pt>
                <c:pt idx="13">
                  <c:v>0.19089999999999999</c:v>
                </c:pt>
                <c:pt idx="14">
                  <c:v>6.4500000000000002E-2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pictures'!$C$797</c:f>
              <c:strCache>
                <c:ptCount val="1"/>
                <c:pt idx="0">
                  <c:v>882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pictures'!$D$797:$R$797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0.55900000000000005</c:v>
                </c:pt>
                <c:pt idx="2">
                  <c:v>0.39829999999999999</c:v>
                </c:pt>
                <c:pt idx="3">
                  <c:v>0.42909999999999998</c:v>
                </c:pt>
                <c:pt idx="4">
                  <c:v>0.5</c:v>
                </c:pt>
                <c:pt idx="5">
                  <c:v>0.4</c:v>
                </c:pt>
                <c:pt idx="6">
                  <c:v>0.39989999999999998</c:v>
                </c:pt>
                <c:pt idx="7">
                  <c:v>0.38269999999999998</c:v>
                </c:pt>
                <c:pt idx="8">
                  <c:v>0.36249999999999999</c:v>
                </c:pt>
                <c:pt idx="9">
                  <c:v>0.33700000000000002</c:v>
                </c:pt>
                <c:pt idx="10">
                  <c:v>0.32369999999999999</c:v>
                </c:pt>
                <c:pt idx="11">
                  <c:v>0.28449999999999998</c:v>
                </c:pt>
                <c:pt idx="12">
                  <c:v>0.2465</c:v>
                </c:pt>
                <c:pt idx="13">
                  <c:v>0.18920000000000001</c:v>
                </c:pt>
                <c:pt idx="14">
                  <c:v>9.3399999999999997E-2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pictures'!$C$798</c:f>
              <c:strCache>
                <c:ptCount val="1"/>
                <c:pt idx="0">
                  <c:v>878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pictures'!$D$798:$R$798</c:f>
              <c:numCache>
                <c:formatCode>General</c:formatCode>
                <c:ptCount val="15"/>
                <c:pt idx="0">
                  <c:v>0.49880000000000002</c:v>
                </c:pt>
                <c:pt idx="1">
                  <c:v>0.49259999999999998</c:v>
                </c:pt>
                <c:pt idx="2">
                  <c:v>0.49819999999999998</c:v>
                </c:pt>
                <c:pt idx="3">
                  <c:v>0.50239999999999996</c:v>
                </c:pt>
                <c:pt idx="4">
                  <c:v>0.41289999999999999</c:v>
                </c:pt>
                <c:pt idx="5">
                  <c:v>0.40589999999999998</c:v>
                </c:pt>
                <c:pt idx="6">
                  <c:v>0.42480000000000001</c:v>
                </c:pt>
                <c:pt idx="7">
                  <c:v>0.44219999999999998</c:v>
                </c:pt>
                <c:pt idx="8">
                  <c:v>0.39040000000000002</c:v>
                </c:pt>
                <c:pt idx="9">
                  <c:v>0.3533</c:v>
                </c:pt>
                <c:pt idx="10">
                  <c:v>0.33239999999999997</c:v>
                </c:pt>
                <c:pt idx="11">
                  <c:v>0.27189999999999998</c:v>
                </c:pt>
                <c:pt idx="12">
                  <c:v>0.2087</c:v>
                </c:pt>
                <c:pt idx="13">
                  <c:v>0.1474</c:v>
                </c:pt>
                <c:pt idx="14">
                  <c:v>7.1599999999999997E-2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9520"/>
        <c:axId val="310199912"/>
      </c:scatterChart>
      <c:valAx>
        <c:axId val="31019952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199912"/>
        <c:crosses val="autoZero"/>
        <c:crossBetween val="midCat"/>
        <c:majorUnit val="10"/>
      </c:valAx>
      <c:valAx>
        <c:axId val="3101999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19952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'NSA-YJP-FLXTR'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pictures'!$C$799</c:f>
              <c:strCache>
                <c:ptCount val="1"/>
                <c:pt idx="0">
                  <c:v>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pictures'!$D$799:$R$799</c:f>
              <c:numCache>
                <c:formatCode>General</c:formatCode>
                <c:ptCount val="15"/>
                <c:pt idx="0">
                  <c:v>0.1981</c:v>
                </c:pt>
                <c:pt idx="1">
                  <c:v>0.31830000000000003</c:v>
                </c:pt>
                <c:pt idx="2">
                  <c:v>0.49659999999999999</c:v>
                </c:pt>
                <c:pt idx="3">
                  <c:v>0.57669999999999999</c:v>
                </c:pt>
                <c:pt idx="4">
                  <c:v>0.59840000000000004</c:v>
                </c:pt>
                <c:pt idx="5">
                  <c:v>0.52039999999999997</c:v>
                </c:pt>
                <c:pt idx="6">
                  <c:v>0.45689999999999997</c:v>
                </c:pt>
                <c:pt idx="7">
                  <c:v>0.46560000000000001</c:v>
                </c:pt>
                <c:pt idx="8">
                  <c:v>0.41770000000000002</c:v>
                </c:pt>
                <c:pt idx="9">
                  <c:v>0.39710000000000001</c:v>
                </c:pt>
                <c:pt idx="10">
                  <c:v>0.36159999999999998</c:v>
                </c:pt>
                <c:pt idx="11">
                  <c:v>0.32219999999999999</c:v>
                </c:pt>
                <c:pt idx="12">
                  <c:v>0.28460000000000002</c:v>
                </c:pt>
                <c:pt idx="13">
                  <c:v>0.221</c:v>
                </c:pt>
                <c:pt idx="14">
                  <c:v>0.16059999999999999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pictures'!$C$800</c:f>
              <c:strCache>
                <c:ptCount val="1"/>
                <c:pt idx="0">
                  <c:v>435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pictures'!$D$800:$R$800</c:f>
              <c:numCache>
                <c:formatCode>General</c:formatCode>
                <c:ptCount val="15"/>
                <c:pt idx="0">
                  <c:v>1</c:v>
                </c:pt>
                <c:pt idx="1">
                  <c:v>0.97789999999999999</c:v>
                </c:pt>
                <c:pt idx="2">
                  <c:v>0.86719999999999997</c:v>
                </c:pt>
                <c:pt idx="3">
                  <c:v>0.747</c:v>
                </c:pt>
                <c:pt idx="4">
                  <c:v>0.58520000000000005</c:v>
                </c:pt>
                <c:pt idx="5">
                  <c:v>0.58189999999999997</c:v>
                </c:pt>
                <c:pt idx="6">
                  <c:v>0.52869999999999995</c:v>
                </c:pt>
                <c:pt idx="7">
                  <c:v>0.49480000000000002</c:v>
                </c:pt>
                <c:pt idx="8">
                  <c:v>0.49199999999999999</c:v>
                </c:pt>
                <c:pt idx="9">
                  <c:v>0.49680000000000002</c:v>
                </c:pt>
                <c:pt idx="10">
                  <c:v>0.45739999999999997</c:v>
                </c:pt>
                <c:pt idx="11">
                  <c:v>0.44619999999999999</c:v>
                </c:pt>
                <c:pt idx="12">
                  <c:v>0.40210000000000001</c:v>
                </c:pt>
                <c:pt idx="13">
                  <c:v>0.32679999999999998</c:v>
                </c:pt>
                <c:pt idx="14">
                  <c:v>0.24299999999999999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pictures'!$C$801</c:f>
              <c:strCache>
                <c:ptCount val="1"/>
                <c:pt idx="0">
                  <c:v>436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pictures'!$D$801:$R$801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0.77680000000000005</c:v>
                </c:pt>
                <c:pt idx="2">
                  <c:v>0.68530000000000002</c:v>
                </c:pt>
                <c:pt idx="3">
                  <c:v>0.53490000000000004</c:v>
                </c:pt>
                <c:pt idx="4">
                  <c:v>0.43430000000000002</c:v>
                </c:pt>
                <c:pt idx="5">
                  <c:v>0.4909</c:v>
                </c:pt>
                <c:pt idx="6">
                  <c:v>0.53110000000000002</c:v>
                </c:pt>
                <c:pt idx="7">
                  <c:v>0.55089999999999995</c:v>
                </c:pt>
                <c:pt idx="8">
                  <c:v>0.54390000000000005</c:v>
                </c:pt>
                <c:pt idx="9">
                  <c:v>0.53269999999999995</c:v>
                </c:pt>
                <c:pt idx="10">
                  <c:v>0.52629999999999999</c:v>
                </c:pt>
                <c:pt idx="11">
                  <c:v>0.49049999999999999</c:v>
                </c:pt>
                <c:pt idx="12">
                  <c:v>0.4894</c:v>
                </c:pt>
                <c:pt idx="13">
                  <c:v>0.39450000000000002</c:v>
                </c:pt>
                <c:pt idx="14">
                  <c:v>0.27710000000000001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pictures'!$C$802</c:f>
              <c:strCache>
                <c:ptCount val="1"/>
                <c:pt idx="0">
                  <c:v>437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pictures'!$D$802:$R$802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0.98270000000000002</c:v>
                </c:pt>
                <c:pt idx="5">
                  <c:v>0.87260000000000004</c:v>
                </c:pt>
                <c:pt idx="6">
                  <c:v>0.75429999999999997</c:v>
                </c:pt>
                <c:pt idx="7">
                  <c:v>0.71360000000000001</c:v>
                </c:pt>
                <c:pt idx="8">
                  <c:v>0.5897</c:v>
                </c:pt>
                <c:pt idx="9">
                  <c:v>0.4884</c:v>
                </c:pt>
                <c:pt idx="10">
                  <c:v>0.46</c:v>
                </c:pt>
                <c:pt idx="11">
                  <c:v>0.41260000000000002</c:v>
                </c:pt>
                <c:pt idx="12">
                  <c:v>0.34429999999999999</c:v>
                </c:pt>
                <c:pt idx="13">
                  <c:v>0.26860000000000001</c:v>
                </c:pt>
                <c:pt idx="14">
                  <c:v>0.20910000000000001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pictures'!$C$803</c:f>
              <c:strCache>
                <c:ptCount val="1"/>
                <c:pt idx="0">
                  <c:v>434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pictures'!$D$803:$R$803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0.89280000000000004</c:v>
                </c:pt>
                <c:pt idx="3">
                  <c:v>0.753</c:v>
                </c:pt>
                <c:pt idx="4">
                  <c:v>0.70820000000000005</c:v>
                </c:pt>
                <c:pt idx="5">
                  <c:v>0.66459999999999997</c:v>
                </c:pt>
                <c:pt idx="6">
                  <c:v>0.60529999999999995</c:v>
                </c:pt>
                <c:pt idx="7">
                  <c:v>0.55420000000000003</c:v>
                </c:pt>
                <c:pt idx="8">
                  <c:v>0.42549999999999999</c:v>
                </c:pt>
                <c:pt idx="9">
                  <c:v>0.30230000000000001</c:v>
                </c:pt>
                <c:pt idx="10">
                  <c:v>0.29470000000000002</c:v>
                </c:pt>
                <c:pt idx="11">
                  <c:v>0.28289999999999998</c:v>
                </c:pt>
                <c:pt idx="12">
                  <c:v>0.26429999999999998</c:v>
                </c:pt>
                <c:pt idx="13">
                  <c:v>0.22770000000000001</c:v>
                </c:pt>
                <c:pt idx="14">
                  <c:v>0.1822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pictures'!$C$804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pictures'!$D$804:$R$804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0.94379999999999997</c:v>
                </c:pt>
                <c:pt idx="3">
                  <c:v>0.92569999999999997</c:v>
                </c:pt>
                <c:pt idx="4">
                  <c:v>0.87960000000000005</c:v>
                </c:pt>
                <c:pt idx="5">
                  <c:v>0.87629999999999997</c:v>
                </c:pt>
                <c:pt idx="6">
                  <c:v>0.85489999999999999</c:v>
                </c:pt>
                <c:pt idx="7">
                  <c:v>0.81469999999999998</c:v>
                </c:pt>
                <c:pt idx="8">
                  <c:v>0.72970000000000002</c:v>
                </c:pt>
                <c:pt idx="9">
                  <c:v>0.69069999999999998</c:v>
                </c:pt>
                <c:pt idx="10">
                  <c:v>0.6835</c:v>
                </c:pt>
                <c:pt idx="11">
                  <c:v>0.61880000000000002</c:v>
                </c:pt>
                <c:pt idx="12">
                  <c:v>0.51749999999999996</c:v>
                </c:pt>
                <c:pt idx="13">
                  <c:v>0.40639999999999998</c:v>
                </c:pt>
                <c:pt idx="14">
                  <c:v>0.20749999999999999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pictures'!$C$805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pictures'!$D$805:$R$805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0.6089</c:v>
                </c:pt>
                <c:pt idx="2">
                  <c:v>0.45429999999999998</c:v>
                </c:pt>
                <c:pt idx="3">
                  <c:v>0.3382</c:v>
                </c:pt>
                <c:pt idx="4">
                  <c:v>0.39250000000000002</c:v>
                </c:pt>
                <c:pt idx="5">
                  <c:v>0.44040000000000001</c:v>
                </c:pt>
                <c:pt idx="6">
                  <c:v>0.43680000000000002</c:v>
                </c:pt>
                <c:pt idx="7">
                  <c:v>0.4194</c:v>
                </c:pt>
                <c:pt idx="8">
                  <c:v>0.46</c:v>
                </c:pt>
                <c:pt idx="9">
                  <c:v>0.49909999999999999</c:v>
                </c:pt>
                <c:pt idx="10">
                  <c:v>0.51459999999999995</c:v>
                </c:pt>
                <c:pt idx="11">
                  <c:v>0.41399999999999998</c:v>
                </c:pt>
                <c:pt idx="12">
                  <c:v>0.3851</c:v>
                </c:pt>
                <c:pt idx="13">
                  <c:v>0.30659999999999998</c:v>
                </c:pt>
                <c:pt idx="14">
                  <c:v>0.21390000000000001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pictures'!$C$806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pictures'!$D$806:$R$806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0.87350000000000005</c:v>
                </c:pt>
                <c:pt idx="4">
                  <c:v>0.8347</c:v>
                </c:pt>
                <c:pt idx="5">
                  <c:v>0.73409999999999997</c:v>
                </c:pt>
                <c:pt idx="6">
                  <c:v>0.6179</c:v>
                </c:pt>
                <c:pt idx="7">
                  <c:v>0.60119999999999996</c:v>
                </c:pt>
                <c:pt idx="8">
                  <c:v>0.60740000000000005</c:v>
                </c:pt>
                <c:pt idx="9">
                  <c:v>0.5978</c:v>
                </c:pt>
                <c:pt idx="10">
                  <c:v>0.56779999999999997</c:v>
                </c:pt>
                <c:pt idx="11">
                  <c:v>0.55189999999999995</c:v>
                </c:pt>
                <c:pt idx="12">
                  <c:v>0.59850000000000003</c:v>
                </c:pt>
                <c:pt idx="13">
                  <c:v>0.4955</c:v>
                </c:pt>
                <c:pt idx="14">
                  <c:v>0.4204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pictures'!$C$807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pictures'!$D$807:$R$807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0.99390000000000001</c:v>
                </c:pt>
                <c:pt idx="5">
                  <c:v>0.90280000000000005</c:v>
                </c:pt>
                <c:pt idx="6">
                  <c:v>0.7782</c:v>
                </c:pt>
                <c:pt idx="7">
                  <c:v>0.66320000000000001</c:v>
                </c:pt>
                <c:pt idx="8">
                  <c:v>0.55210000000000004</c:v>
                </c:pt>
                <c:pt idx="9">
                  <c:v>0.47410000000000002</c:v>
                </c:pt>
                <c:pt idx="10">
                  <c:v>0.4486</c:v>
                </c:pt>
                <c:pt idx="11">
                  <c:v>0.36880000000000002</c:v>
                </c:pt>
                <c:pt idx="12">
                  <c:v>0.33510000000000001</c:v>
                </c:pt>
                <c:pt idx="13">
                  <c:v>0.30280000000000001</c:v>
                </c:pt>
                <c:pt idx="14">
                  <c:v>0.20730000000000001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pictures'!$C$808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pictures'!$D$808:$R$808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0.74350000000000005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0.41189999999999999</c:v>
                </c:pt>
                <c:pt idx="5">
                  <c:v>0.3503</c:v>
                </c:pt>
                <c:pt idx="6">
                  <c:v>0.37259999999999999</c:v>
                </c:pt>
                <c:pt idx="7">
                  <c:v>0.29020000000000001</c:v>
                </c:pt>
                <c:pt idx="8">
                  <c:v>0.32440000000000002</c:v>
                </c:pt>
                <c:pt idx="9">
                  <c:v>0.33300000000000002</c:v>
                </c:pt>
                <c:pt idx="10">
                  <c:v>0.35189999999999999</c:v>
                </c:pt>
                <c:pt idx="11">
                  <c:v>0.29859999999999998</c:v>
                </c:pt>
                <c:pt idx="12">
                  <c:v>0.27250000000000002</c:v>
                </c:pt>
                <c:pt idx="13">
                  <c:v>0.2601</c:v>
                </c:pt>
                <c:pt idx="14">
                  <c:v>0.2031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pictures'!$C$809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pictures'!$D$809:$R$809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0.8256</c:v>
                </c:pt>
                <c:pt idx="2">
                  <c:v>0.71960000000000002</c:v>
                </c:pt>
                <c:pt idx="3">
                  <c:v>0.55079999999999996</c:v>
                </c:pt>
                <c:pt idx="4">
                  <c:v>0.38819999999999999</c:v>
                </c:pt>
                <c:pt idx="5">
                  <c:v>0.35139999999999999</c:v>
                </c:pt>
                <c:pt idx="6">
                  <c:v>0.50349999999999995</c:v>
                </c:pt>
                <c:pt idx="7">
                  <c:v>0.50090000000000001</c:v>
                </c:pt>
                <c:pt idx="8">
                  <c:v>0.57379999999999998</c:v>
                </c:pt>
                <c:pt idx="9">
                  <c:v>0.51700000000000002</c:v>
                </c:pt>
                <c:pt idx="10">
                  <c:v>0.50349999999999995</c:v>
                </c:pt>
                <c:pt idx="11">
                  <c:v>0.43790000000000001</c:v>
                </c:pt>
                <c:pt idx="12">
                  <c:v>0.3226</c:v>
                </c:pt>
                <c:pt idx="13">
                  <c:v>0.23519999999999999</c:v>
                </c:pt>
                <c:pt idx="14">
                  <c:v>0.1246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pictures'!$C$810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pictures'!$D$810:$R$810</c:f>
              <c:numCache>
                <c:formatCode>General</c:formatCode>
                <c:ptCount val="15"/>
                <c:pt idx="0">
                  <c:v>0.8831</c:v>
                </c:pt>
                <c:pt idx="1">
                  <c:v>0.73109999999999997</c:v>
                </c:pt>
                <c:pt idx="2">
                  <c:v>0.5353</c:v>
                </c:pt>
                <c:pt idx="3">
                  <c:v>0.4773</c:v>
                </c:pt>
                <c:pt idx="4">
                  <c:v>0.4486</c:v>
                </c:pt>
                <c:pt idx="5">
                  <c:v>0.42930000000000001</c:v>
                </c:pt>
                <c:pt idx="6">
                  <c:v>0.46960000000000002</c:v>
                </c:pt>
                <c:pt idx="7">
                  <c:v>0.43109999999999998</c:v>
                </c:pt>
                <c:pt idx="8">
                  <c:v>0.40079999999999999</c:v>
                </c:pt>
                <c:pt idx="9">
                  <c:v>0.41570000000000001</c:v>
                </c:pt>
                <c:pt idx="10">
                  <c:v>0.37</c:v>
                </c:pt>
                <c:pt idx="11">
                  <c:v>0.31030000000000002</c:v>
                </c:pt>
                <c:pt idx="12">
                  <c:v>0.2949</c:v>
                </c:pt>
                <c:pt idx="13">
                  <c:v>0.20630000000000001</c:v>
                </c:pt>
                <c:pt idx="14">
                  <c:v>0.10970000000000001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pictures'!$C$811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pictures'!$D$811:$R$811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0.98470000000000002</c:v>
                </c:pt>
                <c:pt idx="4">
                  <c:v>0.92330000000000001</c:v>
                </c:pt>
                <c:pt idx="5">
                  <c:v>0.82699999999999996</c:v>
                </c:pt>
                <c:pt idx="6">
                  <c:v>0.60729999999999995</c:v>
                </c:pt>
                <c:pt idx="7">
                  <c:v>0.4839</c:v>
                </c:pt>
                <c:pt idx="8">
                  <c:v>0.37440000000000001</c:v>
                </c:pt>
                <c:pt idx="9">
                  <c:v>0.29970000000000002</c:v>
                </c:pt>
                <c:pt idx="10">
                  <c:v>0.26390000000000002</c:v>
                </c:pt>
                <c:pt idx="11">
                  <c:v>0.22109999999999999</c:v>
                </c:pt>
                <c:pt idx="12">
                  <c:v>0.2147</c:v>
                </c:pt>
                <c:pt idx="13">
                  <c:v>0.1303</c:v>
                </c:pt>
                <c:pt idx="14">
                  <c:v>7.0900000000000005E-2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pictures'!$C$812</c:f>
              <c:strCache>
                <c:ptCount val="1"/>
                <c:pt idx="0">
                  <c:v>908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pictures'!$D$812:$R$812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0.64439999999999997</c:v>
                </c:pt>
                <c:pt idx="2">
                  <c:v>0.45689999999999997</c:v>
                </c:pt>
                <c:pt idx="3">
                  <c:v>0.37769999999999998</c:v>
                </c:pt>
                <c:pt idx="4">
                  <c:v>0.51100000000000001</c:v>
                </c:pt>
                <c:pt idx="5">
                  <c:v>0.57930000000000004</c:v>
                </c:pt>
                <c:pt idx="6">
                  <c:v>0.59760000000000002</c:v>
                </c:pt>
                <c:pt idx="7">
                  <c:v>0.58850000000000002</c:v>
                </c:pt>
                <c:pt idx="8">
                  <c:v>0.55000000000000004</c:v>
                </c:pt>
                <c:pt idx="9">
                  <c:v>0.46650000000000003</c:v>
                </c:pt>
                <c:pt idx="10">
                  <c:v>0.45900000000000002</c:v>
                </c:pt>
                <c:pt idx="11">
                  <c:v>0.37569999999999998</c:v>
                </c:pt>
                <c:pt idx="12">
                  <c:v>0.29549999999999998</c:v>
                </c:pt>
                <c:pt idx="13">
                  <c:v>0.18659999999999999</c:v>
                </c:pt>
                <c:pt idx="14">
                  <c:v>9.4E-2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pictures'!$C$813</c:f>
              <c:strCache>
                <c:ptCount val="1"/>
                <c:pt idx="0">
                  <c:v>907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pictures'!$D$813:$R$813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</c:v>
                </c:pt>
                <c:pt idx="8">
                  <c:v>0.9123</c:v>
                </c:pt>
                <c:pt idx="9">
                  <c:v>0.82420000000000004</c:v>
                </c:pt>
                <c:pt idx="10">
                  <c:v>0.73089999999999999</c:v>
                </c:pt>
                <c:pt idx="11">
                  <c:v>0.63400000000000001</c:v>
                </c:pt>
                <c:pt idx="12">
                  <c:v>0.54239999999999999</c:v>
                </c:pt>
                <c:pt idx="13">
                  <c:v>0.41520000000000001</c:v>
                </c:pt>
                <c:pt idx="14">
                  <c:v>0.27739999999999998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pictures'!$C$814</c:f>
              <c:strCache>
                <c:ptCount val="1"/>
                <c:pt idx="0">
                  <c:v>910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pictures'!$D$814:$R$814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0.90239999999999998</c:v>
                </c:pt>
                <c:pt idx="4">
                  <c:v>0.79090000000000005</c:v>
                </c:pt>
                <c:pt idx="5">
                  <c:v>0.7238</c:v>
                </c:pt>
                <c:pt idx="6">
                  <c:v>0.63759999999999994</c:v>
                </c:pt>
                <c:pt idx="7">
                  <c:v>0.50160000000000005</c:v>
                </c:pt>
                <c:pt idx="8">
                  <c:v>0.4723</c:v>
                </c:pt>
                <c:pt idx="9">
                  <c:v>0.45710000000000001</c:v>
                </c:pt>
                <c:pt idx="10">
                  <c:v>0.40939999999999999</c:v>
                </c:pt>
                <c:pt idx="11">
                  <c:v>0.33910000000000001</c:v>
                </c:pt>
                <c:pt idx="12">
                  <c:v>0.26919999999999999</c:v>
                </c:pt>
                <c:pt idx="13">
                  <c:v>0.2175</c:v>
                </c:pt>
                <c:pt idx="14">
                  <c:v>0.16950000000000001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pictures'!$C$815</c:f>
              <c:strCache>
                <c:ptCount val="1"/>
                <c:pt idx="0">
                  <c:v>909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pictures'!$D$815:$R$815</c:f>
              <c:numCache>
                <c:formatCode>General</c:formatCode>
                <c:ptCount val="15"/>
                <c:pt idx="0">
                  <c:v>0.37590000000000001</c:v>
                </c:pt>
                <c:pt idx="1">
                  <c:v>0.46860000000000002</c:v>
                </c:pt>
                <c:pt idx="2">
                  <c:v>0.48820000000000002</c:v>
                </c:pt>
                <c:pt idx="3">
                  <c:v>0.48780000000000001</c:v>
                </c:pt>
                <c:pt idx="4">
                  <c:v>0.39529999999999998</c:v>
                </c:pt>
                <c:pt idx="5">
                  <c:v>0.38080000000000003</c:v>
                </c:pt>
                <c:pt idx="6">
                  <c:v>0.31640000000000001</c:v>
                </c:pt>
                <c:pt idx="7">
                  <c:v>0.35110000000000002</c:v>
                </c:pt>
                <c:pt idx="8">
                  <c:v>0.39539999999999997</c:v>
                </c:pt>
                <c:pt idx="9">
                  <c:v>0.3211</c:v>
                </c:pt>
                <c:pt idx="10">
                  <c:v>0.31190000000000001</c:v>
                </c:pt>
                <c:pt idx="11">
                  <c:v>0.31390000000000001</c:v>
                </c:pt>
                <c:pt idx="12">
                  <c:v>0.29730000000000001</c:v>
                </c:pt>
                <c:pt idx="13">
                  <c:v>0.26829999999999998</c:v>
                </c:pt>
                <c:pt idx="14">
                  <c:v>0.19040000000000001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pictures'!$C$816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pictures'!$D$816:$R$816</c:f>
              <c:numCache>
                <c:formatCode>General</c:formatCode>
                <c:ptCount val="15"/>
                <c:pt idx="0">
                  <c:v>0.98929999999999996</c:v>
                </c:pt>
                <c:pt idx="1">
                  <c:v>0.79339999999999999</c:v>
                </c:pt>
                <c:pt idx="2">
                  <c:v>0.82540000000000002</c:v>
                </c:pt>
                <c:pt idx="3">
                  <c:v>0.74060000000000004</c:v>
                </c:pt>
                <c:pt idx="4">
                  <c:v>0.60189999999999999</c:v>
                </c:pt>
                <c:pt idx="5">
                  <c:v>0.54500000000000004</c:v>
                </c:pt>
                <c:pt idx="6">
                  <c:v>0.50239999999999996</c:v>
                </c:pt>
                <c:pt idx="7">
                  <c:v>0.4798</c:v>
                </c:pt>
                <c:pt idx="8">
                  <c:v>0.4516</c:v>
                </c:pt>
                <c:pt idx="9">
                  <c:v>0.47120000000000001</c:v>
                </c:pt>
                <c:pt idx="10">
                  <c:v>0.41299999999999998</c:v>
                </c:pt>
                <c:pt idx="11">
                  <c:v>0.377</c:v>
                </c:pt>
                <c:pt idx="12">
                  <c:v>0.39050000000000001</c:v>
                </c:pt>
                <c:pt idx="13">
                  <c:v>0.29870000000000002</c:v>
                </c:pt>
                <c:pt idx="14">
                  <c:v>0.2419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pictures'!$C$817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pictures'!$D$817:$R$817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0.96760000000000002</c:v>
                </c:pt>
                <c:pt idx="3">
                  <c:v>0.90559999999999996</c:v>
                </c:pt>
                <c:pt idx="4">
                  <c:v>0.87639999999999996</c:v>
                </c:pt>
                <c:pt idx="5">
                  <c:v>0.76829999999999998</c:v>
                </c:pt>
                <c:pt idx="6">
                  <c:v>0.77170000000000005</c:v>
                </c:pt>
                <c:pt idx="7">
                  <c:v>0.69030000000000002</c:v>
                </c:pt>
                <c:pt idx="8">
                  <c:v>0.71509999999999996</c:v>
                </c:pt>
                <c:pt idx="9">
                  <c:v>0.6986</c:v>
                </c:pt>
                <c:pt idx="10">
                  <c:v>0.62080000000000002</c:v>
                </c:pt>
                <c:pt idx="11">
                  <c:v>0.54210000000000003</c:v>
                </c:pt>
                <c:pt idx="12">
                  <c:v>0.4244</c:v>
                </c:pt>
                <c:pt idx="13">
                  <c:v>0.3669</c:v>
                </c:pt>
                <c:pt idx="14">
                  <c:v>0.29620000000000002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pictures'!$C$818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pictures'!$D$818:$R$818</c:f>
              <c:numCache>
                <c:formatCode>General</c:formatCode>
                <c:ptCount val="15"/>
                <c:pt idx="0">
                  <c:v>1</c:v>
                </c:pt>
                <c:pt idx="1">
                  <c:v>0.90180000000000005</c:v>
                </c:pt>
                <c:pt idx="2">
                  <c:v>0.91059999999999997</c:v>
                </c:pt>
                <c:pt idx="3">
                  <c:v>0.72729999999999995</c:v>
                </c:pt>
                <c:pt idx="4">
                  <c:v>0.65269999999999995</c:v>
                </c:pt>
                <c:pt idx="5">
                  <c:v>0.62580000000000002</c:v>
                </c:pt>
                <c:pt idx="6">
                  <c:v>0.59060000000000001</c:v>
                </c:pt>
                <c:pt idx="7">
                  <c:v>0.55989999999999995</c:v>
                </c:pt>
                <c:pt idx="8">
                  <c:v>0.5232</c:v>
                </c:pt>
                <c:pt idx="9">
                  <c:v>0.46760000000000002</c:v>
                </c:pt>
                <c:pt idx="10">
                  <c:v>0.43540000000000001</c:v>
                </c:pt>
                <c:pt idx="11">
                  <c:v>0.3569</c:v>
                </c:pt>
                <c:pt idx="12">
                  <c:v>0.30380000000000001</c:v>
                </c:pt>
                <c:pt idx="13">
                  <c:v>0.23669999999999999</c:v>
                </c:pt>
                <c:pt idx="14">
                  <c:v>0.19120000000000001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pictures'!$C$819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pictures'!$D$819:$R$819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0.98960000000000004</c:v>
                </c:pt>
                <c:pt idx="8">
                  <c:v>0.94479999999999997</c:v>
                </c:pt>
                <c:pt idx="9">
                  <c:v>0.88319999999999999</c:v>
                </c:pt>
                <c:pt idx="10">
                  <c:v>0.84709999999999996</c:v>
                </c:pt>
                <c:pt idx="11">
                  <c:v>0.74919999999999998</c:v>
                </c:pt>
                <c:pt idx="12">
                  <c:v>0.63780000000000003</c:v>
                </c:pt>
                <c:pt idx="13">
                  <c:v>0.51160000000000005</c:v>
                </c:pt>
                <c:pt idx="14">
                  <c:v>0.38240000000000002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pictures'!$C$820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pictures'!$D$820:$R$820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0.99970000000000003</c:v>
                </c:pt>
                <c:pt idx="10">
                  <c:v>0.98909999999999998</c:v>
                </c:pt>
                <c:pt idx="11">
                  <c:v>0.9798</c:v>
                </c:pt>
                <c:pt idx="12">
                  <c:v>0.96689999999999998</c:v>
                </c:pt>
                <c:pt idx="13">
                  <c:v>0.95050000000000001</c:v>
                </c:pt>
                <c:pt idx="14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00696"/>
        <c:axId val="310201088"/>
      </c:scatterChart>
      <c:valAx>
        <c:axId val="31020069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201088"/>
        <c:crosses val="autoZero"/>
        <c:crossBetween val="midCat"/>
        <c:majorUnit val="10"/>
      </c:valAx>
      <c:valAx>
        <c:axId val="3102010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20069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pictures'!$C$821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pictures'!$D$821:$R$821</c:f>
              <c:numCache>
                <c:formatCode>General</c:formatCode>
                <c:ptCount val="15"/>
                <c:pt idx="0">
                  <c:v>0.63480000000000003</c:v>
                </c:pt>
                <c:pt idx="1">
                  <c:v>0.6089</c:v>
                </c:pt>
                <c:pt idx="2">
                  <c:v>0.55669999999999997</c:v>
                </c:pt>
                <c:pt idx="3">
                  <c:v>0.5353</c:v>
                </c:pt>
                <c:pt idx="4">
                  <c:v>0.46379999999999999</c:v>
                </c:pt>
                <c:pt idx="5">
                  <c:v>0.26550000000000001</c:v>
                </c:pt>
                <c:pt idx="6">
                  <c:v>0.12520000000000001</c:v>
                </c:pt>
                <c:pt idx="7">
                  <c:v>8.3299999999999999E-2</c:v>
                </c:pt>
                <c:pt idx="8">
                  <c:v>9.3399999999999997E-2</c:v>
                </c:pt>
                <c:pt idx="9">
                  <c:v>0.10059999999999999</c:v>
                </c:pt>
                <c:pt idx="10">
                  <c:v>6.8000000000000005E-2</c:v>
                </c:pt>
                <c:pt idx="11">
                  <c:v>3.3700000000000001E-2</c:v>
                </c:pt>
                <c:pt idx="12">
                  <c:v>1.26E-2</c:v>
                </c:pt>
                <c:pt idx="13">
                  <c:v>2.0999999999999999E-3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pictures'!$C$822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pictures'!$D$822:$R$822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0.83389999999999997</c:v>
                </c:pt>
                <c:pt idx="2">
                  <c:v>0.55989999999999995</c:v>
                </c:pt>
                <c:pt idx="3">
                  <c:v>0.44579999999999997</c:v>
                </c:pt>
                <c:pt idx="4">
                  <c:v>0.32169999999999999</c:v>
                </c:pt>
                <c:pt idx="5">
                  <c:v>0.2261</c:v>
                </c:pt>
                <c:pt idx="6">
                  <c:v>0.23130000000000001</c:v>
                </c:pt>
                <c:pt idx="7">
                  <c:v>0.1905</c:v>
                </c:pt>
                <c:pt idx="8">
                  <c:v>0.16880000000000001</c:v>
                </c:pt>
                <c:pt idx="9">
                  <c:v>0.13669999999999999</c:v>
                </c:pt>
                <c:pt idx="10">
                  <c:v>9.2100000000000001E-2</c:v>
                </c:pt>
                <c:pt idx="11">
                  <c:v>6.2600000000000003E-2</c:v>
                </c:pt>
                <c:pt idx="12">
                  <c:v>2.4899999999999999E-2</c:v>
                </c:pt>
                <c:pt idx="13">
                  <c:v>4.1999999999999997E-3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pictures'!$C$823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pictures'!$D$823:$R$823</c:f>
              <c:numCache>
                <c:formatCode>General</c:formatCode>
                <c:ptCount val="15"/>
                <c:pt idx="0">
                  <c:v>0.76370000000000005</c:v>
                </c:pt>
                <c:pt idx="1">
                  <c:v>0.62639999999999996</c:v>
                </c:pt>
                <c:pt idx="2">
                  <c:v>0.495</c:v>
                </c:pt>
                <c:pt idx="3">
                  <c:v>0.42370000000000002</c:v>
                </c:pt>
                <c:pt idx="4">
                  <c:v>0.4531</c:v>
                </c:pt>
                <c:pt idx="5">
                  <c:v>0.4138</c:v>
                </c:pt>
                <c:pt idx="6">
                  <c:v>0.34839999999999999</c:v>
                </c:pt>
                <c:pt idx="7">
                  <c:v>0.24079999999999999</c:v>
                </c:pt>
                <c:pt idx="8">
                  <c:v>0.1338</c:v>
                </c:pt>
                <c:pt idx="9">
                  <c:v>0.11559999999999999</c:v>
                </c:pt>
                <c:pt idx="10">
                  <c:v>8.8200000000000001E-2</c:v>
                </c:pt>
                <c:pt idx="11">
                  <c:v>6.9699999999999998E-2</c:v>
                </c:pt>
                <c:pt idx="12">
                  <c:v>3.7900000000000003E-2</c:v>
                </c:pt>
                <c:pt idx="13">
                  <c:v>1.24E-2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pictures'!$C$824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pictures'!$D$824:$R$824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0.50370000000000004</c:v>
                </c:pt>
                <c:pt idx="2">
                  <c:v>0.49819999999999998</c:v>
                </c:pt>
                <c:pt idx="3">
                  <c:v>0.49280000000000002</c:v>
                </c:pt>
                <c:pt idx="4">
                  <c:v>0.4758</c:v>
                </c:pt>
                <c:pt idx="5">
                  <c:v>0.36180000000000001</c:v>
                </c:pt>
                <c:pt idx="6">
                  <c:v>0.21820000000000001</c:v>
                </c:pt>
                <c:pt idx="7">
                  <c:v>0.12889999999999999</c:v>
                </c:pt>
                <c:pt idx="8">
                  <c:v>8.8800000000000004E-2</c:v>
                </c:pt>
                <c:pt idx="9">
                  <c:v>7.4300000000000005E-2</c:v>
                </c:pt>
                <c:pt idx="10">
                  <c:v>6.4500000000000002E-2</c:v>
                </c:pt>
                <c:pt idx="11">
                  <c:v>4.9000000000000002E-2</c:v>
                </c:pt>
                <c:pt idx="12">
                  <c:v>2.0899999999999998E-2</c:v>
                </c:pt>
                <c:pt idx="13">
                  <c:v>4.3E-3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pictures'!$C$825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pictures'!$D$825:$R$825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0.52210000000000001</c:v>
                </c:pt>
                <c:pt idx="2">
                  <c:v>0.45950000000000002</c:v>
                </c:pt>
                <c:pt idx="3">
                  <c:v>0.41810000000000003</c:v>
                </c:pt>
                <c:pt idx="4">
                  <c:v>0.23649999999999999</c:v>
                </c:pt>
                <c:pt idx="5">
                  <c:v>0.2177</c:v>
                </c:pt>
                <c:pt idx="6">
                  <c:v>0.1414</c:v>
                </c:pt>
                <c:pt idx="7">
                  <c:v>0.13089999999999999</c:v>
                </c:pt>
                <c:pt idx="8">
                  <c:v>0.12130000000000001</c:v>
                </c:pt>
                <c:pt idx="9">
                  <c:v>0.1031</c:v>
                </c:pt>
                <c:pt idx="10">
                  <c:v>7.6899999999999996E-2</c:v>
                </c:pt>
                <c:pt idx="11">
                  <c:v>4.8099999999999997E-2</c:v>
                </c:pt>
                <c:pt idx="12">
                  <c:v>1.34E-2</c:v>
                </c:pt>
                <c:pt idx="13">
                  <c:v>6.1000000000000004E-3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pictures'!$C$826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pictures'!$D$826:$R$826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0.89700000000000002</c:v>
                </c:pt>
                <c:pt idx="3">
                  <c:v>0.48549999999999999</c:v>
                </c:pt>
                <c:pt idx="4">
                  <c:v>0.22550000000000001</c:v>
                </c:pt>
                <c:pt idx="5">
                  <c:v>0.2326</c:v>
                </c:pt>
                <c:pt idx="6">
                  <c:v>0.20219999999999999</c:v>
                </c:pt>
                <c:pt idx="7">
                  <c:v>0.24490000000000001</c:v>
                </c:pt>
                <c:pt idx="8">
                  <c:v>0.20169999999999999</c:v>
                </c:pt>
                <c:pt idx="9">
                  <c:v>0.113</c:v>
                </c:pt>
                <c:pt idx="10">
                  <c:v>4.6399999999999997E-2</c:v>
                </c:pt>
                <c:pt idx="11">
                  <c:v>1.7100000000000001E-2</c:v>
                </c:pt>
                <c:pt idx="12">
                  <c:v>1.89E-2</c:v>
                </c:pt>
                <c:pt idx="13">
                  <c:v>4.1999999999999997E-3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pictures'!$C$827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pictures'!$D$827:$R$827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0.99629999999999996</c:v>
                </c:pt>
                <c:pt idx="3">
                  <c:v>0.81930000000000003</c:v>
                </c:pt>
                <c:pt idx="4">
                  <c:v>0.51700000000000002</c:v>
                </c:pt>
                <c:pt idx="5">
                  <c:v>0.25469999999999998</c:v>
                </c:pt>
                <c:pt idx="6">
                  <c:v>0.18360000000000001</c:v>
                </c:pt>
                <c:pt idx="7">
                  <c:v>0.1394</c:v>
                </c:pt>
                <c:pt idx="8">
                  <c:v>0.12939999999999999</c:v>
                </c:pt>
                <c:pt idx="9">
                  <c:v>0.1046</c:v>
                </c:pt>
                <c:pt idx="10">
                  <c:v>9.2700000000000005E-2</c:v>
                </c:pt>
                <c:pt idx="11">
                  <c:v>3.0200000000000001E-2</c:v>
                </c:pt>
                <c:pt idx="12">
                  <c:v>8.6E-3</c:v>
                </c:pt>
                <c:pt idx="13">
                  <c:v>3.7000000000000002E-3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pictures'!$C$828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pictures'!$D$828:$R$828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0.95820000000000005</c:v>
                </c:pt>
                <c:pt idx="3">
                  <c:v>0.6341</c:v>
                </c:pt>
                <c:pt idx="4">
                  <c:v>0.26669999999999999</c:v>
                </c:pt>
                <c:pt idx="5">
                  <c:v>0.16250000000000001</c:v>
                </c:pt>
                <c:pt idx="6">
                  <c:v>0.13370000000000001</c:v>
                </c:pt>
                <c:pt idx="7">
                  <c:v>0.1177</c:v>
                </c:pt>
                <c:pt idx="8">
                  <c:v>0.1474</c:v>
                </c:pt>
                <c:pt idx="9">
                  <c:v>0.11020000000000001</c:v>
                </c:pt>
                <c:pt idx="10">
                  <c:v>6.4699999999999994E-2</c:v>
                </c:pt>
                <c:pt idx="11">
                  <c:v>2.06E-2</c:v>
                </c:pt>
                <c:pt idx="12">
                  <c:v>5.8999999999999999E-3</c:v>
                </c:pt>
                <c:pt idx="13">
                  <c:v>7.4000000000000003E-3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pictures'!$C$829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pictures'!$D$829:$R$829</c:f>
              <c:numCache>
                <c:formatCode>General</c:formatCode>
                <c:ptCount val="15"/>
                <c:pt idx="0">
                  <c:v>0.79949999999999999</c:v>
                </c:pt>
                <c:pt idx="1">
                  <c:v>0.53320000000000001</c:v>
                </c:pt>
                <c:pt idx="2">
                  <c:v>0.40200000000000002</c:v>
                </c:pt>
                <c:pt idx="3">
                  <c:v>0.3382</c:v>
                </c:pt>
                <c:pt idx="4">
                  <c:v>0.2792</c:v>
                </c:pt>
                <c:pt idx="5">
                  <c:v>0.20849999999999999</c:v>
                </c:pt>
                <c:pt idx="6">
                  <c:v>0.20530000000000001</c:v>
                </c:pt>
                <c:pt idx="7">
                  <c:v>0.18290000000000001</c:v>
                </c:pt>
                <c:pt idx="8">
                  <c:v>0.1111</c:v>
                </c:pt>
                <c:pt idx="9">
                  <c:v>8.7499999999999994E-2</c:v>
                </c:pt>
                <c:pt idx="10">
                  <c:v>6.4899999999999999E-2</c:v>
                </c:pt>
                <c:pt idx="11">
                  <c:v>2.6200000000000001E-2</c:v>
                </c:pt>
                <c:pt idx="12">
                  <c:v>1.37E-2</c:v>
                </c:pt>
                <c:pt idx="13">
                  <c:v>6.4999999999999997E-3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pictures'!$C$830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pictures'!$D$830:$R$830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0.51290000000000002</c:v>
                </c:pt>
                <c:pt idx="2">
                  <c:v>0.38940000000000002</c:v>
                </c:pt>
                <c:pt idx="3">
                  <c:v>0.31</c:v>
                </c:pt>
                <c:pt idx="4">
                  <c:v>0.20630000000000001</c:v>
                </c:pt>
                <c:pt idx="5">
                  <c:v>0.1618</c:v>
                </c:pt>
                <c:pt idx="6">
                  <c:v>0.1232</c:v>
                </c:pt>
                <c:pt idx="7">
                  <c:v>7.6700000000000004E-2</c:v>
                </c:pt>
                <c:pt idx="8">
                  <c:v>5.5E-2</c:v>
                </c:pt>
                <c:pt idx="9">
                  <c:v>4.4999999999999998E-2</c:v>
                </c:pt>
                <c:pt idx="10">
                  <c:v>4.5699999999999998E-2</c:v>
                </c:pt>
                <c:pt idx="11">
                  <c:v>2.7300000000000001E-2</c:v>
                </c:pt>
                <c:pt idx="12">
                  <c:v>5.1000000000000004E-3</c:v>
                </c:pt>
                <c:pt idx="13">
                  <c:v>2.5999999999999999E-3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pictures'!$C$831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pictures'!$D$831:$R$831</c:f>
              <c:numCache>
                <c:formatCode>General</c:formatCode>
                <c:ptCount val="15"/>
                <c:pt idx="0">
                  <c:v>0.7399</c:v>
                </c:pt>
                <c:pt idx="1">
                  <c:v>0.62360000000000004</c:v>
                </c:pt>
                <c:pt idx="2">
                  <c:v>0.41399999999999998</c:v>
                </c:pt>
                <c:pt idx="3">
                  <c:v>0.3538</c:v>
                </c:pt>
                <c:pt idx="4">
                  <c:v>0.3085</c:v>
                </c:pt>
                <c:pt idx="5">
                  <c:v>0.21379999999999999</c:v>
                </c:pt>
                <c:pt idx="6">
                  <c:v>0.14810000000000001</c:v>
                </c:pt>
                <c:pt idx="7">
                  <c:v>0.13109999999999999</c:v>
                </c:pt>
                <c:pt idx="8">
                  <c:v>0.13869999999999999</c:v>
                </c:pt>
                <c:pt idx="9">
                  <c:v>7.0000000000000007E-2</c:v>
                </c:pt>
                <c:pt idx="10">
                  <c:v>5.1700000000000003E-2</c:v>
                </c:pt>
                <c:pt idx="11">
                  <c:v>3.2399999999999998E-2</c:v>
                </c:pt>
                <c:pt idx="12">
                  <c:v>2.1700000000000001E-2</c:v>
                </c:pt>
                <c:pt idx="13">
                  <c:v>7.1000000000000004E-3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pictures'!$C$832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pictures'!$D$832:$R$832</c:f>
              <c:numCache>
                <c:formatCode>General</c:formatCode>
                <c:ptCount val="15"/>
                <c:pt idx="0">
                  <c:v>0.14080000000000001</c:v>
                </c:pt>
                <c:pt idx="1">
                  <c:v>6.5500000000000003E-2</c:v>
                </c:pt>
                <c:pt idx="2">
                  <c:v>0.1087</c:v>
                </c:pt>
                <c:pt idx="3">
                  <c:v>7.9100000000000004E-2</c:v>
                </c:pt>
                <c:pt idx="4">
                  <c:v>8.77E-2</c:v>
                </c:pt>
                <c:pt idx="5">
                  <c:v>9.5299999999999996E-2</c:v>
                </c:pt>
                <c:pt idx="6">
                  <c:v>8.6699999999999999E-2</c:v>
                </c:pt>
                <c:pt idx="7">
                  <c:v>0.1371</c:v>
                </c:pt>
                <c:pt idx="8">
                  <c:v>0.1105</c:v>
                </c:pt>
                <c:pt idx="9">
                  <c:v>0.1043</c:v>
                </c:pt>
                <c:pt idx="10">
                  <c:v>9.1399999999999995E-2</c:v>
                </c:pt>
                <c:pt idx="11">
                  <c:v>8.9599999999999999E-2</c:v>
                </c:pt>
                <c:pt idx="12">
                  <c:v>7.7700000000000005E-2</c:v>
                </c:pt>
                <c:pt idx="13">
                  <c:v>6.0600000000000001E-2</c:v>
                </c:pt>
                <c:pt idx="14">
                  <c:v>3.1699999999999999E-2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pictures'!$C$833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pictures'!$D$833:$R$833</c:f>
              <c:numCache>
                <c:formatCode>General</c:formatCode>
                <c:ptCount val="15"/>
                <c:pt idx="0">
                  <c:v>5.7299999999999997E-2</c:v>
                </c:pt>
                <c:pt idx="1">
                  <c:v>6.3700000000000007E-2</c:v>
                </c:pt>
                <c:pt idx="2">
                  <c:v>8.8900000000000007E-2</c:v>
                </c:pt>
                <c:pt idx="3">
                  <c:v>8.5900000000000004E-2</c:v>
                </c:pt>
                <c:pt idx="4">
                  <c:v>0.16700000000000001</c:v>
                </c:pt>
                <c:pt idx="5">
                  <c:v>0.1686</c:v>
                </c:pt>
                <c:pt idx="6">
                  <c:v>0.1716</c:v>
                </c:pt>
                <c:pt idx="7">
                  <c:v>0.20949999999999999</c:v>
                </c:pt>
                <c:pt idx="8">
                  <c:v>0.223</c:v>
                </c:pt>
                <c:pt idx="9">
                  <c:v>0.19209999999999999</c:v>
                </c:pt>
                <c:pt idx="10">
                  <c:v>0.15890000000000001</c:v>
                </c:pt>
                <c:pt idx="11">
                  <c:v>9.74E-2</c:v>
                </c:pt>
                <c:pt idx="12">
                  <c:v>6.08E-2</c:v>
                </c:pt>
                <c:pt idx="13">
                  <c:v>3.2199999999999999E-2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pictures'!$C$834</c:f>
              <c:strCache>
                <c:ptCount val="1"/>
                <c:pt idx="0">
                  <c:v>482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pictures'!$D$834:$R$834</c:f>
              <c:numCache>
                <c:formatCode>General</c:formatCode>
                <c:ptCount val="15"/>
                <c:pt idx="0">
                  <c:v>2.3999999999999998E-3</c:v>
                </c:pt>
                <c:pt idx="1">
                  <c:v>4.5199999999999997E-2</c:v>
                </c:pt>
                <c:pt idx="2">
                  <c:v>6.0100000000000001E-2</c:v>
                </c:pt>
                <c:pt idx="3">
                  <c:v>0.10879999999999999</c:v>
                </c:pt>
                <c:pt idx="4">
                  <c:v>0.13769999999999999</c:v>
                </c:pt>
                <c:pt idx="5">
                  <c:v>0.18720000000000001</c:v>
                </c:pt>
                <c:pt idx="6">
                  <c:v>0.1792</c:v>
                </c:pt>
                <c:pt idx="7">
                  <c:v>0.21110000000000001</c:v>
                </c:pt>
                <c:pt idx="8">
                  <c:v>0.22009999999999999</c:v>
                </c:pt>
                <c:pt idx="9">
                  <c:v>0.17030000000000001</c:v>
                </c:pt>
                <c:pt idx="10">
                  <c:v>0.10929999999999999</c:v>
                </c:pt>
                <c:pt idx="11">
                  <c:v>5.0099999999999999E-2</c:v>
                </c:pt>
                <c:pt idx="12">
                  <c:v>4.3900000000000002E-2</c:v>
                </c:pt>
                <c:pt idx="13">
                  <c:v>1.4999999999999999E-2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pictures'!$C$835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pictures'!$D$835:$R$835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0.21590000000000001</c:v>
                </c:pt>
                <c:pt idx="2">
                  <c:v>0.2243</c:v>
                </c:pt>
                <c:pt idx="3">
                  <c:v>0.22969999999999999</c:v>
                </c:pt>
                <c:pt idx="4">
                  <c:v>0.2157</c:v>
                </c:pt>
                <c:pt idx="5">
                  <c:v>0.18859999999999999</c:v>
                </c:pt>
                <c:pt idx="6">
                  <c:v>0.1512</c:v>
                </c:pt>
                <c:pt idx="7">
                  <c:v>0.154</c:v>
                </c:pt>
                <c:pt idx="8">
                  <c:v>0.1013</c:v>
                </c:pt>
                <c:pt idx="9">
                  <c:v>5.3900000000000003E-2</c:v>
                </c:pt>
                <c:pt idx="10">
                  <c:v>3.5999999999999997E-2</c:v>
                </c:pt>
                <c:pt idx="11">
                  <c:v>2.18E-2</c:v>
                </c:pt>
                <c:pt idx="12">
                  <c:v>0.02</c:v>
                </c:pt>
                <c:pt idx="13">
                  <c:v>4.7999999999999996E-3</c:v>
                </c:pt>
                <c:pt idx="14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pictures'!$C$836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pictures'!$D$836:$R$836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0.19189999999999999</c:v>
                </c:pt>
                <c:pt idx="2">
                  <c:v>0.24729999999999999</c:v>
                </c:pt>
                <c:pt idx="3">
                  <c:v>0.2462</c:v>
                </c:pt>
                <c:pt idx="4">
                  <c:v>0.1774</c:v>
                </c:pt>
                <c:pt idx="5">
                  <c:v>0.16059999999999999</c:v>
                </c:pt>
                <c:pt idx="6">
                  <c:v>0.11070000000000001</c:v>
                </c:pt>
                <c:pt idx="7">
                  <c:v>0.1381</c:v>
                </c:pt>
                <c:pt idx="8">
                  <c:v>0.15770000000000001</c:v>
                </c:pt>
                <c:pt idx="9">
                  <c:v>0.11650000000000001</c:v>
                </c:pt>
                <c:pt idx="10">
                  <c:v>6.4699999999999994E-2</c:v>
                </c:pt>
                <c:pt idx="11">
                  <c:v>3.0300000000000001E-2</c:v>
                </c:pt>
                <c:pt idx="12">
                  <c:v>1.6400000000000001E-2</c:v>
                </c:pt>
                <c:pt idx="13">
                  <c:v>6.1000000000000004E-3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pictures'!$C$837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pictures'!$D$837:$R$837</c:f>
              <c:numCache>
                <c:formatCode>General</c:formatCode>
                <c:ptCount val="15"/>
                <c:pt idx="0">
                  <c:v>5.2499999999999998E-2</c:v>
                </c:pt>
                <c:pt idx="1">
                  <c:v>0.1522</c:v>
                </c:pt>
                <c:pt idx="2">
                  <c:v>0.26029999999999998</c:v>
                </c:pt>
                <c:pt idx="3">
                  <c:v>0.21410000000000001</c:v>
                </c:pt>
                <c:pt idx="4">
                  <c:v>0.2462</c:v>
                </c:pt>
                <c:pt idx="5">
                  <c:v>0.28299999999999997</c:v>
                </c:pt>
                <c:pt idx="6">
                  <c:v>0.26889999999999997</c:v>
                </c:pt>
                <c:pt idx="7">
                  <c:v>0.219</c:v>
                </c:pt>
                <c:pt idx="8">
                  <c:v>0.1668</c:v>
                </c:pt>
                <c:pt idx="9">
                  <c:v>0.1201</c:v>
                </c:pt>
                <c:pt idx="10">
                  <c:v>7.7899999999999997E-2</c:v>
                </c:pt>
                <c:pt idx="11">
                  <c:v>5.7099999999999998E-2</c:v>
                </c:pt>
                <c:pt idx="12">
                  <c:v>3.9800000000000002E-2</c:v>
                </c:pt>
                <c:pt idx="13">
                  <c:v>2.3699999999999999E-2</c:v>
                </c:pt>
                <c:pt idx="14">
                  <c:v>9.7999999999999997E-3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pictures'!$C$838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pictures'!$D$838:$R$838</c:f>
              <c:numCache>
                <c:formatCode>General</c:formatCode>
                <c:ptCount val="15"/>
                <c:pt idx="0">
                  <c:v>0</c:v>
                </c:pt>
                <c:pt idx="1">
                  <c:v>0.14299999999999999</c:v>
                </c:pt>
                <c:pt idx="2">
                  <c:v>0.2797</c:v>
                </c:pt>
                <c:pt idx="3">
                  <c:v>0.2964</c:v>
                </c:pt>
                <c:pt idx="4">
                  <c:v>0.22889999999999999</c:v>
                </c:pt>
                <c:pt idx="5">
                  <c:v>0.18790000000000001</c:v>
                </c:pt>
                <c:pt idx="6">
                  <c:v>0.25690000000000002</c:v>
                </c:pt>
                <c:pt idx="7">
                  <c:v>0.23050000000000001</c:v>
                </c:pt>
                <c:pt idx="8">
                  <c:v>0.13769999999999999</c:v>
                </c:pt>
                <c:pt idx="9">
                  <c:v>0.14080000000000001</c:v>
                </c:pt>
                <c:pt idx="10">
                  <c:v>0.1052</c:v>
                </c:pt>
                <c:pt idx="11">
                  <c:v>6.8000000000000005E-2</c:v>
                </c:pt>
                <c:pt idx="12">
                  <c:v>4.2299999999999997E-2</c:v>
                </c:pt>
                <c:pt idx="13">
                  <c:v>1.7500000000000002E-2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pictures'!$C$839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pictures'!$D$839:$R$839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0.66610000000000003</c:v>
                </c:pt>
                <c:pt idx="2">
                  <c:v>0.63249999999999995</c:v>
                </c:pt>
                <c:pt idx="3">
                  <c:v>0.42809999999999998</c:v>
                </c:pt>
                <c:pt idx="4">
                  <c:v>0.29530000000000001</c:v>
                </c:pt>
                <c:pt idx="5">
                  <c:v>0.24210000000000001</c:v>
                </c:pt>
                <c:pt idx="6">
                  <c:v>0.19650000000000001</c:v>
                </c:pt>
                <c:pt idx="7">
                  <c:v>0.1489</c:v>
                </c:pt>
                <c:pt idx="8">
                  <c:v>0.15770000000000001</c:v>
                </c:pt>
                <c:pt idx="9">
                  <c:v>0.14050000000000001</c:v>
                </c:pt>
                <c:pt idx="10">
                  <c:v>0.11940000000000001</c:v>
                </c:pt>
                <c:pt idx="11">
                  <c:v>8.0100000000000005E-2</c:v>
                </c:pt>
                <c:pt idx="12">
                  <c:v>2.93E-2</c:v>
                </c:pt>
                <c:pt idx="13">
                  <c:v>8.8000000000000005E-3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pictures'!$C$840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pictures'!$D$840:$R$840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0.56659999999999999</c:v>
                </c:pt>
                <c:pt idx="3">
                  <c:v>0.33650000000000002</c:v>
                </c:pt>
                <c:pt idx="4">
                  <c:v>0.27389999999999998</c:v>
                </c:pt>
                <c:pt idx="5">
                  <c:v>0.2515</c:v>
                </c:pt>
                <c:pt idx="6">
                  <c:v>0.15340000000000001</c:v>
                </c:pt>
                <c:pt idx="7">
                  <c:v>0.1608</c:v>
                </c:pt>
                <c:pt idx="8">
                  <c:v>0.15140000000000001</c:v>
                </c:pt>
                <c:pt idx="9">
                  <c:v>0.15659999999999999</c:v>
                </c:pt>
                <c:pt idx="10">
                  <c:v>9.9400000000000002E-2</c:v>
                </c:pt>
                <c:pt idx="11">
                  <c:v>5.3600000000000002E-2</c:v>
                </c:pt>
                <c:pt idx="12">
                  <c:v>1.6E-2</c:v>
                </c:pt>
                <c:pt idx="13">
                  <c:v>2.8999999999999998E-3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pictures'!$C$841</c:f>
              <c:strCache>
                <c:ptCount val="1"/>
                <c:pt idx="0">
                  <c:v>492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pictures'!$D$841:$R$841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0.64849999999999997</c:v>
                </c:pt>
                <c:pt idx="2">
                  <c:v>0.53890000000000005</c:v>
                </c:pt>
                <c:pt idx="3">
                  <c:v>0.35139999999999999</c:v>
                </c:pt>
                <c:pt idx="4">
                  <c:v>0.30659999999999998</c:v>
                </c:pt>
                <c:pt idx="5">
                  <c:v>0.23050000000000001</c:v>
                </c:pt>
                <c:pt idx="6">
                  <c:v>0.1711</c:v>
                </c:pt>
                <c:pt idx="7">
                  <c:v>0.1918</c:v>
                </c:pt>
                <c:pt idx="8">
                  <c:v>0.18049999999999999</c:v>
                </c:pt>
                <c:pt idx="9">
                  <c:v>0.1338</c:v>
                </c:pt>
                <c:pt idx="10">
                  <c:v>8.4400000000000003E-2</c:v>
                </c:pt>
                <c:pt idx="11">
                  <c:v>3.2199999999999999E-2</c:v>
                </c:pt>
                <c:pt idx="12">
                  <c:v>1.06E-2</c:v>
                </c:pt>
                <c:pt idx="13">
                  <c:v>4.3E-3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pictures'!$C$842</c:f>
              <c:strCache>
                <c:ptCount val="1"/>
                <c:pt idx="0">
                  <c:v>491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pictures'!$D$842:$R$842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0.71489999999999998</c:v>
                </c:pt>
                <c:pt idx="2">
                  <c:v>0.64559999999999995</c:v>
                </c:pt>
                <c:pt idx="3">
                  <c:v>0.55500000000000005</c:v>
                </c:pt>
                <c:pt idx="4">
                  <c:v>0.4531</c:v>
                </c:pt>
                <c:pt idx="5">
                  <c:v>0.32429999999999998</c:v>
                </c:pt>
                <c:pt idx="6">
                  <c:v>0.22520000000000001</c:v>
                </c:pt>
                <c:pt idx="7">
                  <c:v>0.15690000000000001</c:v>
                </c:pt>
                <c:pt idx="8">
                  <c:v>0.10340000000000001</c:v>
                </c:pt>
                <c:pt idx="9">
                  <c:v>7.8700000000000006E-2</c:v>
                </c:pt>
                <c:pt idx="10">
                  <c:v>6.1699999999999998E-2</c:v>
                </c:pt>
                <c:pt idx="11">
                  <c:v>3.9100000000000003E-2</c:v>
                </c:pt>
                <c:pt idx="12">
                  <c:v>1.4200000000000001E-2</c:v>
                </c:pt>
                <c:pt idx="13">
                  <c:v>2.0999999999999999E-3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pictures'!$C$843</c:f>
              <c:strCache>
                <c:ptCount val="1"/>
                <c:pt idx="0">
                  <c:v>490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pictures'!$D$843:$R$843</c:f>
              <c:numCache>
                <c:formatCode>General</c:formatCode>
                <c:ptCount val="15"/>
                <c:pt idx="0">
                  <c:v>0.9093</c:v>
                </c:pt>
                <c:pt idx="1">
                  <c:v>0.74539999999999995</c:v>
                </c:pt>
                <c:pt idx="2">
                  <c:v>0.65969999999999995</c:v>
                </c:pt>
                <c:pt idx="3">
                  <c:v>0.48070000000000002</c:v>
                </c:pt>
                <c:pt idx="4">
                  <c:v>0.34910000000000002</c:v>
                </c:pt>
                <c:pt idx="5">
                  <c:v>0.23799999999999999</c:v>
                </c:pt>
                <c:pt idx="6">
                  <c:v>0.15340000000000001</c:v>
                </c:pt>
                <c:pt idx="7">
                  <c:v>0.1167</c:v>
                </c:pt>
                <c:pt idx="8">
                  <c:v>9.8799999999999999E-2</c:v>
                </c:pt>
                <c:pt idx="9">
                  <c:v>6.2300000000000001E-2</c:v>
                </c:pt>
                <c:pt idx="10">
                  <c:v>5.4600000000000003E-2</c:v>
                </c:pt>
                <c:pt idx="11">
                  <c:v>3.0200000000000001E-2</c:v>
                </c:pt>
                <c:pt idx="12">
                  <c:v>5.4000000000000003E-3</c:v>
                </c:pt>
                <c:pt idx="13">
                  <c:v>8.0000000000000004E-4</c:v>
                </c:pt>
                <c:pt idx="14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pictures'!$C$844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pictures'!$D$844:$R$844</c:f>
              <c:numCache>
                <c:formatCode>General</c:formatCode>
                <c:ptCount val="15"/>
                <c:pt idx="0">
                  <c:v>0.8831</c:v>
                </c:pt>
                <c:pt idx="1">
                  <c:v>0.71030000000000004</c:v>
                </c:pt>
                <c:pt idx="2">
                  <c:v>0.59440000000000004</c:v>
                </c:pt>
                <c:pt idx="3">
                  <c:v>0.51770000000000005</c:v>
                </c:pt>
                <c:pt idx="4">
                  <c:v>0.33079999999999998</c:v>
                </c:pt>
                <c:pt idx="5">
                  <c:v>0.221</c:v>
                </c:pt>
                <c:pt idx="6">
                  <c:v>0.18010000000000001</c:v>
                </c:pt>
                <c:pt idx="7">
                  <c:v>0.13420000000000001</c:v>
                </c:pt>
                <c:pt idx="8">
                  <c:v>0.12230000000000001</c:v>
                </c:pt>
                <c:pt idx="9">
                  <c:v>8.4199999999999997E-2</c:v>
                </c:pt>
                <c:pt idx="10">
                  <c:v>5.3800000000000001E-2</c:v>
                </c:pt>
                <c:pt idx="11">
                  <c:v>1.41E-2</c:v>
                </c:pt>
                <c:pt idx="12">
                  <c:v>7.1999999999999998E-3</c:v>
                </c:pt>
                <c:pt idx="13">
                  <c:v>1.1000000000000001E-3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pictures'!$C$845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pictures'!$D$845:$R$845</c:f>
              <c:numCache>
                <c:formatCode>General</c:formatCode>
                <c:ptCount val="15"/>
                <c:pt idx="0">
                  <c:v>0.1527</c:v>
                </c:pt>
                <c:pt idx="1">
                  <c:v>0.25280000000000002</c:v>
                </c:pt>
                <c:pt idx="2">
                  <c:v>0.31519999999999998</c:v>
                </c:pt>
                <c:pt idx="3">
                  <c:v>0.34420000000000001</c:v>
                </c:pt>
                <c:pt idx="4">
                  <c:v>0.33900000000000002</c:v>
                </c:pt>
                <c:pt idx="5">
                  <c:v>0.3347</c:v>
                </c:pt>
                <c:pt idx="6">
                  <c:v>0.31509999999999999</c:v>
                </c:pt>
                <c:pt idx="7">
                  <c:v>0.22289999999999999</c:v>
                </c:pt>
                <c:pt idx="8">
                  <c:v>0.1837</c:v>
                </c:pt>
                <c:pt idx="9">
                  <c:v>0.15090000000000001</c:v>
                </c:pt>
                <c:pt idx="10">
                  <c:v>0.1239</c:v>
                </c:pt>
                <c:pt idx="11">
                  <c:v>5.8999999999999997E-2</c:v>
                </c:pt>
                <c:pt idx="12">
                  <c:v>4.8399999999999999E-2</c:v>
                </c:pt>
                <c:pt idx="13">
                  <c:v>2.6200000000000001E-2</c:v>
                </c:pt>
                <c:pt idx="14">
                  <c:v>8.8999999999999999E-3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pictures'!$C$846</c:f>
              <c:strCache>
                <c:ptCount val="1"/>
                <c:pt idx="0">
                  <c:v>479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pictures'!$D$846:$R$846</c:f>
              <c:numCache>
                <c:formatCode>General</c:formatCode>
                <c:ptCount val="15"/>
                <c:pt idx="0">
                  <c:v>0.2172</c:v>
                </c:pt>
                <c:pt idx="1">
                  <c:v>0.2989</c:v>
                </c:pt>
                <c:pt idx="2">
                  <c:v>0.2838</c:v>
                </c:pt>
                <c:pt idx="3">
                  <c:v>0.28470000000000001</c:v>
                </c:pt>
                <c:pt idx="4">
                  <c:v>0.17610000000000001</c:v>
                </c:pt>
                <c:pt idx="5">
                  <c:v>0.1799</c:v>
                </c:pt>
                <c:pt idx="6">
                  <c:v>0.19259999999999999</c:v>
                </c:pt>
                <c:pt idx="7">
                  <c:v>0.1239</c:v>
                </c:pt>
                <c:pt idx="8">
                  <c:v>0.15770000000000001</c:v>
                </c:pt>
                <c:pt idx="9">
                  <c:v>0.1482</c:v>
                </c:pt>
                <c:pt idx="10">
                  <c:v>0.1031</c:v>
                </c:pt>
                <c:pt idx="11">
                  <c:v>6.4199999999999993E-2</c:v>
                </c:pt>
                <c:pt idx="12">
                  <c:v>3.73E-2</c:v>
                </c:pt>
                <c:pt idx="13">
                  <c:v>1.18E-2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pictures'!$C$847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pictures'!$D$847:$R$847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0.49259999999999998</c:v>
                </c:pt>
                <c:pt idx="2">
                  <c:v>0.50239999999999996</c:v>
                </c:pt>
                <c:pt idx="3">
                  <c:v>0.37590000000000001</c:v>
                </c:pt>
                <c:pt idx="4">
                  <c:v>0.24909999999999999</c:v>
                </c:pt>
                <c:pt idx="5">
                  <c:v>0.18429999999999999</c:v>
                </c:pt>
                <c:pt idx="6">
                  <c:v>0.17510000000000001</c:v>
                </c:pt>
                <c:pt idx="7">
                  <c:v>0.15590000000000001</c:v>
                </c:pt>
                <c:pt idx="8">
                  <c:v>0.1424</c:v>
                </c:pt>
                <c:pt idx="9">
                  <c:v>0.1249</c:v>
                </c:pt>
                <c:pt idx="10">
                  <c:v>8.5099999999999995E-2</c:v>
                </c:pt>
                <c:pt idx="11">
                  <c:v>4.4600000000000001E-2</c:v>
                </c:pt>
                <c:pt idx="12">
                  <c:v>1.2E-2</c:v>
                </c:pt>
                <c:pt idx="13">
                  <c:v>3.2000000000000002E-3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06112"/>
        <c:axId val="311506504"/>
      </c:scatterChart>
      <c:valAx>
        <c:axId val="31150611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6504"/>
        <c:crosses val="autoZero"/>
        <c:crossBetween val="midCat"/>
        <c:majorUnit val="10"/>
      </c:valAx>
      <c:valAx>
        <c:axId val="3115065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61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pictures'!$C$848</c:f>
              <c:strCache>
                <c:ptCount val="1"/>
                <c:pt idx="0">
                  <c:v>813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pictures'!$D$848:$R$848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0.9889</c:v>
                </c:pt>
                <c:pt idx="6">
                  <c:v>0.97370000000000001</c:v>
                </c:pt>
                <c:pt idx="7">
                  <c:v>0.96579999999999999</c:v>
                </c:pt>
                <c:pt idx="8">
                  <c:v>0.96360000000000001</c:v>
                </c:pt>
                <c:pt idx="9">
                  <c:v>0.94299999999999995</c:v>
                </c:pt>
                <c:pt idx="10">
                  <c:v>0.90710000000000002</c:v>
                </c:pt>
                <c:pt idx="11">
                  <c:v>0.87890000000000001</c:v>
                </c:pt>
                <c:pt idx="12">
                  <c:v>0.83679999999999999</c:v>
                </c:pt>
                <c:pt idx="13">
                  <c:v>0.78639999999999999</c:v>
                </c:pt>
                <c:pt idx="14">
                  <c:v>0.73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pictures'!$C$849</c:f>
              <c:strCache>
                <c:ptCount val="1"/>
                <c:pt idx="0">
                  <c:v>814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pictures'!$D$849:$R$849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0.99980000000000002</c:v>
                </c:pt>
                <c:pt idx="6">
                  <c:v>0.99850000000000005</c:v>
                </c:pt>
                <c:pt idx="7">
                  <c:v>0.99529999999999996</c:v>
                </c:pt>
                <c:pt idx="8">
                  <c:v>0.9929</c:v>
                </c:pt>
                <c:pt idx="9">
                  <c:v>0.97809999999999997</c:v>
                </c:pt>
                <c:pt idx="10">
                  <c:v>0.96889999999999998</c:v>
                </c:pt>
                <c:pt idx="11">
                  <c:v>0.96089999999999998</c:v>
                </c:pt>
                <c:pt idx="12">
                  <c:v>0.95250000000000001</c:v>
                </c:pt>
                <c:pt idx="13">
                  <c:v>0.92210000000000003</c:v>
                </c:pt>
                <c:pt idx="14">
                  <c:v>0.89100000000000001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pictures'!$C$850</c:f>
              <c:strCache>
                <c:ptCount val="1"/>
                <c:pt idx="0">
                  <c:v>816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pictures'!$D$850:$R$850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0.99839999999999995</c:v>
                </c:pt>
                <c:pt idx="8">
                  <c:v>0.99509999999999998</c:v>
                </c:pt>
                <c:pt idx="9">
                  <c:v>0.99160000000000004</c:v>
                </c:pt>
                <c:pt idx="10">
                  <c:v>0.99109999999999998</c:v>
                </c:pt>
                <c:pt idx="11">
                  <c:v>0.98770000000000002</c:v>
                </c:pt>
                <c:pt idx="12">
                  <c:v>0.98119999999999996</c:v>
                </c:pt>
                <c:pt idx="13">
                  <c:v>0.98499999999999999</c:v>
                </c:pt>
                <c:pt idx="14">
                  <c:v>0.95679999999999998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pictures'!$C$851</c:f>
              <c:strCache>
                <c:ptCount val="1"/>
                <c:pt idx="0">
                  <c:v>815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pictures'!$D$851:$R$851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0.99939999999999996</c:v>
                </c:pt>
                <c:pt idx="5">
                  <c:v>0.99080000000000001</c:v>
                </c:pt>
                <c:pt idx="6">
                  <c:v>0.97419999999999995</c:v>
                </c:pt>
                <c:pt idx="7">
                  <c:v>0.95009999999999994</c:v>
                </c:pt>
                <c:pt idx="8">
                  <c:v>0.93940000000000001</c:v>
                </c:pt>
                <c:pt idx="9">
                  <c:v>0.9466</c:v>
                </c:pt>
                <c:pt idx="10">
                  <c:v>0.91649999999999998</c:v>
                </c:pt>
                <c:pt idx="11">
                  <c:v>0.92520000000000002</c:v>
                </c:pt>
                <c:pt idx="12">
                  <c:v>0.84950000000000003</c:v>
                </c:pt>
                <c:pt idx="13">
                  <c:v>0.7742</c:v>
                </c:pt>
                <c:pt idx="14">
                  <c:v>0.6794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pictures'!$C$852</c:f>
              <c:strCache>
                <c:ptCount val="1"/>
                <c:pt idx="0">
                  <c:v>819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pictures'!$D$852:$R$852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0.99870000000000003</c:v>
                </c:pt>
                <c:pt idx="7">
                  <c:v>0.99809999999999999</c:v>
                </c:pt>
                <c:pt idx="8">
                  <c:v>0.96919999999999995</c:v>
                </c:pt>
                <c:pt idx="9">
                  <c:v>0.94220000000000004</c:v>
                </c:pt>
                <c:pt idx="10">
                  <c:v>0.94610000000000005</c:v>
                </c:pt>
                <c:pt idx="11">
                  <c:v>0.93059999999999998</c:v>
                </c:pt>
                <c:pt idx="12">
                  <c:v>0.89219999999999999</c:v>
                </c:pt>
                <c:pt idx="13">
                  <c:v>0.89290000000000003</c:v>
                </c:pt>
                <c:pt idx="14">
                  <c:v>0.84519999999999995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pictures'!$C$853</c:f>
              <c:strCache>
                <c:ptCount val="1"/>
                <c:pt idx="0">
                  <c:v>820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pictures'!$D$853:$R$853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0.99960000000000004</c:v>
                </c:pt>
                <c:pt idx="8">
                  <c:v>0.99780000000000002</c:v>
                </c:pt>
                <c:pt idx="9">
                  <c:v>0.99790000000000001</c:v>
                </c:pt>
                <c:pt idx="10">
                  <c:v>0.98509999999999998</c:v>
                </c:pt>
                <c:pt idx="11">
                  <c:v>0.96060000000000001</c:v>
                </c:pt>
                <c:pt idx="12">
                  <c:v>0.95250000000000001</c:v>
                </c:pt>
                <c:pt idx="13">
                  <c:v>0.94930000000000003</c:v>
                </c:pt>
                <c:pt idx="14">
                  <c:v>0.93830000000000002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pictures'!$C$854</c:f>
              <c:strCache>
                <c:ptCount val="1"/>
                <c:pt idx="0">
                  <c:v>818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pictures'!$D$854:$R$854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</c:v>
                </c:pt>
                <c:pt idx="6">
                  <c:v>0.98380000000000001</c:v>
                </c:pt>
                <c:pt idx="7">
                  <c:v>0.93510000000000004</c:v>
                </c:pt>
                <c:pt idx="8">
                  <c:v>0.9244</c:v>
                </c:pt>
                <c:pt idx="9">
                  <c:v>0.87450000000000006</c:v>
                </c:pt>
                <c:pt idx="10">
                  <c:v>0.84819999999999995</c:v>
                </c:pt>
                <c:pt idx="11">
                  <c:v>0.85050000000000003</c:v>
                </c:pt>
                <c:pt idx="12">
                  <c:v>0.82040000000000002</c:v>
                </c:pt>
                <c:pt idx="13">
                  <c:v>0.7853</c:v>
                </c:pt>
                <c:pt idx="14">
                  <c:v>0.66900000000000004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pictures'!$C$855</c:f>
              <c:strCache>
                <c:ptCount val="1"/>
                <c:pt idx="0">
                  <c:v>817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pictures'!$D$855:$R$855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0.98740000000000006</c:v>
                </c:pt>
                <c:pt idx="8">
                  <c:v>0.98509999999999998</c:v>
                </c:pt>
                <c:pt idx="9">
                  <c:v>0.97219999999999995</c:v>
                </c:pt>
                <c:pt idx="10">
                  <c:v>0.97340000000000004</c:v>
                </c:pt>
                <c:pt idx="11">
                  <c:v>0.96750000000000003</c:v>
                </c:pt>
                <c:pt idx="12">
                  <c:v>0.94920000000000004</c:v>
                </c:pt>
                <c:pt idx="13">
                  <c:v>0.91339999999999999</c:v>
                </c:pt>
                <c:pt idx="14">
                  <c:v>0.88619999999999999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pictures'!$C$856</c:f>
              <c:strCache>
                <c:ptCount val="1"/>
                <c:pt idx="0">
                  <c:v>822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pictures'!$D$856:$R$856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0.97509999999999997</c:v>
                </c:pt>
                <c:pt idx="4">
                  <c:v>0.85850000000000004</c:v>
                </c:pt>
                <c:pt idx="5">
                  <c:v>0.76759999999999995</c:v>
                </c:pt>
                <c:pt idx="6">
                  <c:v>0.75819999999999999</c:v>
                </c:pt>
                <c:pt idx="7">
                  <c:v>0.79749999999999999</c:v>
                </c:pt>
                <c:pt idx="8">
                  <c:v>0.74880000000000002</c:v>
                </c:pt>
                <c:pt idx="9">
                  <c:v>0.77500000000000002</c:v>
                </c:pt>
                <c:pt idx="10">
                  <c:v>0.80069999999999997</c:v>
                </c:pt>
                <c:pt idx="11">
                  <c:v>0.80589999999999995</c:v>
                </c:pt>
                <c:pt idx="12">
                  <c:v>0.79369999999999996</c:v>
                </c:pt>
                <c:pt idx="13">
                  <c:v>0.77159999999999995</c:v>
                </c:pt>
                <c:pt idx="14">
                  <c:v>0.70840000000000003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pictures'!$C$857</c:f>
              <c:strCache>
                <c:ptCount val="1"/>
                <c:pt idx="0">
                  <c:v>824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pictures'!$D$857:$R$857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0.96950000000000003</c:v>
                </c:pt>
                <c:pt idx="6">
                  <c:v>0.95599999999999996</c:v>
                </c:pt>
                <c:pt idx="7">
                  <c:v>0.96189999999999998</c:v>
                </c:pt>
                <c:pt idx="8">
                  <c:v>0.93500000000000005</c:v>
                </c:pt>
                <c:pt idx="9">
                  <c:v>0.89229999999999998</c:v>
                </c:pt>
                <c:pt idx="10">
                  <c:v>0.82069999999999999</c:v>
                </c:pt>
                <c:pt idx="11">
                  <c:v>0.78810000000000002</c:v>
                </c:pt>
                <c:pt idx="12">
                  <c:v>0.73980000000000001</c:v>
                </c:pt>
                <c:pt idx="13">
                  <c:v>0.65139999999999998</c:v>
                </c:pt>
                <c:pt idx="14">
                  <c:v>0.50019999999999998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pictures'!$C$858</c:f>
              <c:strCache>
                <c:ptCount val="1"/>
                <c:pt idx="0">
                  <c:v>826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pictures'!$D$858:$R$858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0.99980000000000002</c:v>
                </c:pt>
                <c:pt idx="7">
                  <c:v>0.9839</c:v>
                </c:pt>
                <c:pt idx="8">
                  <c:v>0.96699999999999997</c:v>
                </c:pt>
                <c:pt idx="9">
                  <c:v>0.97250000000000003</c:v>
                </c:pt>
                <c:pt idx="10">
                  <c:v>0.96560000000000001</c:v>
                </c:pt>
                <c:pt idx="11">
                  <c:v>0.96419999999999995</c:v>
                </c:pt>
                <c:pt idx="12">
                  <c:v>0.94389999999999996</c:v>
                </c:pt>
                <c:pt idx="13">
                  <c:v>0.92259999999999998</c:v>
                </c:pt>
                <c:pt idx="14">
                  <c:v>0.89670000000000005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pictures'!$C$859</c:f>
              <c:strCache>
                <c:ptCount val="1"/>
                <c:pt idx="0">
                  <c:v>828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pictures'!$D$859:$R$859</c:f>
              <c:numCache>
                <c:formatCode>General</c:formatCode>
                <c:ptCount val="15"/>
                <c:pt idx="0">
                  <c:v>1</c:v>
                </c:pt>
                <c:pt idx="1">
                  <c:v>0.91879999999999995</c:v>
                </c:pt>
                <c:pt idx="2">
                  <c:v>0.88500000000000001</c:v>
                </c:pt>
                <c:pt idx="3">
                  <c:v>0.85899999999999999</c:v>
                </c:pt>
                <c:pt idx="4">
                  <c:v>0.86950000000000005</c:v>
                </c:pt>
                <c:pt idx="5">
                  <c:v>0.8145</c:v>
                </c:pt>
                <c:pt idx="6">
                  <c:v>0.81269999999999998</c:v>
                </c:pt>
                <c:pt idx="7">
                  <c:v>0.82269999999999999</c:v>
                </c:pt>
                <c:pt idx="8">
                  <c:v>0.82350000000000001</c:v>
                </c:pt>
                <c:pt idx="9">
                  <c:v>0.81110000000000004</c:v>
                </c:pt>
                <c:pt idx="10">
                  <c:v>0.82820000000000005</c:v>
                </c:pt>
                <c:pt idx="11">
                  <c:v>0.80320000000000003</c:v>
                </c:pt>
                <c:pt idx="12">
                  <c:v>0.78620000000000001</c:v>
                </c:pt>
                <c:pt idx="13">
                  <c:v>0.81030000000000002</c:v>
                </c:pt>
                <c:pt idx="14">
                  <c:v>0.76459999999999995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pictures'!$C$860</c:f>
              <c:strCache>
                <c:ptCount val="1"/>
                <c:pt idx="0">
                  <c:v>830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pictures'!$D$860:$R$860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0.97629999999999995</c:v>
                </c:pt>
                <c:pt idx="4">
                  <c:v>0.94030000000000002</c:v>
                </c:pt>
                <c:pt idx="5">
                  <c:v>0.9304</c:v>
                </c:pt>
                <c:pt idx="6">
                  <c:v>0.84989999999999999</c:v>
                </c:pt>
                <c:pt idx="7">
                  <c:v>0.82699999999999996</c:v>
                </c:pt>
                <c:pt idx="8">
                  <c:v>0.80479999999999996</c:v>
                </c:pt>
                <c:pt idx="9">
                  <c:v>0.79379999999999995</c:v>
                </c:pt>
                <c:pt idx="10">
                  <c:v>0.76980000000000004</c:v>
                </c:pt>
                <c:pt idx="11">
                  <c:v>0.76190000000000002</c:v>
                </c:pt>
                <c:pt idx="12">
                  <c:v>0.70069999999999999</c:v>
                </c:pt>
                <c:pt idx="13">
                  <c:v>0.6381</c:v>
                </c:pt>
                <c:pt idx="14">
                  <c:v>0.52329999999999999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pictures'!$C$861</c:f>
              <c:strCache>
                <c:ptCount val="1"/>
                <c:pt idx="0">
                  <c:v>832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pictures'!$D$861:$R$861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0.99809999999999999</c:v>
                </c:pt>
                <c:pt idx="6">
                  <c:v>0.96479999999999999</c:v>
                </c:pt>
                <c:pt idx="7">
                  <c:v>0.95009999999999994</c:v>
                </c:pt>
                <c:pt idx="8">
                  <c:v>0.90580000000000005</c:v>
                </c:pt>
                <c:pt idx="9">
                  <c:v>0.90710000000000002</c:v>
                </c:pt>
                <c:pt idx="10">
                  <c:v>0.88380000000000003</c:v>
                </c:pt>
                <c:pt idx="11">
                  <c:v>0.88670000000000004</c:v>
                </c:pt>
                <c:pt idx="12">
                  <c:v>0.85489999999999999</c:v>
                </c:pt>
                <c:pt idx="13">
                  <c:v>0.84489999999999998</c:v>
                </c:pt>
                <c:pt idx="14">
                  <c:v>0.82410000000000005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pictures'!$C$862</c:f>
              <c:strCache>
                <c:ptCount val="1"/>
                <c:pt idx="0">
                  <c:v>831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pictures'!$D$862:$R$862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0.98050000000000004</c:v>
                </c:pt>
                <c:pt idx="5">
                  <c:v>0.94410000000000005</c:v>
                </c:pt>
                <c:pt idx="6">
                  <c:v>0.92910000000000004</c:v>
                </c:pt>
                <c:pt idx="7">
                  <c:v>0.92449999999999999</c:v>
                </c:pt>
                <c:pt idx="8">
                  <c:v>0.87429999999999997</c:v>
                </c:pt>
                <c:pt idx="9">
                  <c:v>0.85970000000000002</c:v>
                </c:pt>
                <c:pt idx="10">
                  <c:v>0.86409999999999998</c:v>
                </c:pt>
                <c:pt idx="11">
                  <c:v>0.81779999999999997</c:v>
                </c:pt>
                <c:pt idx="12">
                  <c:v>0.81359999999999999</c:v>
                </c:pt>
                <c:pt idx="13">
                  <c:v>0.77990000000000004</c:v>
                </c:pt>
                <c:pt idx="14">
                  <c:v>0.71660000000000001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pictures'!$C$863</c:f>
              <c:strCache>
                <c:ptCount val="1"/>
                <c:pt idx="0">
                  <c:v>838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pictures'!$D$863:$R$863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0.99560000000000004</c:v>
                </c:pt>
                <c:pt idx="6">
                  <c:v>0.96479999999999999</c:v>
                </c:pt>
                <c:pt idx="7">
                  <c:v>0.9355</c:v>
                </c:pt>
                <c:pt idx="8">
                  <c:v>0.92169999999999996</c:v>
                </c:pt>
                <c:pt idx="9">
                  <c:v>0.91959999999999997</c:v>
                </c:pt>
                <c:pt idx="10">
                  <c:v>0.92849999999999999</c:v>
                </c:pt>
                <c:pt idx="11">
                  <c:v>0.91800000000000004</c:v>
                </c:pt>
                <c:pt idx="12">
                  <c:v>0.91600000000000004</c:v>
                </c:pt>
                <c:pt idx="13">
                  <c:v>0.9032</c:v>
                </c:pt>
                <c:pt idx="14">
                  <c:v>0.90369999999999995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pictures'!$C$864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pictures'!$D$864:$R$864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0.98070000000000002</c:v>
                </c:pt>
                <c:pt idx="4">
                  <c:v>0.92200000000000004</c:v>
                </c:pt>
                <c:pt idx="5">
                  <c:v>0.8921</c:v>
                </c:pt>
                <c:pt idx="6">
                  <c:v>0.89959999999999996</c:v>
                </c:pt>
                <c:pt idx="7">
                  <c:v>0.87280000000000002</c:v>
                </c:pt>
                <c:pt idx="8">
                  <c:v>0.84499999999999997</c:v>
                </c:pt>
                <c:pt idx="9">
                  <c:v>0.84370000000000001</c:v>
                </c:pt>
                <c:pt idx="10">
                  <c:v>0.83440000000000003</c:v>
                </c:pt>
                <c:pt idx="11">
                  <c:v>0.82579999999999998</c:v>
                </c:pt>
                <c:pt idx="12">
                  <c:v>0.84189999999999998</c:v>
                </c:pt>
                <c:pt idx="13">
                  <c:v>0.75380000000000003</c:v>
                </c:pt>
                <c:pt idx="14">
                  <c:v>0.73529999999999995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pictures'!$C$865</c:f>
              <c:strCache>
                <c:ptCount val="1"/>
                <c:pt idx="0">
                  <c:v>836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pictures'!$D$865:$R$865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0.97389999999999999</c:v>
                </c:pt>
                <c:pt idx="3">
                  <c:v>0.90880000000000005</c:v>
                </c:pt>
                <c:pt idx="4">
                  <c:v>0.87919999999999998</c:v>
                </c:pt>
                <c:pt idx="5">
                  <c:v>0.85660000000000003</c:v>
                </c:pt>
                <c:pt idx="6">
                  <c:v>0.84</c:v>
                </c:pt>
                <c:pt idx="7">
                  <c:v>0.84799999999999998</c:v>
                </c:pt>
                <c:pt idx="8">
                  <c:v>0.84809999999999997</c:v>
                </c:pt>
                <c:pt idx="9">
                  <c:v>0.83399999999999996</c:v>
                </c:pt>
                <c:pt idx="10">
                  <c:v>0.81589999999999996</c:v>
                </c:pt>
                <c:pt idx="11">
                  <c:v>0.78669999999999995</c:v>
                </c:pt>
                <c:pt idx="12">
                  <c:v>0.74280000000000002</c:v>
                </c:pt>
                <c:pt idx="13">
                  <c:v>0.74739999999999995</c:v>
                </c:pt>
                <c:pt idx="14">
                  <c:v>0.67820000000000003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pictures'!$C$866</c:f>
              <c:strCache>
                <c:ptCount val="1"/>
                <c:pt idx="0">
                  <c:v>835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pictures'!$D$866:$R$866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0.99870000000000003</c:v>
                </c:pt>
                <c:pt idx="11">
                  <c:v>0.99119999999999997</c:v>
                </c:pt>
                <c:pt idx="12">
                  <c:v>0.98550000000000004</c:v>
                </c:pt>
                <c:pt idx="13">
                  <c:v>0.98160000000000003</c:v>
                </c:pt>
                <c:pt idx="14">
                  <c:v>0.96699999999999997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pictures'!$C$867</c:f>
              <c:strCache>
                <c:ptCount val="1"/>
                <c:pt idx="0">
                  <c:v>834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pictures'!$D$867:$R$867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0.99829999999999997</c:v>
                </c:pt>
                <c:pt idx="9">
                  <c:v>0.98399999999999999</c:v>
                </c:pt>
                <c:pt idx="10">
                  <c:v>0.97130000000000005</c:v>
                </c:pt>
                <c:pt idx="11">
                  <c:v>0.95789999999999997</c:v>
                </c:pt>
                <c:pt idx="12">
                  <c:v>0.95840000000000003</c:v>
                </c:pt>
                <c:pt idx="13">
                  <c:v>0.92749999999999999</c:v>
                </c:pt>
                <c:pt idx="14">
                  <c:v>0.88619999999999999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pictures'!$C$868</c:f>
              <c:strCache>
                <c:ptCount val="1"/>
                <c:pt idx="0">
                  <c:v>833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pictures'!$D$868:$R$868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0.99580000000000002</c:v>
                </c:pt>
                <c:pt idx="7">
                  <c:v>0.97460000000000002</c:v>
                </c:pt>
                <c:pt idx="8">
                  <c:v>0.9657</c:v>
                </c:pt>
                <c:pt idx="9">
                  <c:v>0.95650000000000002</c:v>
                </c:pt>
                <c:pt idx="10">
                  <c:v>0.89529999999999998</c:v>
                </c:pt>
                <c:pt idx="11">
                  <c:v>0.83730000000000004</c:v>
                </c:pt>
                <c:pt idx="12">
                  <c:v>0.80879999999999996</c:v>
                </c:pt>
                <c:pt idx="13">
                  <c:v>0.76029999999999998</c:v>
                </c:pt>
                <c:pt idx="14">
                  <c:v>0.69589999999999996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pictures'!$C$869</c:f>
              <c:strCache>
                <c:ptCount val="1"/>
                <c:pt idx="0">
                  <c:v>829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pictures'!$D$869:$R$869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0.91110000000000002</c:v>
                </c:pt>
                <c:pt idx="3">
                  <c:v>0.91569999999999996</c:v>
                </c:pt>
                <c:pt idx="4">
                  <c:v>0.93740000000000001</c:v>
                </c:pt>
                <c:pt idx="5">
                  <c:v>0.92989999999999995</c:v>
                </c:pt>
                <c:pt idx="6">
                  <c:v>0.92649999999999999</c:v>
                </c:pt>
                <c:pt idx="7">
                  <c:v>0.87670000000000003</c:v>
                </c:pt>
                <c:pt idx="8">
                  <c:v>0.83589999999999998</c:v>
                </c:pt>
                <c:pt idx="9">
                  <c:v>0.83179999999999998</c:v>
                </c:pt>
                <c:pt idx="10">
                  <c:v>0.84130000000000005</c:v>
                </c:pt>
                <c:pt idx="11">
                  <c:v>0.83330000000000004</c:v>
                </c:pt>
                <c:pt idx="12">
                  <c:v>0.86960000000000004</c:v>
                </c:pt>
                <c:pt idx="13">
                  <c:v>0.85109999999999997</c:v>
                </c:pt>
                <c:pt idx="14">
                  <c:v>0.77990000000000004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pictures'!$C$870</c:f>
              <c:strCache>
                <c:ptCount val="1"/>
                <c:pt idx="0">
                  <c:v>827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pictures'!$D$870:$R$870</c:f>
              <c:numCache>
                <c:formatCode>General</c:formatCode>
                <c:ptCount val="15"/>
                <c:pt idx="0">
                  <c:v>1</c:v>
                </c:pt>
                <c:pt idx="1">
                  <c:v>0.9446</c:v>
                </c:pt>
                <c:pt idx="2">
                  <c:v>0.90590000000000004</c:v>
                </c:pt>
                <c:pt idx="3">
                  <c:v>0.87870000000000004</c:v>
                </c:pt>
                <c:pt idx="4">
                  <c:v>0.85629999999999995</c:v>
                </c:pt>
                <c:pt idx="5">
                  <c:v>0.84550000000000003</c:v>
                </c:pt>
                <c:pt idx="6">
                  <c:v>0.81930000000000003</c:v>
                </c:pt>
                <c:pt idx="7">
                  <c:v>0.80779999999999996</c:v>
                </c:pt>
                <c:pt idx="8">
                  <c:v>0.75329999999999997</c:v>
                </c:pt>
                <c:pt idx="9">
                  <c:v>0.77929999999999999</c:v>
                </c:pt>
                <c:pt idx="10">
                  <c:v>0.81410000000000005</c:v>
                </c:pt>
                <c:pt idx="11">
                  <c:v>0.82669999999999999</c:v>
                </c:pt>
                <c:pt idx="12">
                  <c:v>0.76970000000000005</c:v>
                </c:pt>
                <c:pt idx="13">
                  <c:v>0.76539999999999997</c:v>
                </c:pt>
                <c:pt idx="14">
                  <c:v>0.6905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pictures'!$C$871</c:f>
              <c:strCache>
                <c:ptCount val="1"/>
                <c:pt idx="0">
                  <c:v>825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pictures'!$D$871:$R$871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0.97660000000000002</c:v>
                </c:pt>
                <c:pt idx="7">
                  <c:v>0.95860000000000001</c:v>
                </c:pt>
                <c:pt idx="8">
                  <c:v>0.95599999999999996</c:v>
                </c:pt>
                <c:pt idx="9">
                  <c:v>0.95520000000000005</c:v>
                </c:pt>
                <c:pt idx="10">
                  <c:v>0.94969999999999999</c:v>
                </c:pt>
                <c:pt idx="11">
                  <c:v>0.93979999999999997</c:v>
                </c:pt>
                <c:pt idx="12">
                  <c:v>0.873</c:v>
                </c:pt>
                <c:pt idx="13">
                  <c:v>0.79090000000000005</c:v>
                </c:pt>
                <c:pt idx="14">
                  <c:v>0.72250000000000003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pictures'!$C$872</c:f>
              <c:strCache>
                <c:ptCount val="1"/>
                <c:pt idx="0">
                  <c:v>823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pictures'!$D$872:$R$872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0.99650000000000005</c:v>
                </c:pt>
                <c:pt idx="5">
                  <c:v>0.94969999999999999</c:v>
                </c:pt>
                <c:pt idx="6">
                  <c:v>0.84970000000000001</c:v>
                </c:pt>
                <c:pt idx="7">
                  <c:v>0.78410000000000002</c:v>
                </c:pt>
                <c:pt idx="8">
                  <c:v>0.79900000000000004</c:v>
                </c:pt>
                <c:pt idx="9">
                  <c:v>0.81499999999999995</c:v>
                </c:pt>
                <c:pt idx="10">
                  <c:v>0.79420000000000002</c:v>
                </c:pt>
                <c:pt idx="11">
                  <c:v>0.77049999999999996</c:v>
                </c:pt>
                <c:pt idx="12">
                  <c:v>0.82420000000000004</c:v>
                </c:pt>
                <c:pt idx="13">
                  <c:v>0.82269999999999999</c:v>
                </c:pt>
                <c:pt idx="14">
                  <c:v>0.80820000000000003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pictures'!$C$873</c:f>
              <c:strCache>
                <c:ptCount val="1"/>
                <c:pt idx="0">
                  <c:v>821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pictures'!$D$873:$R$873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0.91639999999999999</c:v>
                </c:pt>
                <c:pt idx="3">
                  <c:v>0.7349</c:v>
                </c:pt>
                <c:pt idx="4">
                  <c:v>0.66449999999999998</c:v>
                </c:pt>
                <c:pt idx="5">
                  <c:v>0.72719999999999996</c:v>
                </c:pt>
                <c:pt idx="6">
                  <c:v>0.72709999999999997</c:v>
                </c:pt>
                <c:pt idx="7">
                  <c:v>0.66639999999999999</c:v>
                </c:pt>
                <c:pt idx="8">
                  <c:v>0.71950000000000003</c:v>
                </c:pt>
                <c:pt idx="9">
                  <c:v>0.69840000000000002</c:v>
                </c:pt>
                <c:pt idx="10">
                  <c:v>0.70040000000000002</c:v>
                </c:pt>
                <c:pt idx="11">
                  <c:v>0.68440000000000001</c:v>
                </c:pt>
                <c:pt idx="12">
                  <c:v>0.5958</c:v>
                </c:pt>
                <c:pt idx="13">
                  <c:v>0.56369999999999998</c:v>
                </c:pt>
                <c:pt idx="14">
                  <c:v>0.49719999999999998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07288"/>
        <c:axId val="311507680"/>
      </c:scatterChart>
      <c:valAx>
        <c:axId val="31150728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7680"/>
        <c:crosses val="autoZero"/>
        <c:crossBetween val="midCat"/>
        <c:majorUnit val="10"/>
      </c:valAx>
      <c:valAx>
        <c:axId val="3115076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72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pictures'!$C$874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pictures'!$D$874:$R$874</c:f>
              <c:numCache>
                <c:formatCode>General</c:formatCode>
                <c:ptCount val="15"/>
                <c:pt idx="0">
                  <c:v>0.70879999999999999</c:v>
                </c:pt>
                <c:pt idx="1">
                  <c:v>0.41239999999999999</c:v>
                </c:pt>
                <c:pt idx="2">
                  <c:v>0.41039999999999999</c:v>
                </c:pt>
                <c:pt idx="3">
                  <c:v>0.37190000000000001</c:v>
                </c:pt>
                <c:pt idx="4">
                  <c:v>0.33960000000000001</c:v>
                </c:pt>
                <c:pt idx="5">
                  <c:v>0.2457</c:v>
                </c:pt>
                <c:pt idx="6">
                  <c:v>0.18029999999999999</c:v>
                </c:pt>
                <c:pt idx="7">
                  <c:v>0.1903</c:v>
                </c:pt>
                <c:pt idx="8">
                  <c:v>0.14549999999999999</c:v>
                </c:pt>
                <c:pt idx="9">
                  <c:v>0.11</c:v>
                </c:pt>
                <c:pt idx="10">
                  <c:v>5.4800000000000001E-2</c:v>
                </c:pt>
                <c:pt idx="11">
                  <c:v>3.0200000000000001E-2</c:v>
                </c:pt>
                <c:pt idx="12">
                  <c:v>8.8000000000000005E-3</c:v>
                </c:pt>
                <c:pt idx="13">
                  <c:v>2.0000000000000001E-4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pictures'!$C$875</c:f>
              <c:strCache>
                <c:ptCount val="1"/>
                <c:pt idx="0">
                  <c:v>881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pictures'!$D$875:$R$875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0.47510000000000002</c:v>
                </c:pt>
                <c:pt idx="2">
                  <c:v>0.3947</c:v>
                </c:pt>
                <c:pt idx="3">
                  <c:v>0.32529999999999998</c:v>
                </c:pt>
                <c:pt idx="4">
                  <c:v>0.36199999999999999</c:v>
                </c:pt>
                <c:pt idx="5">
                  <c:v>0.31219999999999998</c:v>
                </c:pt>
                <c:pt idx="6">
                  <c:v>0.21840000000000001</c:v>
                </c:pt>
                <c:pt idx="7">
                  <c:v>0.15939999999999999</c:v>
                </c:pt>
                <c:pt idx="8">
                  <c:v>0.1308</c:v>
                </c:pt>
                <c:pt idx="9">
                  <c:v>9.4200000000000006E-2</c:v>
                </c:pt>
                <c:pt idx="10">
                  <c:v>7.0400000000000004E-2</c:v>
                </c:pt>
                <c:pt idx="11">
                  <c:v>2.87E-2</c:v>
                </c:pt>
                <c:pt idx="12">
                  <c:v>5.7999999999999996E-3</c:v>
                </c:pt>
                <c:pt idx="13">
                  <c:v>4.4999999999999997E-3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pictures'!$C$876</c:f>
              <c:strCache>
                <c:ptCount val="1"/>
                <c:pt idx="0">
                  <c:v>883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pictures'!$D$876:$R$876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0.4899</c:v>
                </c:pt>
                <c:pt idx="2">
                  <c:v>0.59230000000000005</c:v>
                </c:pt>
                <c:pt idx="3">
                  <c:v>0.504</c:v>
                </c:pt>
                <c:pt idx="4">
                  <c:v>0.52329999999999999</c:v>
                </c:pt>
                <c:pt idx="5">
                  <c:v>0.40310000000000001</c:v>
                </c:pt>
                <c:pt idx="6">
                  <c:v>0.28010000000000002</c:v>
                </c:pt>
                <c:pt idx="7">
                  <c:v>0.15529999999999999</c:v>
                </c:pt>
                <c:pt idx="8">
                  <c:v>0.1174</c:v>
                </c:pt>
                <c:pt idx="9">
                  <c:v>0.1239</c:v>
                </c:pt>
                <c:pt idx="10">
                  <c:v>7.2700000000000001E-2</c:v>
                </c:pt>
                <c:pt idx="11">
                  <c:v>2.6700000000000002E-2</c:v>
                </c:pt>
                <c:pt idx="12">
                  <c:v>8.8000000000000005E-3</c:v>
                </c:pt>
                <c:pt idx="13">
                  <c:v>4.1999999999999997E-3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pictures'!$C$877</c:f>
              <c:strCache>
                <c:ptCount val="1"/>
                <c:pt idx="0">
                  <c:v>882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pictures'!$D$877:$R$877</c:f>
              <c:numCache>
                <c:formatCode>General</c:formatCode>
                <c:ptCount val="15"/>
                <c:pt idx="0">
                  <c:v>0.19570000000000001</c:v>
                </c:pt>
                <c:pt idx="1">
                  <c:v>0.31640000000000001</c:v>
                </c:pt>
                <c:pt idx="2">
                  <c:v>0.36749999999999999</c:v>
                </c:pt>
                <c:pt idx="3">
                  <c:v>0.3478</c:v>
                </c:pt>
                <c:pt idx="4">
                  <c:v>0.32640000000000002</c:v>
                </c:pt>
                <c:pt idx="5">
                  <c:v>0.31559999999999999</c:v>
                </c:pt>
                <c:pt idx="6">
                  <c:v>0.377</c:v>
                </c:pt>
                <c:pt idx="7">
                  <c:v>0.35299999999999998</c:v>
                </c:pt>
                <c:pt idx="8">
                  <c:v>0.36709999999999998</c:v>
                </c:pt>
                <c:pt idx="9">
                  <c:v>0.27939999999999998</c:v>
                </c:pt>
                <c:pt idx="10">
                  <c:v>0.19120000000000001</c:v>
                </c:pt>
                <c:pt idx="11">
                  <c:v>8.8099999999999998E-2</c:v>
                </c:pt>
                <c:pt idx="12">
                  <c:v>4.7800000000000002E-2</c:v>
                </c:pt>
                <c:pt idx="13">
                  <c:v>1.6400000000000001E-2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pictures'!$C$878</c:f>
              <c:strCache>
                <c:ptCount val="1"/>
                <c:pt idx="0">
                  <c:v>886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pictures'!$D$878:$R$878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0.67900000000000005</c:v>
                </c:pt>
                <c:pt idx="3">
                  <c:v>0.56910000000000005</c:v>
                </c:pt>
                <c:pt idx="4">
                  <c:v>0.54910000000000003</c:v>
                </c:pt>
                <c:pt idx="5">
                  <c:v>0.44280000000000003</c:v>
                </c:pt>
                <c:pt idx="6">
                  <c:v>0.31580000000000003</c:v>
                </c:pt>
                <c:pt idx="7">
                  <c:v>0.26469999999999999</c:v>
                </c:pt>
                <c:pt idx="8">
                  <c:v>0.2132</c:v>
                </c:pt>
                <c:pt idx="9">
                  <c:v>0.124</c:v>
                </c:pt>
                <c:pt idx="10">
                  <c:v>9.5200000000000007E-2</c:v>
                </c:pt>
                <c:pt idx="11">
                  <c:v>6.8199999999999997E-2</c:v>
                </c:pt>
                <c:pt idx="12">
                  <c:v>4.1700000000000001E-2</c:v>
                </c:pt>
                <c:pt idx="13">
                  <c:v>1.47E-2</c:v>
                </c:pt>
                <c:pt idx="14">
                  <c:v>4.7000000000000002E-3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pictures'!$C$879</c:f>
              <c:strCache>
                <c:ptCount val="1"/>
                <c:pt idx="0">
                  <c:v>888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pictures'!$D$879:$R$879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0.97119999999999995</c:v>
                </c:pt>
                <c:pt idx="3">
                  <c:v>0.92769999999999997</c:v>
                </c:pt>
                <c:pt idx="4">
                  <c:v>0.92259999999999998</c:v>
                </c:pt>
                <c:pt idx="5">
                  <c:v>0.80269999999999997</c:v>
                </c:pt>
                <c:pt idx="6">
                  <c:v>0.66300000000000003</c:v>
                </c:pt>
                <c:pt idx="7">
                  <c:v>0.57750000000000001</c:v>
                </c:pt>
                <c:pt idx="8">
                  <c:v>0.49569999999999997</c:v>
                </c:pt>
                <c:pt idx="9">
                  <c:v>0.3589</c:v>
                </c:pt>
                <c:pt idx="10">
                  <c:v>0.23549999999999999</c:v>
                </c:pt>
                <c:pt idx="11">
                  <c:v>0.1575</c:v>
                </c:pt>
                <c:pt idx="12">
                  <c:v>6.5799999999999997E-2</c:v>
                </c:pt>
                <c:pt idx="13">
                  <c:v>4.9000000000000002E-2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pictures'!$C$880</c:f>
              <c:strCache>
                <c:ptCount val="1"/>
                <c:pt idx="0">
                  <c:v>890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pictures'!$D$880:$R$880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0.60329999999999995</c:v>
                </c:pt>
                <c:pt idx="2">
                  <c:v>0.25879999999999997</c:v>
                </c:pt>
                <c:pt idx="3">
                  <c:v>0.2462</c:v>
                </c:pt>
                <c:pt idx="4">
                  <c:v>0.28360000000000002</c:v>
                </c:pt>
                <c:pt idx="5">
                  <c:v>0.3412</c:v>
                </c:pt>
                <c:pt idx="6">
                  <c:v>0.35749999999999998</c:v>
                </c:pt>
                <c:pt idx="7">
                  <c:v>0.28249999999999997</c:v>
                </c:pt>
                <c:pt idx="8">
                  <c:v>0.23430000000000001</c:v>
                </c:pt>
                <c:pt idx="9">
                  <c:v>0.13980000000000001</c:v>
                </c:pt>
                <c:pt idx="10">
                  <c:v>9.6000000000000002E-2</c:v>
                </c:pt>
                <c:pt idx="11">
                  <c:v>6.7400000000000002E-2</c:v>
                </c:pt>
                <c:pt idx="12">
                  <c:v>2.0299999999999999E-2</c:v>
                </c:pt>
                <c:pt idx="13">
                  <c:v>1.6199999999999999E-2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pictures'!$C$881</c:f>
              <c:strCache>
                <c:ptCount val="1"/>
                <c:pt idx="0">
                  <c:v>892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pictures'!$D$881:$R$881</c:f>
              <c:numCache>
                <c:formatCode>General</c:formatCode>
                <c:ptCount val="15"/>
                <c:pt idx="0">
                  <c:v>1</c:v>
                </c:pt>
                <c:pt idx="1">
                  <c:v>0.9899</c:v>
                </c:pt>
                <c:pt idx="2">
                  <c:v>0.80500000000000005</c:v>
                </c:pt>
                <c:pt idx="3">
                  <c:v>0.72330000000000005</c:v>
                </c:pt>
                <c:pt idx="4">
                  <c:v>0.59809999999999997</c:v>
                </c:pt>
                <c:pt idx="5">
                  <c:v>0.44669999999999999</c:v>
                </c:pt>
                <c:pt idx="6">
                  <c:v>0.34510000000000002</c:v>
                </c:pt>
                <c:pt idx="7">
                  <c:v>0.22889999999999999</c:v>
                </c:pt>
                <c:pt idx="8">
                  <c:v>0.13769999999999999</c:v>
                </c:pt>
                <c:pt idx="9">
                  <c:v>0.1158</c:v>
                </c:pt>
                <c:pt idx="10">
                  <c:v>9.64E-2</c:v>
                </c:pt>
                <c:pt idx="11">
                  <c:v>7.4499999999999997E-2</c:v>
                </c:pt>
                <c:pt idx="12">
                  <c:v>2.53E-2</c:v>
                </c:pt>
                <c:pt idx="13">
                  <c:v>7.7000000000000002E-3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pictures'!$C$882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pictures'!$D$882:$R$882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0.96140000000000003</c:v>
                </c:pt>
                <c:pt idx="4">
                  <c:v>0.81230000000000002</c:v>
                </c:pt>
                <c:pt idx="5">
                  <c:v>0.67520000000000002</c:v>
                </c:pt>
                <c:pt idx="6">
                  <c:v>0.53759999999999997</c:v>
                </c:pt>
                <c:pt idx="7">
                  <c:v>0.4229</c:v>
                </c:pt>
                <c:pt idx="8">
                  <c:v>0.3412</c:v>
                </c:pt>
                <c:pt idx="9">
                  <c:v>0.2298</c:v>
                </c:pt>
                <c:pt idx="10">
                  <c:v>0.15429999999999999</c:v>
                </c:pt>
                <c:pt idx="11">
                  <c:v>8.8900000000000007E-2</c:v>
                </c:pt>
                <c:pt idx="12">
                  <c:v>7.5399999999999995E-2</c:v>
                </c:pt>
                <c:pt idx="13">
                  <c:v>5.0099999999999999E-2</c:v>
                </c:pt>
                <c:pt idx="14">
                  <c:v>2.93E-2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pictures'!$C$883</c:f>
              <c:strCache>
                <c:ptCount val="1"/>
                <c:pt idx="0">
                  <c:v>893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pictures'!$D$883:$R$883</c:f>
              <c:numCache>
                <c:formatCode>General</c:formatCode>
                <c:ptCount val="15"/>
                <c:pt idx="0">
                  <c:v>1</c:v>
                </c:pt>
                <c:pt idx="1">
                  <c:v>0.95850000000000002</c:v>
                </c:pt>
                <c:pt idx="2">
                  <c:v>0.81499999999999995</c:v>
                </c:pt>
                <c:pt idx="3">
                  <c:v>0.59960000000000002</c:v>
                </c:pt>
                <c:pt idx="4">
                  <c:v>0.49780000000000002</c:v>
                </c:pt>
                <c:pt idx="5">
                  <c:v>0.45269999999999999</c:v>
                </c:pt>
                <c:pt idx="6">
                  <c:v>0.30420000000000003</c:v>
                </c:pt>
                <c:pt idx="7">
                  <c:v>0.2427</c:v>
                </c:pt>
                <c:pt idx="8">
                  <c:v>0.15290000000000001</c:v>
                </c:pt>
                <c:pt idx="9">
                  <c:v>8.3699999999999997E-2</c:v>
                </c:pt>
                <c:pt idx="10">
                  <c:v>5.9200000000000003E-2</c:v>
                </c:pt>
                <c:pt idx="11">
                  <c:v>3.1600000000000003E-2</c:v>
                </c:pt>
                <c:pt idx="12">
                  <c:v>1.7399999999999999E-2</c:v>
                </c:pt>
                <c:pt idx="13">
                  <c:v>7.6E-3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pictures'!$C$884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pictures'!$D$884:$R$884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0.54149999999999998</c:v>
                </c:pt>
                <c:pt idx="2">
                  <c:v>0.48039999999999999</c:v>
                </c:pt>
                <c:pt idx="3">
                  <c:v>0.41199999999999998</c:v>
                </c:pt>
                <c:pt idx="4">
                  <c:v>0.41889999999999999</c:v>
                </c:pt>
                <c:pt idx="5">
                  <c:v>0.39929999999999999</c:v>
                </c:pt>
                <c:pt idx="6">
                  <c:v>0.35449999999999998</c:v>
                </c:pt>
                <c:pt idx="7">
                  <c:v>0.2505</c:v>
                </c:pt>
                <c:pt idx="8">
                  <c:v>0.1983</c:v>
                </c:pt>
                <c:pt idx="9">
                  <c:v>0.13569999999999999</c:v>
                </c:pt>
                <c:pt idx="10">
                  <c:v>8.7499999999999994E-2</c:v>
                </c:pt>
                <c:pt idx="11">
                  <c:v>9.5100000000000004E-2</c:v>
                </c:pt>
                <c:pt idx="12">
                  <c:v>5.2900000000000003E-2</c:v>
                </c:pt>
                <c:pt idx="13">
                  <c:v>1.8599999999999998E-2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pictures'!$C$885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pictures'!$D$885:$R$885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0.52580000000000005</c:v>
                </c:pt>
                <c:pt idx="2">
                  <c:v>0.4637</c:v>
                </c:pt>
                <c:pt idx="3">
                  <c:v>0.32850000000000001</c:v>
                </c:pt>
                <c:pt idx="4">
                  <c:v>0.3085</c:v>
                </c:pt>
                <c:pt idx="5">
                  <c:v>0.28539999999999999</c:v>
                </c:pt>
                <c:pt idx="6">
                  <c:v>0.20349999999999999</c:v>
                </c:pt>
                <c:pt idx="7">
                  <c:v>9.6500000000000002E-2</c:v>
                </c:pt>
                <c:pt idx="8">
                  <c:v>9.4399999999999998E-2</c:v>
                </c:pt>
                <c:pt idx="9">
                  <c:v>5.2699999999999997E-2</c:v>
                </c:pt>
                <c:pt idx="10">
                  <c:v>2.4E-2</c:v>
                </c:pt>
                <c:pt idx="11">
                  <c:v>1.77E-2</c:v>
                </c:pt>
                <c:pt idx="12">
                  <c:v>1.55E-2</c:v>
                </c:pt>
                <c:pt idx="13">
                  <c:v>2.7000000000000001E-3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pictures'!$C$886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pictures'!$D$886:$R$886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0.50739999999999996</c:v>
                </c:pt>
                <c:pt idx="2">
                  <c:v>0.31569999999999998</c:v>
                </c:pt>
                <c:pt idx="3">
                  <c:v>0.42209999999999998</c:v>
                </c:pt>
                <c:pt idx="4">
                  <c:v>0.40060000000000001</c:v>
                </c:pt>
                <c:pt idx="5">
                  <c:v>0.25850000000000001</c:v>
                </c:pt>
                <c:pt idx="6">
                  <c:v>0.2046</c:v>
                </c:pt>
                <c:pt idx="7">
                  <c:v>0.1249</c:v>
                </c:pt>
                <c:pt idx="8">
                  <c:v>8.4900000000000003E-2</c:v>
                </c:pt>
                <c:pt idx="9">
                  <c:v>7.9200000000000007E-2</c:v>
                </c:pt>
                <c:pt idx="10">
                  <c:v>5.7000000000000002E-2</c:v>
                </c:pt>
                <c:pt idx="11">
                  <c:v>3.61E-2</c:v>
                </c:pt>
                <c:pt idx="12">
                  <c:v>1.4200000000000001E-2</c:v>
                </c:pt>
                <c:pt idx="13">
                  <c:v>5.0000000000000001E-4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pictures'!$C$887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pictures'!$D$887:$R$887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0.95660000000000001</c:v>
                </c:pt>
                <c:pt idx="4">
                  <c:v>0.8075</c:v>
                </c:pt>
                <c:pt idx="5">
                  <c:v>0.71750000000000003</c:v>
                </c:pt>
                <c:pt idx="6">
                  <c:v>0.63370000000000004</c:v>
                </c:pt>
                <c:pt idx="7">
                  <c:v>0.53839999999999999</c:v>
                </c:pt>
                <c:pt idx="8">
                  <c:v>0.50060000000000004</c:v>
                </c:pt>
                <c:pt idx="9">
                  <c:v>0.41210000000000002</c:v>
                </c:pt>
                <c:pt idx="10">
                  <c:v>0.3004</c:v>
                </c:pt>
                <c:pt idx="11">
                  <c:v>0.21229999999999999</c:v>
                </c:pt>
                <c:pt idx="12">
                  <c:v>0.11260000000000001</c:v>
                </c:pt>
                <c:pt idx="13">
                  <c:v>7.0199999999999999E-2</c:v>
                </c:pt>
                <c:pt idx="14">
                  <c:v>4.6100000000000002E-2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pictures'!$C$888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pictures'!$D$888:$R$888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0.91420000000000001</c:v>
                </c:pt>
                <c:pt idx="2">
                  <c:v>0.63200000000000001</c:v>
                </c:pt>
                <c:pt idx="3">
                  <c:v>0.4466</c:v>
                </c:pt>
                <c:pt idx="4">
                  <c:v>0.4425</c:v>
                </c:pt>
                <c:pt idx="5">
                  <c:v>0.38479999999999998</c:v>
                </c:pt>
                <c:pt idx="6">
                  <c:v>0.27810000000000001</c:v>
                </c:pt>
                <c:pt idx="7">
                  <c:v>0.22</c:v>
                </c:pt>
                <c:pt idx="8">
                  <c:v>0.1822</c:v>
                </c:pt>
                <c:pt idx="9">
                  <c:v>0.1389</c:v>
                </c:pt>
                <c:pt idx="10">
                  <c:v>8.8200000000000001E-2</c:v>
                </c:pt>
                <c:pt idx="11">
                  <c:v>5.0500000000000003E-2</c:v>
                </c:pt>
                <c:pt idx="12">
                  <c:v>3.04E-2</c:v>
                </c:pt>
                <c:pt idx="13">
                  <c:v>1.17E-2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pictures'!$C$889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pictures'!$D$889:$R$889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0.60699999999999998</c:v>
                </c:pt>
                <c:pt idx="2">
                  <c:v>0.55779999999999996</c:v>
                </c:pt>
                <c:pt idx="3">
                  <c:v>0.53979999999999995</c:v>
                </c:pt>
                <c:pt idx="4">
                  <c:v>0.47799999999999998</c:v>
                </c:pt>
                <c:pt idx="5">
                  <c:v>0.29070000000000001</c:v>
                </c:pt>
                <c:pt idx="6">
                  <c:v>0.2495</c:v>
                </c:pt>
                <c:pt idx="7">
                  <c:v>0.27439999999999998</c:v>
                </c:pt>
                <c:pt idx="8">
                  <c:v>0.2928</c:v>
                </c:pt>
                <c:pt idx="9">
                  <c:v>0.193</c:v>
                </c:pt>
                <c:pt idx="10">
                  <c:v>6.6299999999999998E-2</c:v>
                </c:pt>
                <c:pt idx="11">
                  <c:v>2.6200000000000001E-2</c:v>
                </c:pt>
                <c:pt idx="12">
                  <c:v>1.34E-2</c:v>
                </c:pt>
                <c:pt idx="13">
                  <c:v>7.6E-3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pictures'!$C$890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pictures'!$D$890:$R$890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0.74909999999999999</c:v>
                </c:pt>
                <c:pt idx="2">
                  <c:v>0.63460000000000005</c:v>
                </c:pt>
                <c:pt idx="3">
                  <c:v>0.54779999999999995</c:v>
                </c:pt>
                <c:pt idx="4">
                  <c:v>0.44500000000000001</c:v>
                </c:pt>
                <c:pt idx="5">
                  <c:v>0.45150000000000001</c:v>
                </c:pt>
                <c:pt idx="6">
                  <c:v>0.32319999999999999</c:v>
                </c:pt>
                <c:pt idx="7">
                  <c:v>0.2581</c:v>
                </c:pt>
                <c:pt idx="8">
                  <c:v>0.17119999999999999</c:v>
                </c:pt>
                <c:pt idx="9">
                  <c:v>0.16309999999999999</c:v>
                </c:pt>
                <c:pt idx="10">
                  <c:v>0.15959999999999999</c:v>
                </c:pt>
                <c:pt idx="11">
                  <c:v>0.11169999999999999</c:v>
                </c:pt>
                <c:pt idx="12">
                  <c:v>0.06</c:v>
                </c:pt>
                <c:pt idx="13">
                  <c:v>1.9599999999999999E-2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pictures'!$C$891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pictures'!$D$891:$R$891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0.71679999999999999</c:v>
                </c:pt>
                <c:pt idx="2">
                  <c:v>0.65969999999999995</c:v>
                </c:pt>
                <c:pt idx="3">
                  <c:v>0.66869999999999996</c:v>
                </c:pt>
                <c:pt idx="4">
                  <c:v>0.49530000000000002</c:v>
                </c:pt>
                <c:pt idx="5">
                  <c:v>0.42270000000000002</c:v>
                </c:pt>
                <c:pt idx="6">
                  <c:v>0.29630000000000001</c:v>
                </c:pt>
                <c:pt idx="7">
                  <c:v>0.19009999999999999</c:v>
                </c:pt>
                <c:pt idx="8">
                  <c:v>0.15329999999999999</c:v>
                </c:pt>
                <c:pt idx="9">
                  <c:v>0.1125</c:v>
                </c:pt>
                <c:pt idx="10">
                  <c:v>5.1400000000000001E-2</c:v>
                </c:pt>
                <c:pt idx="11">
                  <c:v>4.4999999999999998E-2</c:v>
                </c:pt>
                <c:pt idx="12">
                  <c:v>2.2499999999999999E-2</c:v>
                </c:pt>
                <c:pt idx="13">
                  <c:v>1.3299999999999999E-2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pictures'!$C$892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pictures'!$D$892:$R$892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0.76380000000000003</c:v>
                </c:pt>
                <c:pt idx="2">
                  <c:v>0.71619999999999995</c:v>
                </c:pt>
                <c:pt idx="3">
                  <c:v>0.58919999999999995</c:v>
                </c:pt>
                <c:pt idx="4">
                  <c:v>0.46129999999999999</c:v>
                </c:pt>
                <c:pt idx="5">
                  <c:v>0.43869999999999998</c:v>
                </c:pt>
                <c:pt idx="6">
                  <c:v>0.34989999999999999</c:v>
                </c:pt>
                <c:pt idx="7">
                  <c:v>0.36430000000000001</c:v>
                </c:pt>
                <c:pt idx="8">
                  <c:v>0.29859999999999998</c:v>
                </c:pt>
                <c:pt idx="9">
                  <c:v>0.23699999999999999</c:v>
                </c:pt>
                <c:pt idx="10">
                  <c:v>0.16689999999999999</c:v>
                </c:pt>
                <c:pt idx="11">
                  <c:v>0.1444</c:v>
                </c:pt>
                <c:pt idx="12">
                  <c:v>7.5600000000000001E-2</c:v>
                </c:pt>
                <c:pt idx="13">
                  <c:v>2.0799999999999999E-2</c:v>
                </c:pt>
                <c:pt idx="14">
                  <c:v>1.37E-2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pictures'!$C$893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pictures'!$D$893:$R$893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0.63929999999999998</c:v>
                </c:pt>
                <c:pt idx="2">
                  <c:v>0.51439999999999997</c:v>
                </c:pt>
                <c:pt idx="3">
                  <c:v>0.40960000000000002</c:v>
                </c:pt>
                <c:pt idx="4">
                  <c:v>0.36599999999999999</c:v>
                </c:pt>
                <c:pt idx="5">
                  <c:v>0.32450000000000001</c:v>
                </c:pt>
                <c:pt idx="6">
                  <c:v>0.34810000000000002</c:v>
                </c:pt>
                <c:pt idx="7">
                  <c:v>0.27689999999999998</c:v>
                </c:pt>
                <c:pt idx="8">
                  <c:v>0.21690000000000001</c:v>
                </c:pt>
                <c:pt idx="9">
                  <c:v>0.16189999999999999</c:v>
                </c:pt>
                <c:pt idx="10">
                  <c:v>0.1024</c:v>
                </c:pt>
                <c:pt idx="11">
                  <c:v>6.9400000000000003E-2</c:v>
                </c:pt>
                <c:pt idx="12">
                  <c:v>4.6199999999999998E-2</c:v>
                </c:pt>
                <c:pt idx="13">
                  <c:v>1.9599999999999999E-2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pictures'!$C$894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pictures'!$D$894:$R$894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0.54059999999999997</c:v>
                </c:pt>
                <c:pt idx="2">
                  <c:v>0.4098</c:v>
                </c:pt>
                <c:pt idx="3">
                  <c:v>0.37790000000000001</c:v>
                </c:pt>
                <c:pt idx="4">
                  <c:v>0.42330000000000001</c:v>
                </c:pt>
                <c:pt idx="5">
                  <c:v>0.35620000000000002</c:v>
                </c:pt>
                <c:pt idx="6">
                  <c:v>0.23330000000000001</c:v>
                </c:pt>
                <c:pt idx="7">
                  <c:v>0.17530000000000001</c:v>
                </c:pt>
                <c:pt idx="8">
                  <c:v>0.16089999999999999</c:v>
                </c:pt>
                <c:pt idx="9">
                  <c:v>0.1258</c:v>
                </c:pt>
                <c:pt idx="10">
                  <c:v>8.4599999999999995E-2</c:v>
                </c:pt>
                <c:pt idx="11">
                  <c:v>4.5100000000000001E-2</c:v>
                </c:pt>
                <c:pt idx="12">
                  <c:v>1.5900000000000001E-2</c:v>
                </c:pt>
                <c:pt idx="13">
                  <c:v>6.8999999999999999E-3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pictures'!$C$895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pictures'!$D$895:$R$895</c:f>
              <c:numCache>
                <c:formatCode>General</c:formatCode>
                <c:ptCount val="15"/>
                <c:pt idx="0">
                  <c:v>0.89500000000000002</c:v>
                </c:pt>
                <c:pt idx="1">
                  <c:v>0.67530000000000001</c:v>
                </c:pt>
                <c:pt idx="2">
                  <c:v>0.57609999999999995</c:v>
                </c:pt>
                <c:pt idx="3">
                  <c:v>0.48149999999999998</c:v>
                </c:pt>
                <c:pt idx="4">
                  <c:v>0.40660000000000002</c:v>
                </c:pt>
                <c:pt idx="5">
                  <c:v>0.21859999999999999</c:v>
                </c:pt>
                <c:pt idx="6">
                  <c:v>9.06E-2</c:v>
                </c:pt>
                <c:pt idx="7">
                  <c:v>4.9299999999999997E-2</c:v>
                </c:pt>
                <c:pt idx="8">
                  <c:v>7.7700000000000005E-2</c:v>
                </c:pt>
                <c:pt idx="9">
                  <c:v>6.3100000000000003E-2</c:v>
                </c:pt>
                <c:pt idx="10">
                  <c:v>3.2899999999999999E-2</c:v>
                </c:pt>
                <c:pt idx="11">
                  <c:v>9.4999999999999998E-3</c:v>
                </c:pt>
                <c:pt idx="12">
                  <c:v>4.0000000000000001E-3</c:v>
                </c:pt>
                <c:pt idx="13">
                  <c:v>1.8E-3</c:v>
                </c:pt>
                <c:pt idx="14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pictures'!$C$896</c:f>
              <c:strCache>
                <c:ptCount val="1"/>
                <c:pt idx="0">
                  <c:v>891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pictures'!$D$896:$R$896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0.54239999999999999</c:v>
                </c:pt>
                <c:pt idx="2">
                  <c:v>0.39989999999999998</c:v>
                </c:pt>
                <c:pt idx="3">
                  <c:v>0.52129999999999999</c:v>
                </c:pt>
                <c:pt idx="4">
                  <c:v>0.49530000000000002</c:v>
                </c:pt>
                <c:pt idx="5">
                  <c:v>0.43</c:v>
                </c:pt>
                <c:pt idx="6">
                  <c:v>0.42080000000000001</c:v>
                </c:pt>
                <c:pt idx="7">
                  <c:v>0.30520000000000003</c:v>
                </c:pt>
                <c:pt idx="8">
                  <c:v>0.21010000000000001</c:v>
                </c:pt>
                <c:pt idx="9">
                  <c:v>0.14760000000000001</c:v>
                </c:pt>
                <c:pt idx="10">
                  <c:v>9.5699999999999993E-2</c:v>
                </c:pt>
                <c:pt idx="11">
                  <c:v>5.6399999999999999E-2</c:v>
                </c:pt>
                <c:pt idx="12">
                  <c:v>2.9399999999999999E-2</c:v>
                </c:pt>
                <c:pt idx="13">
                  <c:v>1.06E-2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pictures'!$C$897</c:f>
              <c:strCache>
                <c:ptCount val="1"/>
                <c:pt idx="0">
                  <c:v>889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pictures'!$D$897:$R$897</c:f>
              <c:numCache>
                <c:formatCode>General</c:formatCode>
                <c:ptCount val="15"/>
                <c:pt idx="0">
                  <c:v>1</c:v>
                </c:pt>
                <c:pt idx="1">
                  <c:v>0.95850000000000002</c:v>
                </c:pt>
                <c:pt idx="2">
                  <c:v>0.71819999999999995</c:v>
                </c:pt>
                <c:pt idx="3">
                  <c:v>0.46429999999999999</c:v>
                </c:pt>
                <c:pt idx="4">
                  <c:v>0.32700000000000001</c:v>
                </c:pt>
                <c:pt idx="5">
                  <c:v>0.2868</c:v>
                </c:pt>
                <c:pt idx="6">
                  <c:v>0.21199999999999999</c:v>
                </c:pt>
                <c:pt idx="7">
                  <c:v>0.2041</c:v>
                </c:pt>
                <c:pt idx="8">
                  <c:v>0.1651</c:v>
                </c:pt>
                <c:pt idx="9">
                  <c:v>0.13719999999999999</c:v>
                </c:pt>
                <c:pt idx="10">
                  <c:v>6.83E-2</c:v>
                </c:pt>
                <c:pt idx="11">
                  <c:v>3.2099999999999997E-2</c:v>
                </c:pt>
                <c:pt idx="12">
                  <c:v>3.0099999999999998E-2</c:v>
                </c:pt>
                <c:pt idx="13">
                  <c:v>1.2500000000000001E-2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pictures'!$C$898</c:f>
              <c:strCache>
                <c:ptCount val="1"/>
                <c:pt idx="0">
                  <c:v>887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pictures'!$D$898:$R$898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0.90380000000000005</c:v>
                </c:pt>
                <c:pt idx="3">
                  <c:v>0.62450000000000006</c:v>
                </c:pt>
                <c:pt idx="4">
                  <c:v>0.4572</c:v>
                </c:pt>
                <c:pt idx="5">
                  <c:v>0.36280000000000001</c:v>
                </c:pt>
                <c:pt idx="6">
                  <c:v>0.28179999999999999</c:v>
                </c:pt>
                <c:pt idx="7">
                  <c:v>0.23810000000000001</c:v>
                </c:pt>
                <c:pt idx="8">
                  <c:v>0.17480000000000001</c:v>
                </c:pt>
                <c:pt idx="9">
                  <c:v>0.1067</c:v>
                </c:pt>
                <c:pt idx="10">
                  <c:v>8.4699999999999998E-2</c:v>
                </c:pt>
                <c:pt idx="11">
                  <c:v>5.8400000000000001E-2</c:v>
                </c:pt>
                <c:pt idx="12">
                  <c:v>1.17E-2</c:v>
                </c:pt>
                <c:pt idx="13">
                  <c:v>5.1999999999999998E-3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pictures'!$C$899</c:f>
              <c:strCache>
                <c:ptCount val="1"/>
                <c:pt idx="0">
                  <c:v>885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pictures'!$D$899:$R$899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0.68820000000000003</c:v>
                </c:pt>
                <c:pt idx="2">
                  <c:v>0.38790000000000002</c:v>
                </c:pt>
                <c:pt idx="3">
                  <c:v>0.41289999999999999</c:v>
                </c:pt>
                <c:pt idx="4">
                  <c:v>0.40379999999999999</c:v>
                </c:pt>
                <c:pt idx="5">
                  <c:v>0.45469999999999999</c:v>
                </c:pt>
                <c:pt idx="6">
                  <c:v>0.4899</c:v>
                </c:pt>
                <c:pt idx="7">
                  <c:v>0.46100000000000002</c:v>
                </c:pt>
                <c:pt idx="8">
                  <c:v>0.40870000000000001</c:v>
                </c:pt>
                <c:pt idx="9">
                  <c:v>0.31909999999999999</c:v>
                </c:pt>
                <c:pt idx="10">
                  <c:v>0.25130000000000002</c:v>
                </c:pt>
                <c:pt idx="11">
                  <c:v>0.1391</c:v>
                </c:pt>
                <c:pt idx="12">
                  <c:v>9.8000000000000004E-2</c:v>
                </c:pt>
                <c:pt idx="13">
                  <c:v>6.8500000000000005E-2</c:v>
                </c:pt>
                <c:pt idx="14">
                  <c:v>1.9300000000000001E-2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pictures'!$C$900</c:f>
              <c:strCache>
                <c:ptCount val="1"/>
                <c:pt idx="0">
                  <c:v>884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pictures'!$D$900:$R$900</c:f>
              <c:numCache>
                <c:formatCode>General</c:formatCode>
                <c:ptCount val="15"/>
                <c:pt idx="0">
                  <c:v>0.92120000000000002</c:v>
                </c:pt>
                <c:pt idx="1">
                  <c:v>0.53510000000000002</c:v>
                </c:pt>
                <c:pt idx="2">
                  <c:v>0.48089999999999999</c:v>
                </c:pt>
                <c:pt idx="3">
                  <c:v>0.5514</c:v>
                </c:pt>
                <c:pt idx="4">
                  <c:v>0.52549999999999997</c:v>
                </c:pt>
                <c:pt idx="5">
                  <c:v>0.4249</c:v>
                </c:pt>
                <c:pt idx="6">
                  <c:v>0.4173</c:v>
                </c:pt>
                <c:pt idx="7">
                  <c:v>0.35920000000000002</c:v>
                </c:pt>
                <c:pt idx="8">
                  <c:v>0.24560000000000001</c:v>
                </c:pt>
                <c:pt idx="9">
                  <c:v>0.1542</c:v>
                </c:pt>
                <c:pt idx="10">
                  <c:v>0.1207</c:v>
                </c:pt>
                <c:pt idx="11">
                  <c:v>8.2299999999999998E-2</c:v>
                </c:pt>
                <c:pt idx="12">
                  <c:v>4.4900000000000002E-2</c:v>
                </c:pt>
                <c:pt idx="13">
                  <c:v>1.11E-2</c:v>
                </c:pt>
                <c:pt idx="14">
                  <c:v>1.2999999999999999E-3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08464"/>
        <c:axId val="311508856"/>
      </c:scatterChart>
      <c:valAx>
        <c:axId val="31150846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8856"/>
        <c:crosses val="autoZero"/>
        <c:crossBetween val="midCat"/>
        <c:majorUnit val="10"/>
      </c:valAx>
      <c:valAx>
        <c:axId val="3115088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50846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pictures'!$C$901</c:f>
              <c:strCache>
                <c:ptCount val="1"/>
                <c:pt idx="0">
                  <c:v>623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pictures'!$D$901:$R$901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0.47599999999999998</c:v>
                </c:pt>
                <c:pt idx="2">
                  <c:v>0.56459999999999999</c:v>
                </c:pt>
                <c:pt idx="3">
                  <c:v>0.50600000000000001</c:v>
                </c:pt>
                <c:pt idx="4">
                  <c:v>0.43769999999999998</c:v>
                </c:pt>
                <c:pt idx="5">
                  <c:v>0.4002</c:v>
                </c:pt>
                <c:pt idx="6">
                  <c:v>0.37880000000000003</c:v>
                </c:pt>
                <c:pt idx="7">
                  <c:v>0.36309999999999998</c:v>
                </c:pt>
                <c:pt idx="8">
                  <c:v>0.28860000000000002</c:v>
                </c:pt>
                <c:pt idx="9">
                  <c:v>0.28839999999999999</c:v>
                </c:pt>
                <c:pt idx="10">
                  <c:v>0.22639999999999999</c:v>
                </c:pt>
                <c:pt idx="11">
                  <c:v>0.1893</c:v>
                </c:pt>
                <c:pt idx="12">
                  <c:v>0.14910000000000001</c:v>
                </c:pt>
                <c:pt idx="13">
                  <c:v>7.0599999999999996E-2</c:v>
                </c:pt>
                <c:pt idx="14">
                  <c:v>1.83E-2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pictures'!$C$902</c:f>
              <c:strCache>
                <c:ptCount val="1"/>
                <c:pt idx="0">
                  <c:v>624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pictures'!$D$902:$R$902</c:f>
              <c:numCache>
                <c:formatCode>General</c:formatCode>
                <c:ptCount val="15"/>
                <c:pt idx="0">
                  <c:v>0.64200000000000002</c:v>
                </c:pt>
                <c:pt idx="1">
                  <c:v>0.4677</c:v>
                </c:pt>
                <c:pt idx="2">
                  <c:v>0.47520000000000001</c:v>
                </c:pt>
                <c:pt idx="3">
                  <c:v>0.43859999999999999</c:v>
                </c:pt>
                <c:pt idx="4">
                  <c:v>0.37140000000000001</c:v>
                </c:pt>
                <c:pt idx="5">
                  <c:v>0.35360000000000003</c:v>
                </c:pt>
                <c:pt idx="6">
                  <c:v>0.28470000000000001</c:v>
                </c:pt>
                <c:pt idx="7">
                  <c:v>0.31130000000000002</c:v>
                </c:pt>
                <c:pt idx="8">
                  <c:v>0.28589999999999999</c:v>
                </c:pt>
                <c:pt idx="9">
                  <c:v>0.2097</c:v>
                </c:pt>
                <c:pt idx="10">
                  <c:v>0.21390000000000001</c:v>
                </c:pt>
                <c:pt idx="11">
                  <c:v>0.13469999999999999</c:v>
                </c:pt>
                <c:pt idx="12">
                  <c:v>0.11119999999999999</c:v>
                </c:pt>
                <c:pt idx="13">
                  <c:v>7.2400000000000006E-2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pictures'!$C$903</c:f>
              <c:strCache>
                <c:ptCount val="1"/>
                <c:pt idx="0">
                  <c:v>626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pictures'!$D$903:$R$903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0.6845</c:v>
                </c:pt>
                <c:pt idx="2">
                  <c:v>0.55359999999999998</c:v>
                </c:pt>
                <c:pt idx="3">
                  <c:v>0.52929999999999999</c:v>
                </c:pt>
                <c:pt idx="4">
                  <c:v>0.41320000000000001</c:v>
                </c:pt>
                <c:pt idx="5">
                  <c:v>0.29649999999999999</c:v>
                </c:pt>
                <c:pt idx="6">
                  <c:v>0.29370000000000002</c:v>
                </c:pt>
                <c:pt idx="7">
                  <c:v>0.30249999999999999</c:v>
                </c:pt>
                <c:pt idx="8">
                  <c:v>0.28079999999999999</c:v>
                </c:pt>
                <c:pt idx="9">
                  <c:v>0.28000000000000003</c:v>
                </c:pt>
                <c:pt idx="10">
                  <c:v>0.22739999999999999</c:v>
                </c:pt>
                <c:pt idx="11">
                  <c:v>0.18970000000000001</c:v>
                </c:pt>
                <c:pt idx="12">
                  <c:v>0.1391</c:v>
                </c:pt>
                <c:pt idx="13">
                  <c:v>7.3999999999999996E-2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pictures'!$C$904</c:f>
              <c:strCache>
                <c:ptCount val="1"/>
                <c:pt idx="0">
                  <c:v>627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pictures'!$D$904:$R$904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0.63749999999999996</c:v>
                </c:pt>
                <c:pt idx="2">
                  <c:v>0.48820000000000002</c:v>
                </c:pt>
                <c:pt idx="3">
                  <c:v>0.55900000000000005</c:v>
                </c:pt>
                <c:pt idx="4">
                  <c:v>0.33839999999999998</c:v>
                </c:pt>
                <c:pt idx="5">
                  <c:v>0.26989999999999997</c:v>
                </c:pt>
                <c:pt idx="6">
                  <c:v>0.29909999999999998</c:v>
                </c:pt>
                <c:pt idx="7">
                  <c:v>0.27629999999999999</c:v>
                </c:pt>
                <c:pt idx="8">
                  <c:v>0.28070000000000001</c:v>
                </c:pt>
                <c:pt idx="9">
                  <c:v>0.26450000000000001</c:v>
                </c:pt>
                <c:pt idx="10">
                  <c:v>0.2266</c:v>
                </c:pt>
                <c:pt idx="11">
                  <c:v>0.17280000000000001</c:v>
                </c:pt>
                <c:pt idx="12">
                  <c:v>9.64E-2</c:v>
                </c:pt>
                <c:pt idx="13">
                  <c:v>4.1000000000000002E-2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pictures'!$C$905</c:f>
              <c:strCache>
                <c:ptCount val="1"/>
                <c:pt idx="0">
                  <c:v>625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pictures'!$D$905:$R$905</c:f>
              <c:numCache>
                <c:formatCode>General</c:formatCode>
                <c:ptCount val="15"/>
                <c:pt idx="0">
                  <c:v>0.67059999999999997</c:v>
                </c:pt>
                <c:pt idx="1">
                  <c:v>0.54339999999999999</c:v>
                </c:pt>
                <c:pt idx="2">
                  <c:v>0.45839999999999997</c:v>
                </c:pt>
                <c:pt idx="3">
                  <c:v>0.47870000000000001</c:v>
                </c:pt>
                <c:pt idx="4">
                  <c:v>0.38900000000000001</c:v>
                </c:pt>
                <c:pt idx="5">
                  <c:v>0.34749999999999998</c:v>
                </c:pt>
                <c:pt idx="6">
                  <c:v>0.35320000000000001</c:v>
                </c:pt>
                <c:pt idx="7">
                  <c:v>0.31669999999999998</c:v>
                </c:pt>
                <c:pt idx="8">
                  <c:v>0.30649999999999999</c:v>
                </c:pt>
                <c:pt idx="9">
                  <c:v>0.2581</c:v>
                </c:pt>
                <c:pt idx="10">
                  <c:v>0.23430000000000001</c:v>
                </c:pt>
                <c:pt idx="11">
                  <c:v>0.16450000000000001</c:v>
                </c:pt>
                <c:pt idx="12">
                  <c:v>0.12089999999999999</c:v>
                </c:pt>
                <c:pt idx="13">
                  <c:v>8.7400000000000005E-2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pictures'!$C$906</c:f>
              <c:strCache>
                <c:ptCount val="1"/>
                <c:pt idx="0">
                  <c:v>628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pictures'!$D$906:$R$906</c:f>
              <c:numCache>
                <c:formatCode>General</c:formatCode>
                <c:ptCount val="15"/>
                <c:pt idx="0">
                  <c:v>0.92359999999999998</c:v>
                </c:pt>
                <c:pt idx="1">
                  <c:v>0.55349999999999999</c:v>
                </c:pt>
                <c:pt idx="2">
                  <c:v>0.58389999999999997</c:v>
                </c:pt>
                <c:pt idx="3">
                  <c:v>0.50639999999999996</c:v>
                </c:pt>
                <c:pt idx="4">
                  <c:v>0.30909999999999999</c:v>
                </c:pt>
                <c:pt idx="5">
                  <c:v>0.28420000000000001</c:v>
                </c:pt>
                <c:pt idx="6">
                  <c:v>0.33019999999999999</c:v>
                </c:pt>
                <c:pt idx="7">
                  <c:v>0.313</c:v>
                </c:pt>
                <c:pt idx="8">
                  <c:v>0.29930000000000001</c:v>
                </c:pt>
                <c:pt idx="9">
                  <c:v>0.27060000000000001</c:v>
                </c:pt>
                <c:pt idx="10">
                  <c:v>0.22439999999999999</c:v>
                </c:pt>
                <c:pt idx="11">
                  <c:v>0.15840000000000001</c:v>
                </c:pt>
                <c:pt idx="12">
                  <c:v>9.7699999999999995E-2</c:v>
                </c:pt>
                <c:pt idx="13">
                  <c:v>4.0099999999999997E-2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pictures'!$C$907</c:f>
              <c:strCache>
                <c:ptCount val="1"/>
                <c:pt idx="0">
                  <c:v>630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pictures'!$D$907:$R$907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0.57199999999999995</c:v>
                </c:pt>
                <c:pt idx="2">
                  <c:v>0.49030000000000001</c:v>
                </c:pt>
                <c:pt idx="3">
                  <c:v>0.45500000000000002</c:v>
                </c:pt>
                <c:pt idx="4">
                  <c:v>0.33900000000000002</c:v>
                </c:pt>
                <c:pt idx="5">
                  <c:v>0.31169999999999998</c:v>
                </c:pt>
                <c:pt idx="6">
                  <c:v>0.32890000000000003</c:v>
                </c:pt>
                <c:pt idx="7">
                  <c:v>0.31240000000000001</c:v>
                </c:pt>
                <c:pt idx="8">
                  <c:v>0.2555</c:v>
                </c:pt>
                <c:pt idx="9">
                  <c:v>0.23039999999999999</c:v>
                </c:pt>
                <c:pt idx="10">
                  <c:v>0.2104</c:v>
                </c:pt>
                <c:pt idx="11">
                  <c:v>0.1472</c:v>
                </c:pt>
                <c:pt idx="12">
                  <c:v>0.1017</c:v>
                </c:pt>
                <c:pt idx="13">
                  <c:v>5.5399999999999998E-2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pictures'!$C$908</c:f>
              <c:strCache>
                <c:ptCount val="1"/>
                <c:pt idx="0">
                  <c:v>632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pictures'!$D$908:$R$908</c:f>
              <c:numCache>
                <c:formatCode>General</c:formatCode>
                <c:ptCount val="15"/>
                <c:pt idx="0">
                  <c:v>1</c:v>
                </c:pt>
                <c:pt idx="1">
                  <c:v>0.83760000000000001</c:v>
                </c:pt>
                <c:pt idx="2">
                  <c:v>0.54210000000000003</c:v>
                </c:pt>
                <c:pt idx="3">
                  <c:v>0.496</c:v>
                </c:pt>
                <c:pt idx="4">
                  <c:v>0.43430000000000002</c:v>
                </c:pt>
                <c:pt idx="5">
                  <c:v>0.36520000000000002</c:v>
                </c:pt>
                <c:pt idx="6">
                  <c:v>0.39889999999999998</c:v>
                </c:pt>
                <c:pt idx="7">
                  <c:v>0.34310000000000002</c:v>
                </c:pt>
                <c:pt idx="8">
                  <c:v>0.29609999999999997</c:v>
                </c:pt>
                <c:pt idx="9">
                  <c:v>0.25979999999999998</c:v>
                </c:pt>
                <c:pt idx="10">
                  <c:v>0.2074</c:v>
                </c:pt>
                <c:pt idx="11">
                  <c:v>0.13400000000000001</c:v>
                </c:pt>
                <c:pt idx="12">
                  <c:v>8.1100000000000005E-2</c:v>
                </c:pt>
                <c:pt idx="13">
                  <c:v>3.5700000000000003E-2</c:v>
                </c:pt>
                <c:pt idx="14">
                  <c:v>1.1299999999999999E-2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pictures'!$C$909</c:f>
              <c:strCache>
                <c:ptCount val="1"/>
                <c:pt idx="0">
                  <c:v>634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pictures'!$D$909:$R$909</c:f>
              <c:numCache>
                <c:formatCode>General</c:formatCode>
                <c:ptCount val="15"/>
                <c:pt idx="0">
                  <c:v>1</c:v>
                </c:pt>
                <c:pt idx="1">
                  <c:v>0.7177</c:v>
                </c:pt>
                <c:pt idx="2">
                  <c:v>0.48349999999999999</c:v>
                </c:pt>
                <c:pt idx="3">
                  <c:v>0.51529999999999998</c:v>
                </c:pt>
                <c:pt idx="4">
                  <c:v>0.39250000000000002</c:v>
                </c:pt>
                <c:pt idx="5">
                  <c:v>0.378</c:v>
                </c:pt>
                <c:pt idx="6">
                  <c:v>0.31419999999999998</c:v>
                </c:pt>
                <c:pt idx="7">
                  <c:v>0.25509999999999999</c:v>
                </c:pt>
                <c:pt idx="8">
                  <c:v>0.247</c:v>
                </c:pt>
                <c:pt idx="9">
                  <c:v>0.21179999999999999</c:v>
                </c:pt>
                <c:pt idx="10">
                  <c:v>0.13589999999999999</c:v>
                </c:pt>
                <c:pt idx="11">
                  <c:v>9.2499999999999999E-2</c:v>
                </c:pt>
                <c:pt idx="12">
                  <c:v>4.6300000000000001E-2</c:v>
                </c:pt>
                <c:pt idx="13">
                  <c:v>2.35E-2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pictures'!$C$910</c:f>
              <c:strCache>
                <c:ptCount val="1"/>
                <c:pt idx="0">
                  <c:v>633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pictures'!$D$910:$R$910</c:f>
              <c:numCache>
                <c:formatCode>General</c:formatCode>
                <c:ptCount val="15"/>
                <c:pt idx="0">
                  <c:v>1</c:v>
                </c:pt>
                <c:pt idx="1">
                  <c:v>0.79339999999999999</c:v>
                </c:pt>
                <c:pt idx="2">
                  <c:v>0.51229999999999998</c:v>
                </c:pt>
                <c:pt idx="3">
                  <c:v>0.51649999999999996</c:v>
                </c:pt>
                <c:pt idx="4">
                  <c:v>0.46889999999999998</c:v>
                </c:pt>
                <c:pt idx="5">
                  <c:v>0.39350000000000002</c:v>
                </c:pt>
                <c:pt idx="6">
                  <c:v>0.38950000000000001</c:v>
                </c:pt>
                <c:pt idx="7">
                  <c:v>0.30780000000000002</c:v>
                </c:pt>
                <c:pt idx="8">
                  <c:v>0.27360000000000001</c:v>
                </c:pt>
                <c:pt idx="9">
                  <c:v>0.26340000000000002</c:v>
                </c:pt>
                <c:pt idx="10">
                  <c:v>0.20300000000000001</c:v>
                </c:pt>
                <c:pt idx="11">
                  <c:v>0.12889999999999999</c:v>
                </c:pt>
                <c:pt idx="12">
                  <c:v>7.0599999999999996E-2</c:v>
                </c:pt>
                <c:pt idx="13">
                  <c:v>3.8100000000000002E-2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pictures'!$C$911</c:f>
              <c:strCache>
                <c:ptCount val="1"/>
                <c:pt idx="0">
                  <c:v>647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pictures'!$D$911:$R$911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0.80810000000000004</c:v>
                </c:pt>
                <c:pt idx="2">
                  <c:v>0.62419999999999998</c:v>
                </c:pt>
                <c:pt idx="3">
                  <c:v>0.52090000000000003</c:v>
                </c:pt>
                <c:pt idx="4">
                  <c:v>0.48110000000000003</c:v>
                </c:pt>
                <c:pt idx="5">
                  <c:v>0.3468</c:v>
                </c:pt>
                <c:pt idx="6">
                  <c:v>0.27050000000000002</c:v>
                </c:pt>
                <c:pt idx="7">
                  <c:v>0.22720000000000001</c:v>
                </c:pt>
                <c:pt idx="8">
                  <c:v>0.24360000000000001</c:v>
                </c:pt>
                <c:pt idx="9">
                  <c:v>0.20330000000000001</c:v>
                </c:pt>
                <c:pt idx="10">
                  <c:v>0.14349999999999999</c:v>
                </c:pt>
                <c:pt idx="11">
                  <c:v>0.111</c:v>
                </c:pt>
                <c:pt idx="12">
                  <c:v>6.8000000000000005E-2</c:v>
                </c:pt>
                <c:pt idx="13">
                  <c:v>2.7799999999999998E-2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pictures'!$C$912</c:f>
              <c:strCache>
                <c:ptCount val="1"/>
                <c:pt idx="0">
                  <c:v>646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pictures'!$D$912:$R$912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0.52029999999999998</c:v>
                </c:pt>
                <c:pt idx="2">
                  <c:v>0.46160000000000001</c:v>
                </c:pt>
                <c:pt idx="3">
                  <c:v>0.40960000000000002</c:v>
                </c:pt>
                <c:pt idx="4">
                  <c:v>0.3201</c:v>
                </c:pt>
                <c:pt idx="5">
                  <c:v>0.35770000000000002</c:v>
                </c:pt>
                <c:pt idx="6">
                  <c:v>0.38690000000000002</c:v>
                </c:pt>
                <c:pt idx="7">
                  <c:v>0.32850000000000001</c:v>
                </c:pt>
                <c:pt idx="8">
                  <c:v>0.23499999999999999</c:v>
                </c:pt>
                <c:pt idx="9">
                  <c:v>0.22170000000000001</c:v>
                </c:pt>
                <c:pt idx="10">
                  <c:v>0.2114</c:v>
                </c:pt>
                <c:pt idx="11">
                  <c:v>0.14660000000000001</c:v>
                </c:pt>
                <c:pt idx="12">
                  <c:v>9.5500000000000002E-2</c:v>
                </c:pt>
                <c:pt idx="13">
                  <c:v>4.8800000000000003E-2</c:v>
                </c:pt>
                <c:pt idx="14">
                  <c:v>1.09E-2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pictures'!$C$913</c:f>
              <c:strCache>
                <c:ptCount val="1"/>
                <c:pt idx="0">
                  <c:v>645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pictures'!$D$913:$R$913</c:f>
              <c:numCache>
                <c:formatCode>General</c:formatCode>
                <c:ptCount val="15"/>
                <c:pt idx="0">
                  <c:v>0.18140000000000001</c:v>
                </c:pt>
                <c:pt idx="1">
                  <c:v>0.56830000000000003</c:v>
                </c:pt>
                <c:pt idx="2">
                  <c:v>0.38469999999999999</c:v>
                </c:pt>
                <c:pt idx="3">
                  <c:v>0.39</c:v>
                </c:pt>
                <c:pt idx="4">
                  <c:v>0.35599999999999998</c:v>
                </c:pt>
                <c:pt idx="5">
                  <c:v>0.33639999999999998</c:v>
                </c:pt>
                <c:pt idx="6">
                  <c:v>0.35670000000000002</c:v>
                </c:pt>
                <c:pt idx="7">
                  <c:v>0.32100000000000001</c:v>
                </c:pt>
                <c:pt idx="8">
                  <c:v>0.25819999999999999</c:v>
                </c:pt>
                <c:pt idx="9">
                  <c:v>0.18759999999999999</c:v>
                </c:pt>
                <c:pt idx="10">
                  <c:v>0.16539999999999999</c:v>
                </c:pt>
                <c:pt idx="11">
                  <c:v>0.1547</c:v>
                </c:pt>
                <c:pt idx="12">
                  <c:v>9.8199999999999996E-2</c:v>
                </c:pt>
                <c:pt idx="13">
                  <c:v>5.1999999999999998E-2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pictures'!$C$914</c:f>
              <c:strCache>
                <c:ptCount val="1"/>
                <c:pt idx="0">
                  <c:v>644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pictures'!$D$914:$R$914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0.50739999999999996</c:v>
                </c:pt>
                <c:pt idx="2">
                  <c:v>0.41239999999999999</c:v>
                </c:pt>
                <c:pt idx="3">
                  <c:v>0.32929999999999998</c:v>
                </c:pt>
                <c:pt idx="4">
                  <c:v>0.35570000000000002</c:v>
                </c:pt>
                <c:pt idx="5">
                  <c:v>0.318</c:v>
                </c:pt>
                <c:pt idx="6">
                  <c:v>0.32190000000000002</c:v>
                </c:pt>
                <c:pt idx="7">
                  <c:v>0.33069999999999999</c:v>
                </c:pt>
                <c:pt idx="8">
                  <c:v>0.31280000000000002</c:v>
                </c:pt>
                <c:pt idx="9">
                  <c:v>0.19389999999999999</c:v>
                </c:pt>
                <c:pt idx="10">
                  <c:v>0.1608</c:v>
                </c:pt>
                <c:pt idx="11">
                  <c:v>0.13139999999999999</c:v>
                </c:pt>
                <c:pt idx="12">
                  <c:v>0.11409999999999999</c:v>
                </c:pt>
                <c:pt idx="13">
                  <c:v>5.4699999999999999E-2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pictures'!$C$915</c:f>
              <c:strCache>
                <c:ptCount val="1"/>
                <c:pt idx="0">
                  <c:v>643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pictures'!$D$915:$R$915</c:f>
              <c:numCache>
                <c:formatCode>General</c:formatCode>
                <c:ptCount val="15"/>
                <c:pt idx="0">
                  <c:v>0.28399999999999997</c:v>
                </c:pt>
                <c:pt idx="1">
                  <c:v>0.36899999999999999</c:v>
                </c:pt>
                <c:pt idx="2">
                  <c:v>0.38890000000000002</c:v>
                </c:pt>
                <c:pt idx="3">
                  <c:v>0.32769999999999999</c:v>
                </c:pt>
                <c:pt idx="4">
                  <c:v>0.25440000000000002</c:v>
                </c:pt>
                <c:pt idx="5">
                  <c:v>0.253</c:v>
                </c:pt>
                <c:pt idx="6">
                  <c:v>0.3009</c:v>
                </c:pt>
                <c:pt idx="7">
                  <c:v>0.28949999999999998</c:v>
                </c:pt>
                <c:pt idx="8">
                  <c:v>0.2651</c:v>
                </c:pt>
                <c:pt idx="9">
                  <c:v>0.24970000000000001</c:v>
                </c:pt>
                <c:pt idx="10">
                  <c:v>0.1951</c:v>
                </c:pt>
                <c:pt idx="11">
                  <c:v>0.12540000000000001</c:v>
                </c:pt>
                <c:pt idx="12">
                  <c:v>9.3100000000000002E-2</c:v>
                </c:pt>
                <c:pt idx="13">
                  <c:v>6.2700000000000006E-2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pictures'!$C$916</c:f>
              <c:strCache>
                <c:ptCount val="1"/>
                <c:pt idx="0">
                  <c:v>642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pictures'!$D$916:$R$916</c:f>
              <c:numCache>
                <c:formatCode>General</c:formatCode>
                <c:ptCount val="15"/>
                <c:pt idx="0">
                  <c:v>0.12889999999999999</c:v>
                </c:pt>
                <c:pt idx="1">
                  <c:v>0.34870000000000001</c:v>
                </c:pt>
                <c:pt idx="2">
                  <c:v>0.46</c:v>
                </c:pt>
                <c:pt idx="3">
                  <c:v>0.34139999999999998</c:v>
                </c:pt>
                <c:pt idx="4">
                  <c:v>0.3201</c:v>
                </c:pt>
                <c:pt idx="5">
                  <c:v>0.30790000000000001</c:v>
                </c:pt>
                <c:pt idx="6">
                  <c:v>0.35620000000000002</c:v>
                </c:pt>
                <c:pt idx="7">
                  <c:v>0.3019</c:v>
                </c:pt>
                <c:pt idx="8">
                  <c:v>0.27929999999999999</c:v>
                </c:pt>
                <c:pt idx="9">
                  <c:v>0.21970000000000001</c:v>
                </c:pt>
                <c:pt idx="10">
                  <c:v>0.1862</c:v>
                </c:pt>
                <c:pt idx="11">
                  <c:v>0.1244</c:v>
                </c:pt>
                <c:pt idx="12">
                  <c:v>8.5800000000000001E-2</c:v>
                </c:pt>
                <c:pt idx="13">
                  <c:v>4.8300000000000003E-2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pictures'!$C$917</c:f>
              <c:strCache>
                <c:ptCount val="1"/>
                <c:pt idx="0">
                  <c:v>641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pictures'!$D$917:$R$917</c:f>
              <c:numCache>
                <c:formatCode>General</c:formatCode>
                <c:ptCount val="15"/>
                <c:pt idx="0">
                  <c:v>0.2339</c:v>
                </c:pt>
                <c:pt idx="1">
                  <c:v>0.38100000000000001</c:v>
                </c:pt>
                <c:pt idx="2">
                  <c:v>0.4783</c:v>
                </c:pt>
                <c:pt idx="3">
                  <c:v>0.3458</c:v>
                </c:pt>
                <c:pt idx="4">
                  <c:v>0.31890000000000002</c:v>
                </c:pt>
                <c:pt idx="5">
                  <c:v>0.33539999999999998</c:v>
                </c:pt>
                <c:pt idx="6">
                  <c:v>0.34250000000000003</c:v>
                </c:pt>
                <c:pt idx="7">
                  <c:v>0.27550000000000002</c:v>
                </c:pt>
                <c:pt idx="8">
                  <c:v>0.25219999999999998</c:v>
                </c:pt>
                <c:pt idx="9">
                  <c:v>0.22370000000000001</c:v>
                </c:pt>
                <c:pt idx="10">
                  <c:v>0.1646</c:v>
                </c:pt>
                <c:pt idx="11">
                  <c:v>0.1215</c:v>
                </c:pt>
                <c:pt idx="12">
                  <c:v>7.6300000000000007E-2</c:v>
                </c:pt>
                <c:pt idx="13">
                  <c:v>3.0800000000000001E-2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pictures'!$C$918</c:f>
              <c:strCache>
                <c:ptCount val="1"/>
                <c:pt idx="0">
                  <c:v>640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pictures'!$D$918:$R$918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0.66239999999999999</c:v>
                </c:pt>
                <c:pt idx="2">
                  <c:v>0.5907</c:v>
                </c:pt>
                <c:pt idx="3">
                  <c:v>0.43980000000000002</c:v>
                </c:pt>
                <c:pt idx="4">
                  <c:v>0.36890000000000001</c:v>
                </c:pt>
                <c:pt idx="5">
                  <c:v>0.42009999999999997</c:v>
                </c:pt>
                <c:pt idx="6">
                  <c:v>0.36280000000000001</c:v>
                </c:pt>
                <c:pt idx="7">
                  <c:v>0.30640000000000001</c:v>
                </c:pt>
                <c:pt idx="8">
                  <c:v>0.25090000000000001</c:v>
                </c:pt>
                <c:pt idx="9">
                  <c:v>0.20180000000000001</c:v>
                </c:pt>
                <c:pt idx="10">
                  <c:v>0.14380000000000001</c:v>
                </c:pt>
                <c:pt idx="11">
                  <c:v>0.1103</c:v>
                </c:pt>
                <c:pt idx="12">
                  <c:v>6.7400000000000002E-2</c:v>
                </c:pt>
                <c:pt idx="13">
                  <c:v>4.2700000000000002E-2</c:v>
                </c:pt>
                <c:pt idx="14">
                  <c:v>1.4200000000000001E-2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pictures'!$C$919</c:f>
              <c:strCache>
                <c:ptCount val="1"/>
                <c:pt idx="0">
                  <c:v>649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pictures'!$D$919:$R$919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0.65869999999999995</c:v>
                </c:pt>
                <c:pt idx="2">
                  <c:v>0.76529999999999998</c:v>
                </c:pt>
                <c:pt idx="3">
                  <c:v>0.54820000000000002</c:v>
                </c:pt>
                <c:pt idx="4">
                  <c:v>0.55249999999999999</c:v>
                </c:pt>
                <c:pt idx="5">
                  <c:v>0.48149999999999998</c:v>
                </c:pt>
                <c:pt idx="6">
                  <c:v>0.32669999999999999</c:v>
                </c:pt>
                <c:pt idx="7">
                  <c:v>0.31690000000000002</c:v>
                </c:pt>
                <c:pt idx="8">
                  <c:v>0.2485</c:v>
                </c:pt>
                <c:pt idx="9">
                  <c:v>0.25469999999999998</c:v>
                </c:pt>
                <c:pt idx="10">
                  <c:v>0.25280000000000002</c:v>
                </c:pt>
                <c:pt idx="11">
                  <c:v>0.19839999999999999</c:v>
                </c:pt>
                <c:pt idx="12">
                  <c:v>0.1419</c:v>
                </c:pt>
                <c:pt idx="13">
                  <c:v>6.5199999999999994E-2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pictures'!$C$920</c:f>
              <c:strCache>
                <c:ptCount val="1"/>
                <c:pt idx="0">
                  <c:v>648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pictures'!$D$920:$R$920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0.75649999999999995</c:v>
                </c:pt>
                <c:pt idx="2">
                  <c:v>0.66600000000000004</c:v>
                </c:pt>
                <c:pt idx="3">
                  <c:v>0.56989999999999996</c:v>
                </c:pt>
                <c:pt idx="4">
                  <c:v>0.5403</c:v>
                </c:pt>
                <c:pt idx="5">
                  <c:v>0.39560000000000001</c:v>
                </c:pt>
                <c:pt idx="6">
                  <c:v>0.36780000000000002</c:v>
                </c:pt>
                <c:pt idx="7">
                  <c:v>0.26850000000000002</c:v>
                </c:pt>
                <c:pt idx="8">
                  <c:v>0.25919999999999999</c:v>
                </c:pt>
                <c:pt idx="9">
                  <c:v>0.25840000000000002</c:v>
                </c:pt>
                <c:pt idx="10">
                  <c:v>0.19159999999999999</c:v>
                </c:pt>
                <c:pt idx="11">
                  <c:v>0.15079999999999999</c:v>
                </c:pt>
                <c:pt idx="12">
                  <c:v>8.3599999999999994E-2</c:v>
                </c:pt>
                <c:pt idx="13">
                  <c:v>4.0099999999999997E-2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pictures'!$C$921</c:f>
              <c:strCache>
                <c:ptCount val="1"/>
                <c:pt idx="0">
                  <c:v>639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pictures'!$D$921:$R$921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0.63929999999999998</c:v>
                </c:pt>
                <c:pt idx="2">
                  <c:v>0.57399999999999995</c:v>
                </c:pt>
                <c:pt idx="3">
                  <c:v>0.46310000000000001</c:v>
                </c:pt>
                <c:pt idx="4">
                  <c:v>0.42830000000000001</c:v>
                </c:pt>
                <c:pt idx="5">
                  <c:v>0.39269999999999999</c:v>
                </c:pt>
                <c:pt idx="6">
                  <c:v>0.36890000000000001</c:v>
                </c:pt>
                <c:pt idx="7">
                  <c:v>0.33650000000000002</c:v>
                </c:pt>
                <c:pt idx="8">
                  <c:v>0.25440000000000002</c:v>
                </c:pt>
                <c:pt idx="9">
                  <c:v>0.21959999999999999</c:v>
                </c:pt>
                <c:pt idx="10">
                  <c:v>0.15709999999999999</c:v>
                </c:pt>
                <c:pt idx="11">
                  <c:v>0.1132</c:v>
                </c:pt>
                <c:pt idx="12">
                  <c:v>5.8999999999999997E-2</c:v>
                </c:pt>
                <c:pt idx="13">
                  <c:v>3.4700000000000002E-2</c:v>
                </c:pt>
                <c:pt idx="14">
                  <c:v>7.4000000000000003E-3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pictures'!$C$922</c:f>
              <c:strCache>
                <c:ptCount val="1"/>
                <c:pt idx="0">
                  <c:v>638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pictures'!$D$922:$R$922</c:f>
              <c:numCache>
                <c:formatCode>General</c:formatCode>
                <c:ptCount val="15"/>
                <c:pt idx="0">
                  <c:v>0.7661</c:v>
                </c:pt>
                <c:pt idx="1">
                  <c:v>0.67900000000000005</c:v>
                </c:pt>
                <c:pt idx="2">
                  <c:v>0.57499999999999996</c:v>
                </c:pt>
                <c:pt idx="3">
                  <c:v>0.46710000000000002</c:v>
                </c:pt>
                <c:pt idx="4">
                  <c:v>0.40250000000000002</c:v>
                </c:pt>
                <c:pt idx="5">
                  <c:v>0.37509999999999999</c:v>
                </c:pt>
                <c:pt idx="6">
                  <c:v>0.34379999999999999</c:v>
                </c:pt>
                <c:pt idx="7">
                  <c:v>0.34889999999999999</c:v>
                </c:pt>
                <c:pt idx="8">
                  <c:v>0.30180000000000001</c:v>
                </c:pt>
                <c:pt idx="9">
                  <c:v>0.25069999999999998</c:v>
                </c:pt>
                <c:pt idx="10">
                  <c:v>0.17130000000000001</c:v>
                </c:pt>
                <c:pt idx="11">
                  <c:v>0.1222</c:v>
                </c:pt>
                <c:pt idx="12">
                  <c:v>8.8300000000000003E-2</c:v>
                </c:pt>
                <c:pt idx="13">
                  <c:v>3.5900000000000001E-2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pictures'!$C$923</c:f>
              <c:strCache>
                <c:ptCount val="1"/>
                <c:pt idx="0">
                  <c:v>637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pictures'!$D$923:$R$923</c:f>
              <c:numCache>
                <c:formatCode>General</c:formatCode>
                <c:ptCount val="15"/>
                <c:pt idx="0">
                  <c:v>0.65390000000000004</c:v>
                </c:pt>
                <c:pt idx="1">
                  <c:v>0.5766</c:v>
                </c:pt>
                <c:pt idx="2">
                  <c:v>0.50439999999999996</c:v>
                </c:pt>
                <c:pt idx="3">
                  <c:v>0.43209999999999998</c:v>
                </c:pt>
                <c:pt idx="4">
                  <c:v>0.48770000000000002</c:v>
                </c:pt>
                <c:pt idx="5">
                  <c:v>0.41959999999999997</c:v>
                </c:pt>
                <c:pt idx="6">
                  <c:v>0.34460000000000002</c:v>
                </c:pt>
                <c:pt idx="7">
                  <c:v>0.3014</c:v>
                </c:pt>
                <c:pt idx="8">
                  <c:v>0.28710000000000002</c:v>
                </c:pt>
                <c:pt idx="9">
                  <c:v>0.27360000000000001</c:v>
                </c:pt>
                <c:pt idx="10">
                  <c:v>0.19500000000000001</c:v>
                </c:pt>
                <c:pt idx="11">
                  <c:v>0.1265</c:v>
                </c:pt>
                <c:pt idx="12">
                  <c:v>9.6699999999999994E-2</c:v>
                </c:pt>
                <c:pt idx="13">
                  <c:v>5.6399999999999999E-2</c:v>
                </c:pt>
                <c:pt idx="14">
                  <c:v>1.6400000000000001E-2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pictures'!$C$924</c:f>
              <c:strCache>
                <c:ptCount val="1"/>
                <c:pt idx="0">
                  <c:v>636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pictures'!$D$924:$R$924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0.54239999999999999</c:v>
                </c:pt>
                <c:pt idx="2">
                  <c:v>0.42759999999999998</c:v>
                </c:pt>
                <c:pt idx="3">
                  <c:v>0.46789999999999998</c:v>
                </c:pt>
                <c:pt idx="4">
                  <c:v>0.48399999999999999</c:v>
                </c:pt>
                <c:pt idx="5">
                  <c:v>0.37559999999999999</c:v>
                </c:pt>
                <c:pt idx="6">
                  <c:v>0.35139999999999999</c:v>
                </c:pt>
                <c:pt idx="7">
                  <c:v>0.33960000000000001</c:v>
                </c:pt>
                <c:pt idx="8">
                  <c:v>0.2873</c:v>
                </c:pt>
                <c:pt idx="9">
                  <c:v>0.2797</c:v>
                </c:pt>
                <c:pt idx="10">
                  <c:v>0.1996</c:v>
                </c:pt>
                <c:pt idx="11">
                  <c:v>0.14549999999999999</c:v>
                </c:pt>
                <c:pt idx="12">
                  <c:v>0.1071</c:v>
                </c:pt>
                <c:pt idx="13">
                  <c:v>4.9799999999999997E-2</c:v>
                </c:pt>
                <c:pt idx="14">
                  <c:v>1.37E-2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pictures'!$C$925</c:f>
              <c:strCache>
                <c:ptCount val="1"/>
                <c:pt idx="0">
                  <c:v>635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pictures'!$D$925:$R$925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0.46489999999999998</c:v>
                </c:pt>
                <c:pt idx="2">
                  <c:v>0.49709999999999999</c:v>
                </c:pt>
                <c:pt idx="3">
                  <c:v>0.55020000000000002</c:v>
                </c:pt>
                <c:pt idx="4">
                  <c:v>0.52549999999999997</c:v>
                </c:pt>
                <c:pt idx="5">
                  <c:v>0.38669999999999999</c:v>
                </c:pt>
                <c:pt idx="6">
                  <c:v>0.33389999999999997</c:v>
                </c:pt>
                <c:pt idx="7">
                  <c:v>0.34160000000000001</c:v>
                </c:pt>
                <c:pt idx="8">
                  <c:v>0.29759999999999998</c:v>
                </c:pt>
                <c:pt idx="9">
                  <c:v>0.2752</c:v>
                </c:pt>
                <c:pt idx="10">
                  <c:v>0.19900000000000001</c:v>
                </c:pt>
                <c:pt idx="11">
                  <c:v>0.1414</c:v>
                </c:pt>
                <c:pt idx="12">
                  <c:v>0.09</c:v>
                </c:pt>
                <c:pt idx="13">
                  <c:v>4.0800000000000003E-2</c:v>
                </c:pt>
                <c:pt idx="14">
                  <c:v>1.0999999999999999E-2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pictures'!$C$926</c:f>
              <c:strCache>
                <c:ptCount val="1"/>
                <c:pt idx="0">
                  <c:v>631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pictures'!$D$926:$R$926</c:f>
              <c:numCache>
                <c:formatCode>General</c:formatCode>
                <c:ptCount val="15"/>
                <c:pt idx="0">
                  <c:v>0.82340000000000002</c:v>
                </c:pt>
                <c:pt idx="1">
                  <c:v>0.58489999999999998</c:v>
                </c:pt>
                <c:pt idx="2">
                  <c:v>0.47149999999999997</c:v>
                </c:pt>
                <c:pt idx="3">
                  <c:v>0.45340000000000003</c:v>
                </c:pt>
                <c:pt idx="4">
                  <c:v>0.41320000000000001</c:v>
                </c:pt>
                <c:pt idx="5">
                  <c:v>0.31919999999999998</c:v>
                </c:pt>
                <c:pt idx="6">
                  <c:v>0.30880000000000002</c:v>
                </c:pt>
                <c:pt idx="7">
                  <c:v>0.31879999999999997</c:v>
                </c:pt>
                <c:pt idx="8">
                  <c:v>0.26479999999999998</c:v>
                </c:pt>
                <c:pt idx="9">
                  <c:v>0.26069999999999999</c:v>
                </c:pt>
                <c:pt idx="10">
                  <c:v>0.2429</c:v>
                </c:pt>
                <c:pt idx="11">
                  <c:v>0.154</c:v>
                </c:pt>
                <c:pt idx="12">
                  <c:v>0.1119</c:v>
                </c:pt>
                <c:pt idx="13">
                  <c:v>6.5799999999999997E-2</c:v>
                </c:pt>
                <c:pt idx="14">
                  <c:v>2.7900000000000001E-2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pictures'!$C$927</c:f>
              <c:strCache>
                <c:ptCount val="1"/>
                <c:pt idx="0">
                  <c:v>629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pictures'!$D$927:$R$927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0.58120000000000005</c:v>
                </c:pt>
                <c:pt idx="2">
                  <c:v>0.48459999999999998</c:v>
                </c:pt>
                <c:pt idx="3">
                  <c:v>0.46510000000000001</c:v>
                </c:pt>
                <c:pt idx="4">
                  <c:v>0.31759999999999999</c:v>
                </c:pt>
                <c:pt idx="5">
                  <c:v>0.3417</c:v>
                </c:pt>
                <c:pt idx="6">
                  <c:v>0.34839999999999999</c:v>
                </c:pt>
                <c:pt idx="7">
                  <c:v>0.29980000000000001</c:v>
                </c:pt>
                <c:pt idx="8">
                  <c:v>0.2485</c:v>
                </c:pt>
                <c:pt idx="9">
                  <c:v>0.2354</c:v>
                </c:pt>
                <c:pt idx="10">
                  <c:v>0.2097</c:v>
                </c:pt>
                <c:pt idx="11">
                  <c:v>0.16300000000000001</c:v>
                </c:pt>
                <c:pt idx="12">
                  <c:v>9.7699999999999995E-2</c:v>
                </c:pt>
                <c:pt idx="13">
                  <c:v>4.58E-2</c:v>
                </c:pt>
                <c:pt idx="14">
                  <c:v>1.5699999999999999E-2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5192"/>
        <c:axId val="311335584"/>
      </c:scatterChart>
      <c:valAx>
        <c:axId val="31133519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335584"/>
        <c:crosses val="autoZero"/>
        <c:crossBetween val="midCat"/>
        <c:majorUnit val="10"/>
      </c:valAx>
      <c:valAx>
        <c:axId val="3113355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33519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pictures'!$C$928</c:f>
              <c:strCache>
                <c:ptCount val="1"/>
                <c:pt idx="0">
                  <c:v>1148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pictures'!$D$928:$R$928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0.1328</c:v>
                </c:pt>
                <c:pt idx="2">
                  <c:v>0.1762</c:v>
                </c:pt>
                <c:pt idx="3">
                  <c:v>0.2213</c:v>
                </c:pt>
                <c:pt idx="4">
                  <c:v>0.29909999999999998</c:v>
                </c:pt>
                <c:pt idx="5">
                  <c:v>0.24759999999999999</c:v>
                </c:pt>
                <c:pt idx="6">
                  <c:v>0.20349999999999999</c:v>
                </c:pt>
                <c:pt idx="7">
                  <c:v>0.1736</c:v>
                </c:pt>
                <c:pt idx="8">
                  <c:v>0.11</c:v>
                </c:pt>
                <c:pt idx="9">
                  <c:v>7.2999999999999995E-2</c:v>
                </c:pt>
                <c:pt idx="10">
                  <c:v>6.4100000000000004E-2</c:v>
                </c:pt>
                <c:pt idx="11">
                  <c:v>5.4899999999999997E-2</c:v>
                </c:pt>
                <c:pt idx="12">
                  <c:v>2.7199999999999998E-2</c:v>
                </c:pt>
                <c:pt idx="13">
                  <c:v>9.4000000000000004E-3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pictures'!$C$929</c:f>
              <c:strCache>
                <c:ptCount val="1"/>
                <c:pt idx="0">
                  <c:v>1151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pictures'!$D$929:$R$929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0.52400000000000002</c:v>
                </c:pt>
                <c:pt idx="2">
                  <c:v>0.37380000000000002</c:v>
                </c:pt>
                <c:pt idx="3">
                  <c:v>0.34420000000000001</c:v>
                </c:pt>
                <c:pt idx="4">
                  <c:v>0.24340000000000001</c:v>
                </c:pt>
                <c:pt idx="5">
                  <c:v>0.2092</c:v>
                </c:pt>
                <c:pt idx="6">
                  <c:v>0.1409</c:v>
                </c:pt>
                <c:pt idx="7">
                  <c:v>0.1231</c:v>
                </c:pt>
                <c:pt idx="8">
                  <c:v>0.13650000000000001</c:v>
                </c:pt>
                <c:pt idx="9">
                  <c:v>0.1038</c:v>
                </c:pt>
                <c:pt idx="10">
                  <c:v>5.5500000000000001E-2</c:v>
                </c:pt>
                <c:pt idx="11">
                  <c:v>4.3200000000000002E-2</c:v>
                </c:pt>
                <c:pt idx="12">
                  <c:v>3.2300000000000002E-2</c:v>
                </c:pt>
                <c:pt idx="13">
                  <c:v>1.78E-2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pictures'!$C$930</c:f>
              <c:strCache>
                <c:ptCount val="1"/>
                <c:pt idx="0">
                  <c:v>1153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pictures'!$D$930:$R$930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0.41970000000000002</c:v>
                </c:pt>
                <c:pt idx="2">
                  <c:v>0.30530000000000002</c:v>
                </c:pt>
                <c:pt idx="3">
                  <c:v>0.2767</c:v>
                </c:pt>
                <c:pt idx="4">
                  <c:v>0.20660000000000001</c:v>
                </c:pt>
                <c:pt idx="5">
                  <c:v>0.18909999999999999</c:v>
                </c:pt>
                <c:pt idx="6">
                  <c:v>0.1193</c:v>
                </c:pt>
                <c:pt idx="7">
                  <c:v>8.2100000000000006E-2</c:v>
                </c:pt>
                <c:pt idx="8">
                  <c:v>8.9200000000000002E-2</c:v>
                </c:pt>
                <c:pt idx="9">
                  <c:v>9.9699999999999997E-2</c:v>
                </c:pt>
                <c:pt idx="10">
                  <c:v>7.4300000000000005E-2</c:v>
                </c:pt>
                <c:pt idx="11">
                  <c:v>5.0299999999999997E-2</c:v>
                </c:pt>
                <c:pt idx="12">
                  <c:v>1.9099999999999999E-2</c:v>
                </c:pt>
                <c:pt idx="13">
                  <c:v>3.0999999999999999E-3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pictures'!$C$931</c:f>
              <c:strCache>
                <c:ptCount val="1"/>
                <c:pt idx="0">
                  <c:v>1155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pictures'!$D$931:$R$931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0.71130000000000004</c:v>
                </c:pt>
                <c:pt idx="2">
                  <c:v>0.38419999999999999</c:v>
                </c:pt>
                <c:pt idx="3">
                  <c:v>0.2321</c:v>
                </c:pt>
                <c:pt idx="4">
                  <c:v>0.20380000000000001</c:v>
                </c:pt>
                <c:pt idx="5">
                  <c:v>0.15959999999999999</c:v>
                </c:pt>
                <c:pt idx="6">
                  <c:v>0.15190000000000001</c:v>
                </c:pt>
                <c:pt idx="7">
                  <c:v>0.17460000000000001</c:v>
                </c:pt>
                <c:pt idx="8">
                  <c:v>0.1847</c:v>
                </c:pt>
                <c:pt idx="9">
                  <c:v>0.14680000000000001</c:v>
                </c:pt>
                <c:pt idx="10">
                  <c:v>9.8799999999999999E-2</c:v>
                </c:pt>
                <c:pt idx="11">
                  <c:v>7.5200000000000003E-2</c:v>
                </c:pt>
                <c:pt idx="12">
                  <c:v>4.48E-2</c:v>
                </c:pt>
                <c:pt idx="13">
                  <c:v>2.01E-2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pictures'!$C$932</c:f>
              <c:strCache>
                <c:ptCount val="1"/>
                <c:pt idx="0">
                  <c:v>1157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pictures'!$D$932:$R$932</c:f>
              <c:numCache>
                <c:formatCode>General</c:formatCode>
                <c:ptCount val="15"/>
                <c:pt idx="0">
                  <c:v>0.4869</c:v>
                </c:pt>
                <c:pt idx="1">
                  <c:v>0.31090000000000001</c:v>
                </c:pt>
                <c:pt idx="2">
                  <c:v>0.20810000000000001</c:v>
                </c:pt>
                <c:pt idx="3">
                  <c:v>0.15579999999999999</c:v>
                </c:pt>
                <c:pt idx="4">
                  <c:v>0.17860000000000001</c:v>
                </c:pt>
                <c:pt idx="5">
                  <c:v>0.12839999999999999</c:v>
                </c:pt>
                <c:pt idx="6">
                  <c:v>0.1144</c:v>
                </c:pt>
                <c:pt idx="7">
                  <c:v>9.69E-2</c:v>
                </c:pt>
                <c:pt idx="8">
                  <c:v>0.1103</c:v>
                </c:pt>
                <c:pt idx="9">
                  <c:v>0.1066</c:v>
                </c:pt>
                <c:pt idx="10">
                  <c:v>9.0899999999999995E-2</c:v>
                </c:pt>
                <c:pt idx="11">
                  <c:v>6.4500000000000002E-2</c:v>
                </c:pt>
                <c:pt idx="12">
                  <c:v>4.8500000000000001E-2</c:v>
                </c:pt>
                <c:pt idx="13">
                  <c:v>2.7799999999999998E-2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pictures'!$C$933</c:f>
              <c:strCache>
                <c:ptCount val="1"/>
                <c:pt idx="0">
                  <c:v>1159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pictures'!$D$933:$R$933</c:f>
              <c:numCache>
                <c:formatCode>General</c:formatCode>
                <c:ptCount val="15"/>
                <c:pt idx="0">
                  <c:v>8.8300000000000003E-2</c:v>
                </c:pt>
                <c:pt idx="1">
                  <c:v>0.1255</c:v>
                </c:pt>
                <c:pt idx="2">
                  <c:v>0.11550000000000001</c:v>
                </c:pt>
                <c:pt idx="3">
                  <c:v>0.1643</c:v>
                </c:pt>
                <c:pt idx="4">
                  <c:v>0.15029999999999999</c:v>
                </c:pt>
                <c:pt idx="5">
                  <c:v>0.12959999999999999</c:v>
                </c:pt>
                <c:pt idx="6">
                  <c:v>0.12559999999999999</c:v>
                </c:pt>
                <c:pt idx="7">
                  <c:v>0.1293</c:v>
                </c:pt>
                <c:pt idx="8">
                  <c:v>0.1007</c:v>
                </c:pt>
                <c:pt idx="9">
                  <c:v>5.9799999999999999E-2</c:v>
                </c:pt>
                <c:pt idx="10">
                  <c:v>5.3100000000000001E-2</c:v>
                </c:pt>
                <c:pt idx="11">
                  <c:v>2.7300000000000001E-2</c:v>
                </c:pt>
                <c:pt idx="12">
                  <c:v>1.1900000000000001E-2</c:v>
                </c:pt>
                <c:pt idx="13">
                  <c:v>2.0999999999999999E-3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pictures'!$C$934</c:f>
              <c:strCache>
                <c:ptCount val="1"/>
                <c:pt idx="0">
                  <c:v>1161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pictures'!$D$934:$R$934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0.41420000000000001</c:v>
                </c:pt>
                <c:pt idx="2">
                  <c:v>0.29330000000000001</c:v>
                </c:pt>
                <c:pt idx="3">
                  <c:v>0.27789999999999998</c:v>
                </c:pt>
                <c:pt idx="4">
                  <c:v>0.3569</c:v>
                </c:pt>
                <c:pt idx="5">
                  <c:v>0.26800000000000002</c:v>
                </c:pt>
                <c:pt idx="6">
                  <c:v>0.18820000000000001</c:v>
                </c:pt>
                <c:pt idx="7">
                  <c:v>0.1835</c:v>
                </c:pt>
                <c:pt idx="8">
                  <c:v>0.12770000000000001</c:v>
                </c:pt>
                <c:pt idx="9">
                  <c:v>9.4899999999999998E-2</c:v>
                </c:pt>
                <c:pt idx="10">
                  <c:v>5.9499999999999997E-2</c:v>
                </c:pt>
                <c:pt idx="11">
                  <c:v>2.41E-2</c:v>
                </c:pt>
                <c:pt idx="12">
                  <c:v>1.2999999999999999E-2</c:v>
                </c:pt>
                <c:pt idx="13">
                  <c:v>4.7999999999999996E-3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pictures'!$C$935</c:f>
              <c:strCache>
                <c:ptCount val="1"/>
                <c:pt idx="0">
                  <c:v>1160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pictures'!$D$935:$R$935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0.40770000000000001</c:v>
                </c:pt>
                <c:pt idx="2">
                  <c:v>0.36380000000000001</c:v>
                </c:pt>
                <c:pt idx="3">
                  <c:v>0.40560000000000002</c:v>
                </c:pt>
                <c:pt idx="4">
                  <c:v>0.30030000000000001</c:v>
                </c:pt>
                <c:pt idx="5">
                  <c:v>0.17849999999999999</c:v>
                </c:pt>
                <c:pt idx="6">
                  <c:v>0.14349999999999999</c:v>
                </c:pt>
                <c:pt idx="7">
                  <c:v>9.5500000000000002E-2</c:v>
                </c:pt>
                <c:pt idx="8">
                  <c:v>7.6600000000000001E-2</c:v>
                </c:pt>
                <c:pt idx="9">
                  <c:v>2.2700000000000001E-2</c:v>
                </c:pt>
                <c:pt idx="10">
                  <c:v>1.2699999999999999E-2</c:v>
                </c:pt>
                <c:pt idx="11">
                  <c:v>4.4000000000000003E-3</c:v>
                </c:pt>
                <c:pt idx="12">
                  <c:v>1.4E-3</c:v>
                </c:pt>
                <c:pt idx="13">
                  <c:v>0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pictures'!$C$936</c:f>
              <c:strCache>
                <c:ptCount val="1"/>
                <c:pt idx="0">
                  <c:v>1170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pictures'!$D$936:$R$936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0.4677</c:v>
                </c:pt>
                <c:pt idx="2">
                  <c:v>0.30890000000000001</c:v>
                </c:pt>
                <c:pt idx="3">
                  <c:v>0.20200000000000001</c:v>
                </c:pt>
                <c:pt idx="4">
                  <c:v>0.1535</c:v>
                </c:pt>
                <c:pt idx="5">
                  <c:v>0.1719</c:v>
                </c:pt>
                <c:pt idx="6">
                  <c:v>0.1573</c:v>
                </c:pt>
                <c:pt idx="7">
                  <c:v>0.18210000000000001</c:v>
                </c:pt>
                <c:pt idx="8">
                  <c:v>0.13550000000000001</c:v>
                </c:pt>
                <c:pt idx="9">
                  <c:v>0.10199999999999999</c:v>
                </c:pt>
                <c:pt idx="10">
                  <c:v>7.1099999999999997E-2</c:v>
                </c:pt>
                <c:pt idx="11">
                  <c:v>3.61E-2</c:v>
                </c:pt>
                <c:pt idx="12">
                  <c:v>2.3099999999999999E-2</c:v>
                </c:pt>
                <c:pt idx="13">
                  <c:v>8.6E-3</c:v>
                </c:pt>
                <c:pt idx="1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pictures'!$C$937</c:f>
              <c:strCache>
                <c:ptCount val="1"/>
                <c:pt idx="0">
                  <c:v>1169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pictures'!$D$937:$R$937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0.52769999999999995</c:v>
                </c:pt>
                <c:pt idx="2">
                  <c:v>0.42970000000000003</c:v>
                </c:pt>
                <c:pt idx="3">
                  <c:v>0.27589999999999998</c:v>
                </c:pt>
                <c:pt idx="4">
                  <c:v>0.2145</c:v>
                </c:pt>
                <c:pt idx="5">
                  <c:v>0.16589999999999999</c:v>
                </c:pt>
                <c:pt idx="6">
                  <c:v>0.17219999999999999</c:v>
                </c:pt>
                <c:pt idx="7">
                  <c:v>0.1381</c:v>
                </c:pt>
                <c:pt idx="8">
                  <c:v>0.157</c:v>
                </c:pt>
                <c:pt idx="9">
                  <c:v>0.1341</c:v>
                </c:pt>
                <c:pt idx="10">
                  <c:v>7.7899999999999997E-2</c:v>
                </c:pt>
                <c:pt idx="11">
                  <c:v>4.3200000000000002E-2</c:v>
                </c:pt>
                <c:pt idx="12">
                  <c:v>3.27E-2</c:v>
                </c:pt>
                <c:pt idx="13">
                  <c:v>2.2100000000000002E-2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pictures'!$C$938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pictures'!$D$938:$R$938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0.41880000000000001</c:v>
                </c:pt>
                <c:pt idx="2">
                  <c:v>0.35699999999999998</c:v>
                </c:pt>
                <c:pt idx="3">
                  <c:v>0.29399999999999998</c:v>
                </c:pt>
                <c:pt idx="4">
                  <c:v>0.33050000000000002</c:v>
                </c:pt>
                <c:pt idx="5">
                  <c:v>0.27450000000000002</c:v>
                </c:pt>
                <c:pt idx="6">
                  <c:v>0.2263</c:v>
                </c:pt>
                <c:pt idx="7">
                  <c:v>0.21379999999999999</c:v>
                </c:pt>
                <c:pt idx="8">
                  <c:v>0.20860000000000001</c:v>
                </c:pt>
                <c:pt idx="9">
                  <c:v>0.14860000000000001</c:v>
                </c:pt>
                <c:pt idx="10">
                  <c:v>8.6999999999999994E-2</c:v>
                </c:pt>
                <c:pt idx="11">
                  <c:v>5.0900000000000001E-2</c:v>
                </c:pt>
                <c:pt idx="12">
                  <c:v>4.7399999999999998E-2</c:v>
                </c:pt>
                <c:pt idx="13">
                  <c:v>2.4500000000000001E-2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pictures'!$C$939</c:f>
              <c:strCache>
                <c:ptCount val="1"/>
                <c:pt idx="0">
                  <c:v>1167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pictures'!$D$939:$R$939</c:f>
              <c:numCache>
                <c:formatCode>General</c:formatCode>
                <c:ptCount val="15"/>
                <c:pt idx="0">
                  <c:v>1.43E-2</c:v>
                </c:pt>
                <c:pt idx="1">
                  <c:v>0.2823</c:v>
                </c:pt>
                <c:pt idx="2">
                  <c:v>0.26919999999999999</c:v>
                </c:pt>
                <c:pt idx="3">
                  <c:v>0.28389999999999999</c:v>
                </c:pt>
                <c:pt idx="4">
                  <c:v>0.39500000000000002</c:v>
                </c:pt>
                <c:pt idx="5">
                  <c:v>0.34870000000000001</c:v>
                </c:pt>
                <c:pt idx="6">
                  <c:v>0.24640000000000001</c:v>
                </c:pt>
                <c:pt idx="7">
                  <c:v>0.21179999999999999</c:v>
                </c:pt>
                <c:pt idx="8">
                  <c:v>0.1966</c:v>
                </c:pt>
                <c:pt idx="9">
                  <c:v>0.1326</c:v>
                </c:pt>
                <c:pt idx="10">
                  <c:v>7.6100000000000001E-2</c:v>
                </c:pt>
                <c:pt idx="11">
                  <c:v>5.0299999999999997E-2</c:v>
                </c:pt>
                <c:pt idx="12">
                  <c:v>2.7099999999999999E-2</c:v>
                </c:pt>
                <c:pt idx="13">
                  <c:v>1.01E-2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pictures'!$C$940</c:f>
              <c:strCache>
                <c:ptCount val="1"/>
                <c:pt idx="0">
                  <c:v>1166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pictures'!$D$940:$R$940</c:f>
              <c:numCache>
                <c:formatCode>General</c:formatCode>
                <c:ptCount val="15"/>
                <c:pt idx="0">
                  <c:v>0</c:v>
                </c:pt>
                <c:pt idx="1">
                  <c:v>0.20569999999999999</c:v>
                </c:pt>
                <c:pt idx="2">
                  <c:v>0.4365</c:v>
                </c:pt>
                <c:pt idx="3">
                  <c:v>0.43409999999999999</c:v>
                </c:pt>
                <c:pt idx="4">
                  <c:v>0.49809999999999999</c:v>
                </c:pt>
                <c:pt idx="5">
                  <c:v>0.4244</c:v>
                </c:pt>
                <c:pt idx="6">
                  <c:v>0.30959999999999999</c:v>
                </c:pt>
                <c:pt idx="7">
                  <c:v>0.25690000000000002</c:v>
                </c:pt>
                <c:pt idx="8">
                  <c:v>0.18459999999999999</c:v>
                </c:pt>
                <c:pt idx="9">
                  <c:v>0.1293</c:v>
                </c:pt>
                <c:pt idx="10">
                  <c:v>8.9499999999999996E-2</c:v>
                </c:pt>
                <c:pt idx="11">
                  <c:v>6.5600000000000006E-2</c:v>
                </c:pt>
                <c:pt idx="12">
                  <c:v>3.5799999999999998E-2</c:v>
                </c:pt>
                <c:pt idx="13">
                  <c:v>1.2800000000000001E-2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pictures'!$C$941</c:f>
              <c:strCache>
                <c:ptCount val="1"/>
                <c:pt idx="0">
                  <c:v>1165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pictures'!$D$941:$R$941</c:f>
              <c:numCache>
                <c:formatCode>General</c:formatCode>
                <c:ptCount val="15"/>
                <c:pt idx="0">
                  <c:v>0.54649999999999999</c:v>
                </c:pt>
                <c:pt idx="1">
                  <c:v>0.39579999999999999</c:v>
                </c:pt>
                <c:pt idx="2">
                  <c:v>0.38059999999999999</c:v>
                </c:pt>
                <c:pt idx="3">
                  <c:v>0.2651</c:v>
                </c:pt>
                <c:pt idx="4">
                  <c:v>0.28239999999999998</c:v>
                </c:pt>
                <c:pt idx="5">
                  <c:v>0.23</c:v>
                </c:pt>
                <c:pt idx="6">
                  <c:v>0.2225</c:v>
                </c:pt>
                <c:pt idx="7">
                  <c:v>0.1845</c:v>
                </c:pt>
                <c:pt idx="8">
                  <c:v>0.10489999999999999</c:v>
                </c:pt>
                <c:pt idx="9">
                  <c:v>6.4199999999999993E-2</c:v>
                </c:pt>
                <c:pt idx="10">
                  <c:v>3.7199999999999997E-2</c:v>
                </c:pt>
                <c:pt idx="11">
                  <c:v>1.67E-2</c:v>
                </c:pt>
                <c:pt idx="12">
                  <c:v>1.8499999999999999E-2</c:v>
                </c:pt>
                <c:pt idx="13">
                  <c:v>4.3E-3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pictures'!$C$942</c:f>
              <c:strCache>
                <c:ptCount val="1"/>
                <c:pt idx="0">
                  <c:v>1164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pictures'!$D$942:$R$942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0.33760000000000001</c:v>
                </c:pt>
                <c:pt idx="2">
                  <c:v>0.35699999999999998</c:v>
                </c:pt>
                <c:pt idx="3">
                  <c:v>0.30599999999999999</c:v>
                </c:pt>
                <c:pt idx="4">
                  <c:v>0.30499999999999999</c:v>
                </c:pt>
                <c:pt idx="5">
                  <c:v>0.31950000000000001</c:v>
                </c:pt>
                <c:pt idx="6">
                  <c:v>0.2838</c:v>
                </c:pt>
                <c:pt idx="7">
                  <c:v>0.19550000000000001</c:v>
                </c:pt>
                <c:pt idx="8">
                  <c:v>0.1754</c:v>
                </c:pt>
                <c:pt idx="9">
                  <c:v>7.3999999999999996E-2</c:v>
                </c:pt>
                <c:pt idx="10">
                  <c:v>3.0200000000000001E-2</c:v>
                </c:pt>
                <c:pt idx="11">
                  <c:v>0.02</c:v>
                </c:pt>
                <c:pt idx="12">
                  <c:v>5.4000000000000003E-3</c:v>
                </c:pt>
                <c:pt idx="13">
                  <c:v>7.4000000000000003E-3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pictures'!$C$943</c:f>
              <c:strCache>
                <c:ptCount val="1"/>
                <c:pt idx="0">
                  <c:v>1163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pictures'!$D$943:$R$943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0.60980000000000001</c:v>
                </c:pt>
                <c:pt idx="2">
                  <c:v>0.3921</c:v>
                </c:pt>
                <c:pt idx="3">
                  <c:v>0.28389999999999999</c:v>
                </c:pt>
                <c:pt idx="4">
                  <c:v>0.2324</c:v>
                </c:pt>
                <c:pt idx="5">
                  <c:v>0.1724</c:v>
                </c:pt>
                <c:pt idx="6">
                  <c:v>0.1414</c:v>
                </c:pt>
                <c:pt idx="7">
                  <c:v>0.1973</c:v>
                </c:pt>
                <c:pt idx="8">
                  <c:v>0.24629999999999999</c:v>
                </c:pt>
                <c:pt idx="9">
                  <c:v>0.25430000000000003</c:v>
                </c:pt>
                <c:pt idx="10">
                  <c:v>0.161</c:v>
                </c:pt>
                <c:pt idx="11">
                  <c:v>7.0800000000000002E-2</c:v>
                </c:pt>
                <c:pt idx="12">
                  <c:v>2.07E-2</c:v>
                </c:pt>
                <c:pt idx="13">
                  <c:v>7.3000000000000001E-3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pictures'!$C$944</c:f>
              <c:strCache>
                <c:ptCount val="1"/>
                <c:pt idx="0">
                  <c:v>1175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pictures'!$D$944:$R$944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0.4345</c:v>
                </c:pt>
                <c:pt idx="2">
                  <c:v>0.34920000000000001</c:v>
                </c:pt>
                <c:pt idx="3">
                  <c:v>0.34660000000000002</c:v>
                </c:pt>
                <c:pt idx="4">
                  <c:v>0.4123</c:v>
                </c:pt>
                <c:pt idx="5">
                  <c:v>0.32240000000000002</c:v>
                </c:pt>
                <c:pt idx="6">
                  <c:v>0.25269999999999998</c:v>
                </c:pt>
                <c:pt idx="7">
                  <c:v>0.28160000000000002</c:v>
                </c:pt>
                <c:pt idx="8">
                  <c:v>0.26219999999999999</c:v>
                </c:pt>
                <c:pt idx="9">
                  <c:v>0.21859999999999999</c:v>
                </c:pt>
                <c:pt idx="10">
                  <c:v>0.16470000000000001</c:v>
                </c:pt>
                <c:pt idx="11">
                  <c:v>0.1173</c:v>
                </c:pt>
                <c:pt idx="12">
                  <c:v>6.6900000000000001E-2</c:v>
                </c:pt>
                <c:pt idx="13">
                  <c:v>3.5000000000000003E-2</c:v>
                </c:pt>
                <c:pt idx="14">
                  <c:v>2.3999999999999998E-3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pictures'!$C$945</c:f>
              <c:strCache>
                <c:ptCount val="1"/>
                <c:pt idx="0">
                  <c:v>1174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pictures'!$D$945:$R$945</c:f>
              <c:numCache>
                <c:formatCode>General</c:formatCode>
                <c:ptCount val="15"/>
                <c:pt idx="0">
                  <c:v>0.4511</c:v>
                </c:pt>
                <c:pt idx="1">
                  <c:v>0.38469999999999999</c:v>
                </c:pt>
                <c:pt idx="2">
                  <c:v>0.44590000000000002</c:v>
                </c:pt>
                <c:pt idx="3">
                  <c:v>0.42809999999999998</c:v>
                </c:pt>
                <c:pt idx="4">
                  <c:v>0.30909999999999999</c:v>
                </c:pt>
                <c:pt idx="5">
                  <c:v>0.29120000000000001</c:v>
                </c:pt>
                <c:pt idx="6">
                  <c:v>0.28470000000000001</c:v>
                </c:pt>
                <c:pt idx="7">
                  <c:v>0.25879999999999997</c:v>
                </c:pt>
                <c:pt idx="8">
                  <c:v>0.20169999999999999</c:v>
                </c:pt>
                <c:pt idx="9">
                  <c:v>0.1646</c:v>
                </c:pt>
                <c:pt idx="10">
                  <c:v>0.1016</c:v>
                </c:pt>
                <c:pt idx="11">
                  <c:v>6.2799999999999995E-2</c:v>
                </c:pt>
                <c:pt idx="12">
                  <c:v>3.9800000000000002E-2</c:v>
                </c:pt>
                <c:pt idx="13">
                  <c:v>1.11E-2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pictures'!$C$946</c:f>
              <c:strCache>
                <c:ptCount val="1"/>
                <c:pt idx="0">
                  <c:v>1172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pictures'!$D$946:$R$946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0.48430000000000001</c:v>
                </c:pt>
                <c:pt idx="2">
                  <c:v>0.4083</c:v>
                </c:pt>
                <c:pt idx="3">
                  <c:v>0.32450000000000001</c:v>
                </c:pt>
                <c:pt idx="4">
                  <c:v>0.26100000000000001</c:v>
                </c:pt>
                <c:pt idx="5">
                  <c:v>0.24840000000000001</c:v>
                </c:pt>
                <c:pt idx="6">
                  <c:v>0.23</c:v>
                </c:pt>
                <c:pt idx="7">
                  <c:v>0.17979999999999999</c:v>
                </c:pt>
                <c:pt idx="8">
                  <c:v>0.1196</c:v>
                </c:pt>
                <c:pt idx="9">
                  <c:v>7.7399999999999997E-2</c:v>
                </c:pt>
                <c:pt idx="10">
                  <c:v>5.21E-2</c:v>
                </c:pt>
                <c:pt idx="11">
                  <c:v>4.0300000000000002E-2</c:v>
                </c:pt>
                <c:pt idx="12">
                  <c:v>1.6E-2</c:v>
                </c:pt>
                <c:pt idx="13">
                  <c:v>3.5999999999999999E-3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pictures'!$C$947</c:f>
              <c:strCache>
                <c:ptCount val="1"/>
                <c:pt idx="0">
                  <c:v>1171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pictures'!$D$947:$R$947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0.43630000000000002</c:v>
                </c:pt>
                <c:pt idx="2">
                  <c:v>0.27439999999999998</c:v>
                </c:pt>
                <c:pt idx="3">
                  <c:v>0.19839999999999999</c:v>
                </c:pt>
                <c:pt idx="4">
                  <c:v>0.32329999999999998</c:v>
                </c:pt>
                <c:pt idx="5">
                  <c:v>0.28920000000000001</c:v>
                </c:pt>
                <c:pt idx="6">
                  <c:v>0.20630000000000001</c:v>
                </c:pt>
                <c:pt idx="7">
                  <c:v>0.18290000000000001</c:v>
                </c:pt>
                <c:pt idx="8">
                  <c:v>0.13569999999999999</c:v>
                </c:pt>
                <c:pt idx="9">
                  <c:v>0.1216</c:v>
                </c:pt>
                <c:pt idx="10">
                  <c:v>8.3099999999999993E-2</c:v>
                </c:pt>
                <c:pt idx="11">
                  <c:v>5.5300000000000002E-2</c:v>
                </c:pt>
                <c:pt idx="12">
                  <c:v>3.5700000000000003E-2</c:v>
                </c:pt>
                <c:pt idx="13">
                  <c:v>8.8000000000000005E-3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pictures'!$C$948</c:f>
              <c:strCache>
                <c:ptCount val="1"/>
                <c:pt idx="0">
                  <c:v>1162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pictures'!$D$948:$R$948</c:f>
              <c:numCache>
                <c:formatCode>General</c:formatCode>
                <c:ptCount val="15"/>
                <c:pt idx="0">
                  <c:v>0.61099999999999999</c:v>
                </c:pt>
                <c:pt idx="1">
                  <c:v>0.441</c:v>
                </c:pt>
                <c:pt idx="2">
                  <c:v>0.45739999999999997</c:v>
                </c:pt>
                <c:pt idx="3">
                  <c:v>0.34820000000000001</c:v>
                </c:pt>
                <c:pt idx="4">
                  <c:v>0.28649999999999998</c:v>
                </c:pt>
                <c:pt idx="5">
                  <c:v>0.24959999999999999</c:v>
                </c:pt>
                <c:pt idx="6">
                  <c:v>0.2495</c:v>
                </c:pt>
                <c:pt idx="7">
                  <c:v>0.18559999999999999</c:v>
                </c:pt>
                <c:pt idx="8">
                  <c:v>0.13009999999999999</c:v>
                </c:pt>
                <c:pt idx="9">
                  <c:v>0.1076</c:v>
                </c:pt>
                <c:pt idx="10">
                  <c:v>6.3500000000000001E-2</c:v>
                </c:pt>
                <c:pt idx="11">
                  <c:v>4.1000000000000002E-2</c:v>
                </c:pt>
                <c:pt idx="12">
                  <c:v>2.8299999999999999E-2</c:v>
                </c:pt>
                <c:pt idx="13">
                  <c:v>9.4000000000000004E-3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pictures'!$C$949</c:f>
              <c:strCache>
                <c:ptCount val="1"/>
                <c:pt idx="0">
                  <c:v>1158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pictures'!$D$949:$R$949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0.1181</c:v>
                </c:pt>
                <c:pt idx="2">
                  <c:v>0.14430000000000001</c:v>
                </c:pt>
                <c:pt idx="3">
                  <c:v>8.1100000000000005E-2</c:v>
                </c:pt>
                <c:pt idx="4">
                  <c:v>0.1585</c:v>
                </c:pt>
                <c:pt idx="5">
                  <c:v>0.1028</c:v>
                </c:pt>
                <c:pt idx="6">
                  <c:v>9.5200000000000007E-2</c:v>
                </c:pt>
                <c:pt idx="7">
                  <c:v>0.107</c:v>
                </c:pt>
                <c:pt idx="8">
                  <c:v>0.10780000000000001</c:v>
                </c:pt>
                <c:pt idx="9">
                  <c:v>6.13E-2</c:v>
                </c:pt>
                <c:pt idx="10">
                  <c:v>5.67E-2</c:v>
                </c:pt>
                <c:pt idx="11">
                  <c:v>5.5800000000000002E-2</c:v>
                </c:pt>
                <c:pt idx="12">
                  <c:v>2.2800000000000001E-2</c:v>
                </c:pt>
                <c:pt idx="13">
                  <c:v>6.3E-3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pictures'!$C$950</c:f>
              <c:strCache>
                <c:ptCount val="1"/>
                <c:pt idx="0">
                  <c:v>1156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pictures'!$D$950:$R$950</c:f>
              <c:numCache>
                <c:formatCode>General</c:formatCode>
                <c:ptCount val="15"/>
                <c:pt idx="0">
                  <c:v>0.90690000000000004</c:v>
                </c:pt>
                <c:pt idx="1">
                  <c:v>0.75739999999999996</c:v>
                </c:pt>
                <c:pt idx="2">
                  <c:v>0.54630000000000001</c:v>
                </c:pt>
                <c:pt idx="3">
                  <c:v>0.3241</c:v>
                </c:pt>
                <c:pt idx="4">
                  <c:v>0.26479999999999998</c:v>
                </c:pt>
                <c:pt idx="5">
                  <c:v>0.14169999999999999</c:v>
                </c:pt>
                <c:pt idx="6">
                  <c:v>0.13789999999999999</c:v>
                </c:pt>
                <c:pt idx="7">
                  <c:v>0.12520000000000001</c:v>
                </c:pt>
                <c:pt idx="8">
                  <c:v>0.1172</c:v>
                </c:pt>
                <c:pt idx="9">
                  <c:v>0.14130000000000001</c:v>
                </c:pt>
                <c:pt idx="10">
                  <c:v>0.13750000000000001</c:v>
                </c:pt>
                <c:pt idx="11">
                  <c:v>8.8499999999999995E-2</c:v>
                </c:pt>
                <c:pt idx="12">
                  <c:v>6.9099999999999995E-2</c:v>
                </c:pt>
                <c:pt idx="13">
                  <c:v>3.5799999999999998E-2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pictures'!$C$951</c:f>
              <c:strCache>
                <c:ptCount val="1"/>
                <c:pt idx="0">
                  <c:v>1154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pictures'!$D$951:$R$951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6368"/>
        <c:axId val="311336760"/>
      </c:scatterChart>
      <c:valAx>
        <c:axId val="3113363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336760"/>
        <c:crosses val="autoZero"/>
        <c:crossBetween val="midCat"/>
        <c:majorUnit val="10"/>
      </c:valAx>
      <c:valAx>
        <c:axId val="311336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13363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pictures'!$C$952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pictures'!$D$952:$R$952</c:f>
              <c:numCache>
                <c:formatCode>General</c:formatCode>
                <c:ptCount val="15"/>
                <c:pt idx="0">
                  <c:v>0.53059999999999996</c:v>
                </c:pt>
                <c:pt idx="1">
                  <c:v>0.59930000000000005</c:v>
                </c:pt>
                <c:pt idx="2">
                  <c:v>0.60250000000000004</c:v>
                </c:pt>
                <c:pt idx="3">
                  <c:v>0.61970000000000003</c:v>
                </c:pt>
                <c:pt idx="4">
                  <c:v>0.58699999999999997</c:v>
                </c:pt>
                <c:pt idx="5">
                  <c:v>0.61309999999999998</c:v>
                </c:pt>
                <c:pt idx="6">
                  <c:v>0.54569999999999996</c:v>
                </c:pt>
                <c:pt idx="7">
                  <c:v>0.5091</c:v>
                </c:pt>
                <c:pt idx="8">
                  <c:v>0.42020000000000002</c:v>
                </c:pt>
                <c:pt idx="9">
                  <c:v>0.39489999999999997</c:v>
                </c:pt>
                <c:pt idx="10">
                  <c:v>0.35699999999999998</c:v>
                </c:pt>
                <c:pt idx="11">
                  <c:v>0.27579999999999999</c:v>
                </c:pt>
                <c:pt idx="12">
                  <c:v>0.20669999999999999</c:v>
                </c:pt>
                <c:pt idx="13">
                  <c:v>0.14910000000000001</c:v>
                </c:pt>
                <c:pt idx="14">
                  <c:v>6.8900000000000003E-2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pictures'!$C$953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pictures'!$D$953:$R$953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0.67469999999999997</c:v>
                </c:pt>
                <c:pt idx="2">
                  <c:v>0.61419999999999997</c:v>
                </c:pt>
                <c:pt idx="3">
                  <c:v>0.54630000000000001</c:v>
                </c:pt>
                <c:pt idx="4">
                  <c:v>0.56499999999999995</c:v>
                </c:pt>
                <c:pt idx="5">
                  <c:v>0.59160000000000001</c:v>
                </c:pt>
                <c:pt idx="6">
                  <c:v>0.53500000000000003</c:v>
                </c:pt>
                <c:pt idx="7">
                  <c:v>0.50990000000000002</c:v>
                </c:pt>
                <c:pt idx="8">
                  <c:v>0.48909999999999998</c:v>
                </c:pt>
                <c:pt idx="9">
                  <c:v>0.45610000000000001</c:v>
                </c:pt>
                <c:pt idx="10">
                  <c:v>0.40760000000000002</c:v>
                </c:pt>
                <c:pt idx="11">
                  <c:v>0.33069999999999999</c:v>
                </c:pt>
                <c:pt idx="12">
                  <c:v>0.24679999999999999</c:v>
                </c:pt>
                <c:pt idx="13">
                  <c:v>0.17560000000000001</c:v>
                </c:pt>
                <c:pt idx="14">
                  <c:v>4.7699999999999999E-2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pictures'!$C$954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pictures'!$D$954:$R$954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0.40960000000000002</c:v>
                </c:pt>
                <c:pt idx="2">
                  <c:v>0.46210000000000001</c:v>
                </c:pt>
                <c:pt idx="3">
                  <c:v>0.53710000000000002</c:v>
                </c:pt>
                <c:pt idx="4">
                  <c:v>0.65859999999999996</c:v>
                </c:pt>
                <c:pt idx="5">
                  <c:v>0.67610000000000003</c:v>
                </c:pt>
                <c:pt idx="6">
                  <c:v>0.69199999999999995</c:v>
                </c:pt>
                <c:pt idx="7">
                  <c:v>0.69369999999999998</c:v>
                </c:pt>
                <c:pt idx="8">
                  <c:v>0.68479999999999996</c:v>
                </c:pt>
                <c:pt idx="9">
                  <c:v>0.67569999999999997</c:v>
                </c:pt>
                <c:pt idx="10">
                  <c:v>0.61019999999999996</c:v>
                </c:pt>
                <c:pt idx="11">
                  <c:v>0.56100000000000005</c:v>
                </c:pt>
                <c:pt idx="12">
                  <c:v>0.45910000000000001</c:v>
                </c:pt>
                <c:pt idx="13">
                  <c:v>0.32469999999999999</c:v>
                </c:pt>
                <c:pt idx="14">
                  <c:v>0.186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pictures'!$C$955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pictures'!$D$955:$R$955</c:f>
              <c:numCache>
                <c:formatCode>General</c:formatCode>
                <c:ptCount val="15"/>
                <c:pt idx="0">
                  <c:v>0.31659999999999999</c:v>
                </c:pt>
                <c:pt idx="1">
                  <c:v>0.50180000000000002</c:v>
                </c:pt>
                <c:pt idx="2">
                  <c:v>0.49280000000000002</c:v>
                </c:pt>
                <c:pt idx="3">
                  <c:v>0.57699999999999996</c:v>
                </c:pt>
                <c:pt idx="4">
                  <c:v>0.60640000000000005</c:v>
                </c:pt>
                <c:pt idx="5">
                  <c:v>0.62509999999999999</c:v>
                </c:pt>
                <c:pt idx="6">
                  <c:v>0.61519999999999997</c:v>
                </c:pt>
                <c:pt idx="7">
                  <c:v>0.623</c:v>
                </c:pt>
                <c:pt idx="8">
                  <c:v>0.59499999999999997</c:v>
                </c:pt>
                <c:pt idx="9">
                  <c:v>0.5514</c:v>
                </c:pt>
                <c:pt idx="10">
                  <c:v>0.51529999999999998</c:v>
                </c:pt>
                <c:pt idx="11">
                  <c:v>0.47270000000000001</c:v>
                </c:pt>
                <c:pt idx="12">
                  <c:v>0.37580000000000002</c:v>
                </c:pt>
                <c:pt idx="13">
                  <c:v>0.29409999999999997</c:v>
                </c:pt>
                <c:pt idx="14">
                  <c:v>0.16439999999999999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pictures'!$C$956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pictures'!$D$956:$R$956</c:f>
              <c:numCache>
                <c:formatCode>General</c:formatCode>
                <c:ptCount val="15"/>
                <c:pt idx="0">
                  <c:v>0.34129999999999999</c:v>
                </c:pt>
                <c:pt idx="1">
                  <c:v>0.46989999999999998</c:v>
                </c:pt>
                <c:pt idx="2">
                  <c:v>0.41449999999999998</c:v>
                </c:pt>
                <c:pt idx="3">
                  <c:v>0.56359999999999999</c:v>
                </c:pt>
                <c:pt idx="4">
                  <c:v>0.57430000000000003</c:v>
                </c:pt>
                <c:pt idx="5">
                  <c:v>0.58250000000000002</c:v>
                </c:pt>
                <c:pt idx="6">
                  <c:v>0.5847</c:v>
                </c:pt>
                <c:pt idx="7">
                  <c:v>0.58050000000000002</c:v>
                </c:pt>
                <c:pt idx="8">
                  <c:v>0.54800000000000004</c:v>
                </c:pt>
                <c:pt idx="9">
                  <c:v>0.48670000000000002</c:v>
                </c:pt>
                <c:pt idx="10">
                  <c:v>0.48870000000000002</c:v>
                </c:pt>
                <c:pt idx="11">
                  <c:v>0.45229999999999998</c:v>
                </c:pt>
                <c:pt idx="12">
                  <c:v>0.3669</c:v>
                </c:pt>
                <c:pt idx="13">
                  <c:v>0.2742</c:v>
                </c:pt>
                <c:pt idx="14">
                  <c:v>0.13669999999999999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pictures'!$C$957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pictures'!$D$957:$R$957</c:f>
              <c:numCache>
                <c:formatCode>General</c:formatCode>
                <c:ptCount val="15"/>
                <c:pt idx="0">
                  <c:v>0.98570000000000002</c:v>
                </c:pt>
                <c:pt idx="1">
                  <c:v>0.82010000000000005</c:v>
                </c:pt>
                <c:pt idx="2">
                  <c:v>0.74860000000000004</c:v>
                </c:pt>
                <c:pt idx="3">
                  <c:v>0.73750000000000004</c:v>
                </c:pt>
                <c:pt idx="4">
                  <c:v>0.61650000000000005</c:v>
                </c:pt>
                <c:pt idx="5">
                  <c:v>0.54700000000000004</c:v>
                </c:pt>
                <c:pt idx="6">
                  <c:v>0.50629999999999997</c:v>
                </c:pt>
                <c:pt idx="7">
                  <c:v>0.50439999999999996</c:v>
                </c:pt>
                <c:pt idx="8">
                  <c:v>0.48099999999999998</c:v>
                </c:pt>
                <c:pt idx="9">
                  <c:v>0.4803</c:v>
                </c:pt>
                <c:pt idx="10">
                  <c:v>0.4753</c:v>
                </c:pt>
                <c:pt idx="11">
                  <c:v>0.43959999999999999</c:v>
                </c:pt>
                <c:pt idx="12">
                  <c:v>0.38390000000000002</c:v>
                </c:pt>
                <c:pt idx="13">
                  <c:v>0.2722</c:v>
                </c:pt>
                <c:pt idx="14">
                  <c:v>0.1525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pictures'!$C$958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pictures'!$D$958:$R$958</c:f>
              <c:numCache>
                <c:formatCode>General</c:formatCode>
                <c:ptCount val="15"/>
                <c:pt idx="0">
                  <c:v>0.95069999999999999</c:v>
                </c:pt>
                <c:pt idx="1">
                  <c:v>0.81240000000000001</c:v>
                </c:pt>
                <c:pt idx="2">
                  <c:v>0.73040000000000005</c:v>
                </c:pt>
                <c:pt idx="3">
                  <c:v>0.67400000000000004</c:v>
                </c:pt>
                <c:pt idx="4">
                  <c:v>0.67320000000000002</c:v>
                </c:pt>
                <c:pt idx="5">
                  <c:v>0.61709999999999998</c:v>
                </c:pt>
                <c:pt idx="6">
                  <c:v>0.56069999999999998</c:v>
                </c:pt>
                <c:pt idx="7">
                  <c:v>0.50660000000000005</c:v>
                </c:pt>
                <c:pt idx="8">
                  <c:v>0.51060000000000005</c:v>
                </c:pt>
                <c:pt idx="9">
                  <c:v>0.45269999999999999</c:v>
                </c:pt>
                <c:pt idx="10">
                  <c:v>0.4526</c:v>
                </c:pt>
                <c:pt idx="11">
                  <c:v>0.45900000000000002</c:v>
                </c:pt>
                <c:pt idx="12">
                  <c:v>0.43020000000000003</c:v>
                </c:pt>
                <c:pt idx="13">
                  <c:v>0.3216</c:v>
                </c:pt>
                <c:pt idx="14">
                  <c:v>0.17849999999999999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pictures'!$C$959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pictures'!$D$959:$R$959</c:f>
              <c:numCache>
                <c:formatCode>General</c:formatCode>
                <c:ptCount val="15"/>
                <c:pt idx="0">
                  <c:v>0.85760000000000003</c:v>
                </c:pt>
                <c:pt idx="1">
                  <c:v>0.80600000000000005</c:v>
                </c:pt>
                <c:pt idx="2">
                  <c:v>0.68500000000000005</c:v>
                </c:pt>
                <c:pt idx="3">
                  <c:v>0.6028</c:v>
                </c:pt>
                <c:pt idx="4">
                  <c:v>0.48270000000000002</c:v>
                </c:pt>
                <c:pt idx="5">
                  <c:v>0.375</c:v>
                </c:pt>
                <c:pt idx="6">
                  <c:v>0.3125</c:v>
                </c:pt>
                <c:pt idx="7">
                  <c:v>0.22209999999999999</c:v>
                </c:pt>
                <c:pt idx="8">
                  <c:v>0.21049999999999999</c:v>
                </c:pt>
                <c:pt idx="9">
                  <c:v>0.20080000000000001</c:v>
                </c:pt>
                <c:pt idx="10">
                  <c:v>0.2225</c:v>
                </c:pt>
                <c:pt idx="11">
                  <c:v>0.19350000000000001</c:v>
                </c:pt>
                <c:pt idx="12">
                  <c:v>0.1603</c:v>
                </c:pt>
                <c:pt idx="13">
                  <c:v>0.11890000000000001</c:v>
                </c:pt>
                <c:pt idx="14">
                  <c:v>4.8399999999999999E-2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pictures'!$C$960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pictures'!$D$960:$R$960</c:f>
              <c:numCache>
                <c:formatCode>General</c:formatCode>
                <c:ptCount val="15"/>
                <c:pt idx="0">
                  <c:v>0.74780000000000002</c:v>
                </c:pt>
                <c:pt idx="1">
                  <c:v>0.74780000000000002</c:v>
                </c:pt>
                <c:pt idx="2">
                  <c:v>0.68410000000000004</c:v>
                </c:pt>
                <c:pt idx="3">
                  <c:v>0.8286</c:v>
                </c:pt>
                <c:pt idx="4">
                  <c:v>0.86319999999999997</c:v>
                </c:pt>
                <c:pt idx="5">
                  <c:v>0.74150000000000005</c:v>
                </c:pt>
                <c:pt idx="6">
                  <c:v>0.50929999999999997</c:v>
                </c:pt>
                <c:pt idx="7">
                  <c:v>0.44379999999999997</c:v>
                </c:pt>
                <c:pt idx="8">
                  <c:v>0.42230000000000001</c:v>
                </c:pt>
                <c:pt idx="9">
                  <c:v>0.40129999999999999</c:v>
                </c:pt>
                <c:pt idx="10">
                  <c:v>0.35639999999999999</c:v>
                </c:pt>
                <c:pt idx="11">
                  <c:v>0.31440000000000001</c:v>
                </c:pt>
                <c:pt idx="12">
                  <c:v>0.29809999999999998</c:v>
                </c:pt>
                <c:pt idx="13">
                  <c:v>0.2419</c:v>
                </c:pt>
                <c:pt idx="14">
                  <c:v>0.15079999999999999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pictures'!$C$961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pictures'!$D$961:$R$961</c:f>
              <c:numCache>
                <c:formatCode>General</c:formatCode>
                <c:ptCount val="15"/>
                <c:pt idx="0">
                  <c:v>0.80269999999999997</c:v>
                </c:pt>
                <c:pt idx="1">
                  <c:v>0.72970000000000002</c:v>
                </c:pt>
                <c:pt idx="2">
                  <c:v>0.68910000000000005</c:v>
                </c:pt>
                <c:pt idx="3">
                  <c:v>0.79049999999999998</c:v>
                </c:pt>
                <c:pt idx="4">
                  <c:v>0.65849999999999997</c:v>
                </c:pt>
                <c:pt idx="5">
                  <c:v>0.48980000000000001</c:v>
                </c:pt>
                <c:pt idx="6">
                  <c:v>0.35770000000000002</c:v>
                </c:pt>
                <c:pt idx="7">
                  <c:v>0.3513</c:v>
                </c:pt>
                <c:pt idx="8">
                  <c:v>0.3518</c:v>
                </c:pt>
                <c:pt idx="9">
                  <c:v>0.29289999999999999</c:v>
                </c:pt>
                <c:pt idx="10">
                  <c:v>0.28110000000000002</c:v>
                </c:pt>
                <c:pt idx="11">
                  <c:v>0.28050000000000003</c:v>
                </c:pt>
                <c:pt idx="12">
                  <c:v>0.2485</c:v>
                </c:pt>
                <c:pt idx="13">
                  <c:v>0.19789999999999999</c:v>
                </c:pt>
                <c:pt idx="14">
                  <c:v>0.1192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pictures'!$C$962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pictures'!$D$962:$R$962</c:f>
              <c:numCache>
                <c:formatCode>General</c:formatCode>
                <c:ptCount val="15"/>
                <c:pt idx="0">
                  <c:v>0.66669999999999996</c:v>
                </c:pt>
                <c:pt idx="1">
                  <c:v>0.61129999999999995</c:v>
                </c:pt>
                <c:pt idx="2">
                  <c:v>0.5867</c:v>
                </c:pt>
                <c:pt idx="3">
                  <c:v>0.55979999999999996</c:v>
                </c:pt>
                <c:pt idx="4">
                  <c:v>0.57050000000000001</c:v>
                </c:pt>
                <c:pt idx="5">
                  <c:v>0.53200000000000003</c:v>
                </c:pt>
                <c:pt idx="6">
                  <c:v>0.62060000000000004</c:v>
                </c:pt>
                <c:pt idx="7">
                  <c:v>0.62270000000000003</c:v>
                </c:pt>
                <c:pt idx="8">
                  <c:v>0.63019999999999998</c:v>
                </c:pt>
                <c:pt idx="9">
                  <c:v>0.58630000000000004</c:v>
                </c:pt>
                <c:pt idx="10">
                  <c:v>0.52739999999999998</c:v>
                </c:pt>
                <c:pt idx="11">
                  <c:v>0.49030000000000001</c:v>
                </c:pt>
                <c:pt idx="12">
                  <c:v>0.41710000000000003</c:v>
                </c:pt>
                <c:pt idx="13">
                  <c:v>0.34420000000000001</c:v>
                </c:pt>
                <c:pt idx="14">
                  <c:v>0.22439999999999999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pictures'!$C$963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pictures'!$D$963:$R$963</c:f>
              <c:numCache>
                <c:formatCode>General</c:formatCode>
                <c:ptCount val="15"/>
                <c:pt idx="0">
                  <c:v>0.42880000000000001</c:v>
                </c:pt>
                <c:pt idx="1">
                  <c:v>0.57530000000000003</c:v>
                </c:pt>
                <c:pt idx="2">
                  <c:v>0.63129999999999997</c:v>
                </c:pt>
                <c:pt idx="3">
                  <c:v>0.57110000000000005</c:v>
                </c:pt>
                <c:pt idx="4">
                  <c:v>0.57299999999999995</c:v>
                </c:pt>
                <c:pt idx="5">
                  <c:v>0.57730000000000004</c:v>
                </c:pt>
                <c:pt idx="6">
                  <c:v>0.57869999999999999</c:v>
                </c:pt>
                <c:pt idx="7">
                  <c:v>0.60360000000000003</c:v>
                </c:pt>
                <c:pt idx="8">
                  <c:v>0.58679999999999999</c:v>
                </c:pt>
                <c:pt idx="9">
                  <c:v>0.55210000000000004</c:v>
                </c:pt>
                <c:pt idx="10">
                  <c:v>0.52159999999999995</c:v>
                </c:pt>
                <c:pt idx="11">
                  <c:v>0.44059999999999999</c:v>
                </c:pt>
                <c:pt idx="12">
                  <c:v>0.32969999999999999</c:v>
                </c:pt>
                <c:pt idx="13">
                  <c:v>0.24390000000000001</c:v>
                </c:pt>
                <c:pt idx="14">
                  <c:v>0.17519999999999999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3200"/>
        <c:axId val="312943592"/>
      </c:scatterChart>
      <c:valAx>
        <c:axId val="31294320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3592"/>
        <c:crosses val="autoZero"/>
        <c:crossBetween val="midCat"/>
        <c:majorUnit val="10"/>
      </c:valAx>
      <c:valAx>
        <c:axId val="3129435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32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- 06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pictures'!$C$964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pictures'!$D$964:$R$964</c:f>
              <c:numCache>
                <c:formatCode>General</c:formatCode>
                <c:ptCount val="15"/>
                <c:pt idx="0">
                  <c:v>0.88390000000000002</c:v>
                </c:pt>
                <c:pt idx="1">
                  <c:v>0.7177</c:v>
                </c:pt>
                <c:pt idx="2">
                  <c:v>0.70550000000000002</c:v>
                </c:pt>
                <c:pt idx="3">
                  <c:v>0.62960000000000005</c:v>
                </c:pt>
                <c:pt idx="4">
                  <c:v>0.62770000000000004</c:v>
                </c:pt>
                <c:pt idx="5">
                  <c:v>0.59809999999999997</c:v>
                </c:pt>
                <c:pt idx="6">
                  <c:v>0.58430000000000004</c:v>
                </c:pt>
                <c:pt idx="7">
                  <c:v>0.5323</c:v>
                </c:pt>
                <c:pt idx="8">
                  <c:v>0.49830000000000002</c:v>
                </c:pt>
                <c:pt idx="9">
                  <c:v>0.46129999999999999</c:v>
                </c:pt>
                <c:pt idx="10">
                  <c:v>0.4405</c:v>
                </c:pt>
                <c:pt idx="11">
                  <c:v>0.37480000000000002</c:v>
                </c:pt>
                <c:pt idx="12">
                  <c:v>0.29930000000000001</c:v>
                </c:pt>
                <c:pt idx="13">
                  <c:v>0.2064</c:v>
                </c:pt>
                <c:pt idx="14">
                  <c:v>8.6499999999999994E-2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pictures'!$C$965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pictures'!$D$965:$R$965</c:f>
              <c:numCache>
                <c:formatCode>General</c:formatCode>
                <c:ptCount val="15"/>
                <c:pt idx="0">
                  <c:v>0.77880000000000005</c:v>
                </c:pt>
                <c:pt idx="1">
                  <c:v>0.69279999999999997</c:v>
                </c:pt>
                <c:pt idx="2">
                  <c:v>0.8468</c:v>
                </c:pt>
                <c:pt idx="3">
                  <c:v>0.81330000000000002</c:v>
                </c:pt>
                <c:pt idx="4">
                  <c:v>0.74070000000000003</c:v>
                </c:pt>
                <c:pt idx="5">
                  <c:v>0.70809999999999995</c:v>
                </c:pt>
                <c:pt idx="6">
                  <c:v>0.64729999999999999</c:v>
                </c:pt>
                <c:pt idx="7">
                  <c:v>0.5504</c:v>
                </c:pt>
                <c:pt idx="8">
                  <c:v>0.45290000000000002</c:v>
                </c:pt>
                <c:pt idx="9">
                  <c:v>0.40760000000000002</c:v>
                </c:pt>
                <c:pt idx="10">
                  <c:v>0.37659999999999999</c:v>
                </c:pt>
                <c:pt idx="11">
                  <c:v>0.33439999999999998</c:v>
                </c:pt>
                <c:pt idx="12">
                  <c:v>0.27039999999999997</c:v>
                </c:pt>
                <c:pt idx="13">
                  <c:v>0.1719</c:v>
                </c:pt>
                <c:pt idx="14">
                  <c:v>6.0900000000000003E-2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pictures'!$C$966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pictures'!$D$966:$R$966</c:f>
              <c:numCache>
                <c:formatCode>General</c:formatCode>
                <c:ptCount val="15"/>
                <c:pt idx="0">
                  <c:v>0.27289999999999998</c:v>
                </c:pt>
                <c:pt idx="1">
                  <c:v>0.43419999999999997</c:v>
                </c:pt>
                <c:pt idx="2">
                  <c:v>0.53649999999999998</c:v>
                </c:pt>
                <c:pt idx="3">
                  <c:v>0.50800000000000001</c:v>
                </c:pt>
                <c:pt idx="4">
                  <c:v>0.56010000000000004</c:v>
                </c:pt>
                <c:pt idx="5">
                  <c:v>0.54659999999999997</c:v>
                </c:pt>
                <c:pt idx="6">
                  <c:v>0.53069999999999995</c:v>
                </c:pt>
                <c:pt idx="7">
                  <c:v>0.46850000000000003</c:v>
                </c:pt>
                <c:pt idx="8">
                  <c:v>0.41889999999999999</c:v>
                </c:pt>
                <c:pt idx="9">
                  <c:v>0.37280000000000002</c:v>
                </c:pt>
                <c:pt idx="10">
                  <c:v>0.30759999999999998</c:v>
                </c:pt>
                <c:pt idx="11">
                  <c:v>0.21729999999999999</c:v>
                </c:pt>
                <c:pt idx="12">
                  <c:v>0.16389999999999999</c:v>
                </c:pt>
                <c:pt idx="13">
                  <c:v>7.1400000000000005E-2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pictures'!$C$967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pictures'!$D$967:$R$967</c:f>
              <c:numCache>
                <c:formatCode>General</c:formatCode>
                <c:ptCount val="15"/>
                <c:pt idx="0">
                  <c:v>0.1106</c:v>
                </c:pt>
                <c:pt idx="1">
                  <c:v>0.40279999999999999</c:v>
                </c:pt>
                <c:pt idx="2">
                  <c:v>0.61</c:v>
                </c:pt>
                <c:pt idx="3">
                  <c:v>0.56479999999999997</c:v>
                </c:pt>
                <c:pt idx="4">
                  <c:v>0.52200000000000002</c:v>
                </c:pt>
                <c:pt idx="5">
                  <c:v>0.53339999999999999</c:v>
                </c:pt>
                <c:pt idx="6">
                  <c:v>0.52690000000000003</c:v>
                </c:pt>
                <c:pt idx="7">
                  <c:v>0.53690000000000004</c:v>
                </c:pt>
                <c:pt idx="8">
                  <c:v>0.48249999999999998</c:v>
                </c:pt>
                <c:pt idx="9">
                  <c:v>0.44929999999999998</c:v>
                </c:pt>
                <c:pt idx="10">
                  <c:v>0.43140000000000001</c:v>
                </c:pt>
                <c:pt idx="11">
                  <c:v>0.378</c:v>
                </c:pt>
                <c:pt idx="12">
                  <c:v>0.29430000000000001</c:v>
                </c:pt>
                <c:pt idx="13">
                  <c:v>0.23069999999999999</c:v>
                </c:pt>
                <c:pt idx="14">
                  <c:v>8.0799999999999997E-2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pictures'!$C$968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pictures'!$D$968:$R$968</c:f>
              <c:numCache>
                <c:formatCode>General</c:formatCode>
                <c:ptCount val="15"/>
                <c:pt idx="0">
                  <c:v>0.51229999999999998</c:v>
                </c:pt>
                <c:pt idx="1">
                  <c:v>0.40739999999999998</c:v>
                </c:pt>
                <c:pt idx="2">
                  <c:v>0.42309999999999998</c:v>
                </c:pt>
                <c:pt idx="3">
                  <c:v>0.39329999999999998</c:v>
                </c:pt>
                <c:pt idx="4">
                  <c:v>0.32469999999999999</c:v>
                </c:pt>
                <c:pt idx="5">
                  <c:v>0.26679999999999998</c:v>
                </c:pt>
                <c:pt idx="6">
                  <c:v>0.3009</c:v>
                </c:pt>
                <c:pt idx="7">
                  <c:v>0.27960000000000002</c:v>
                </c:pt>
                <c:pt idx="8">
                  <c:v>0.27739999999999998</c:v>
                </c:pt>
                <c:pt idx="9">
                  <c:v>0.25800000000000001</c:v>
                </c:pt>
                <c:pt idx="10">
                  <c:v>0.23019999999999999</c:v>
                </c:pt>
                <c:pt idx="11">
                  <c:v>0.1741</c:v>
                </c:pt>
                <c:pt idx="12">
                  <c:v>0.15409999999999999</c:v>
                </c:pt>
                <c:pt idx="13">
                  <c:v>8.3599999999999994E-2</c:v>
                </c:pt>
                <c:pt idx="14">
                  <c:v>1.09E-2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pictures'!$C$969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pictures'!$D$969:$R$969</c:f>
              <c:numCache>
                <c:formatCode>General</c:formatCode>
                <c:ptCount val="15"/>
                <c:pt idx="0">
                  <c:v>0.35239999999999999</c:v>
                </c:pt>
                <c:pt idx="1">
                  <c:v>0.51259999999999994</c:v>
                </c:pt>
                <c:pt idx="2">
                  <c:v>0.54100000000000004</c:v>
                </c:pt>
                <c:pt idx="3">
                  <c:v>0.66930000000000001</c:v>
                </c:pt>
                <c:pt idx="4">
                  <c:v>0.64639999999999997</c:v>
                </c:pt>
                <c:pt idx="5">
                  <c:v>0.63239999999999996</c:v>
                </c:pt>
                <c:pt idx="6">
                  <c:v>0.57430000000000003</c:v>
                </c:pt>
                <c:pt idx="7">
                  <c:v>0.57179999999999997</c:v>
                </c:pt>
                <c:pt idx="8">
                  <c:v>0.54400000000000004</c:v>
                </c:pt>
                <c:pt idx="9">
                  <c:v>0.51139999999999997</c:v>
                </c:pt>
                <c:pt idx="10">
                  <c:v>0.46300000000000002</c:v>
                </c:pt>
                <c:pt idx="11">
                  <c:v>0.4219</c:v>
                </c:pt>
                <c:pt idx="12">
                  <c:v>0.38379999999999997</c:v>
                </c:pt>
                <c:pt idx="13">
                  <c:v>0.28310000000000002</c:v>
                </c:pt>
                <c:pt idx="14">
                  <c:v>9.8500000000000004E-2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pictures'!$C$970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pictures'!$D$970:$R$970</c:f>
              <c:numCache>
                <c:formatCode>General</c:formatCode>
                <c:ptCount val="15"/>
                <c:pt idx="0">
                  <c:v>0.70330000000000004</c:v>
                </c:pt>
                <c:pt idx="1">
                  <c:v>0.78690000000000004</c:v>
                </c:pt>
                <c:pt idx="2">
                  <c:v>0.7339</c:v>
                </c:pt>
                <c:pt idx="3">
                  <c:v>0.66849999999999998</c:v>
                </c:pt>
                <c:pt idx="4">
                  <c:v>0.66080000000000005</c:v>
                </c:pt>
                <c:pt idx="5">
                  <c:v>0.63460000000000005</c:v>
                </c:pt>
                <c:pt idx="6">
                  <c:v>0.62139999999999995</c:v>
                </c:pt>
                <c:pt idx="7">
                  <c:v>0.6018</c:v>
                </c:pt>
                <c:pt idx="8">
                  <c:v>0.5534</c:v>
                </c:pt>
                <c:pt idx="9">
                  <c:v>0.54339999999999999</c:v>
                </c:pt>
                <c:pt idx="10">
                  <c:v>0.55940000000000001</c:v>
                </c:pt>
                <c:pt idx="11">
                  <c:v>0.52370000000000005</c:v>
                </c:pt>
                <c:pt idx="12">
                  <c:v>0.4405</c:v>
                </c:pt>
                <c:pt idx="13">
                  <c:v>0.31419999999999998</c:v>
                </c:pt>
                <c:pt idx="14">
                  <c:v>0.19239999999999999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pictures'!$C$971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pictures'!$D$971:$R$971</c:f>
              <c:numCache>
                <c:formatCode>General</c:formatCode>
                <c:ptCount val="15"/>
                <c:pt idx="0">
                  <c:v>0.72389999999999999</c:v>
                </c:pt>
                <c:pt idx="1">
                  <c:v>0.74229999999999996</c:v>
                </c:pt>
                <c:pt idx="2">
                  <c:v>0.63019999999999998</c:v>
                </c:pt>
                <c:pt idx="3">
                  <c:v>0.61539999999999995</c:v>
                </c:pt>
                <c:pt idx="4">
                  <c:v>0.62090000000000001</c:v>
                </c:pt>
                <c:pt idx="5">
                  <c:v>0.60970000000000002</c:v>
                </c:pt>
                <c:pt idx="6">
                  <c:v>0.57379999999999998</c:v>
                </c:pt>
                <c:pt idx="7">
                  <c:v>0.51429999999999998</c:v>
                </c:pt>
                <c:pt idx="8">
                  <c:v>0.52780000000000005</c:v>
                </c:pt>
                <c:pt idx="9">
                  <c:v>0.502</c:v>
                </c:pt>
                <c:pt idx="10">
                  <c:v>0.42859999999999998</c:v>
                </c:pt>
                <c:pt idx="11">
                  <c:v>0.42349999999999999</c:v>
                </c:pt>
                <c:pt idx="12">
                  <c:v>0.37030000000000002</c:v>
                </c:pt>
                <c:pt idx="13">
                  <c:v>0.26150000000000001</c:v>
                </c:pt>
                <c:pt idx="14">
                  <c:v>0.11990000000000001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pictures'!$C$972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pictures'!$D$972:$R$972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0.79949999999999999</c:v>
                </c:pt>
                <c:pt idx="2">
                  <c:v>0.72489999999999999</c:v>
                </c:pt>
                <c:pt idx="3">
                  <c:v>0.7127</c:v>
                </c:pt>
                <c:pt idx="4">
                  <c:v>0.67659999999999998</c:v>
                </c:pt>
                <c:pt idx="5">
                  <c:v>0.59870000000000001</c:v>
                </c:pt>
                <c:pt idx="6">
                  <c:v>0.53190000000000004</c:v>
                </c:pt>
                <c:pt idx="7">
                  <c:v>0.52739999999999998</c:v>
                </c:pt>
                <c:pt idx="8">
                  <c:v>0.54690000000000005</c:v>
                </c:pt>
                <c:pt idx="9">
                  <c:v>0.49180000000000001</c:v>
                </c:pt>
                <c:pt idx="10">
                  <c:v>0.44040000000000001</c:v>
                </c:pt>
                <c:pt idx="11">
                  <c:v>0.40710000000000002</c:v>
                </c:pt>
                <c:pt idx="12">
                  <c:v>0.33400000000000002</c:v>
                </c:pt>
                <c:pt idx="13">
                  <c:v>0.2281</c:v>
                </c:pt>
                <c:pt idx="14">
                  <c:v>0.1138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pictures'!$C$973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pictures'!$D$973:$R$973</c:f>
              <c:numCache>
                <c:formatCode>General</c:formatCode>
                <c:ptCount val="15"/>
                <c:pt idx="0">
                  <c:v>0.90769999999999995</c:v>
                </c:pt>
                <c:pt idx="1">
                  <c:v>0.75580000000000003</c:v>
                </c:pt>
                <c:pt idx="2">
                  <c:v>0.71950000000000003</c:v>
                </c:pt>
                <c:pt idx="3">
                  <c:v>0.69969999999999999</c:v>
                </c:pt>
                <c:pt idx="4">
                  <c:v>0.73350000000000004</c:v>
                </c:pt>
                <c:pt idx="5">
                  <c:v>0.70369999999999999</c:v>
                </c:pt>
                <c:pt idx="6">
                  <c:v>0.65839999999999999</c:v>
                </c:pt>
                <c:pt idx="7">
                  <c:v>0.59689999999999999</c:v>
                </c:pt>
                <c:pt idx="8">
                  <c:v>0.54679999999999995</c:v>
                </c:pt>
                <c:pt idx="9">
                  <c:v>0.51049999999999995</c:v>
                </c:pt>
                <c:pt idx="10">
                  <c:v>0.45960000000000001</c:v>
                </c:pt>
                <c:pt idx="11">
                  <c:v>0.40839999999999999</c:v>
                </c:pt>
                <c:pt idx="12">
                  <c:v>0.34989999999999999</c:v>
                </c:pt>
                <c:pt idx="13">
                  <c:v>0.25779999999999997</c:v>
                </c:pt>
                <c:pt idx="14">
                  <c:v>0.11210000000000001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pictures'!$C$974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pictures'!$D$974:$R$974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0.64239999999999997</c:v>
                </c:pt>
                <c:pt idx="2">
                  <c:v>0.60599999999999998</c:v>
                </c:pt>
                <c:pt idx="3">
                  <c:v>0.65459999999999996</c:v>
                </c:pt>
                <c:pt idx="4">
                  <c:v>0.65210000000000001</c:v>
                </c:pt>
                <c:pt idx="5">
                  <c:v>0.60189999999999999</c:v>
                </c:pt>
                <c:pt idx="6">
                  <c:v>0.52710000000000001</c:v>
                </c:pt>
                <c:pt idx="7">
                  <c:v>0.4476</c:v>
                </c:pt>
                <c:pt idx="8">
                  <c:v>0.4083</c:v>
                </c:pt>
                <c:pt idx="9">
                  <c:v>0.38190000000000002</c:v>
                </c:pt>
                <c:pt idx="10">
                  <c:v>0.38069999999999998</c:v>
                </c:pt>
                <c:pt idx="11">
                  <c:v>0.31230000000000002</c:v>
                </c:pt>
                <c:pt idx="12">
                  <c:v>0.25900000000000001</c:v>
                </c:pt>
                <c:pt idx="13">
                  <c:v>0.15870000000000001</c:v>
                </c:pt>
                <c:pt idx="14">
                  <c:v>6.1100000000000002E-2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pictures'!$C$975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pictures'!$D$975:$R$975</c:f>
              <c:numCache>
                <c:formatCode>General</c:formatCode>
                <c:ptCount val="15"/>
                <c:pt idx="0">
                  <c:v>0.8115</c:v>
                </c:pt>
                <c:pt idx="1">
                  <c:v>0.69340000000000002</c:v>
                </c:pt>
                <c:pt idx="2">
                  <c:v>0.66610000000000003</c:v>
                </c:pt>
                <c:pt idx="3">
                  <c:v>0.64</c:v>
                </c:pt>
                <c:pt idx="4">
                  <c:v>0.62649999999999995</c:v>
                </c:pt>
                <c:pt idx="5">
                  <c:v>0.49940000000000001</c:v>
                </c:pt>
                <c:pt idx="6">
                  <c:v>0.45889999999999997</c:v>
                </c:pt>
                <c:pt idx="7">
                  <c:v>0.43240000000000001</c:v>
                </c:pt>
                <c:pt idx="8">
                  <c:v>0.40920000000000001</c:v>
                </c:pt>
                <c:pt idx="9">
                  <c:v>0.40479999999999999</c:v>
                </c:pt>
                <c:pt idx="10">
                  <c:v>0.35599999999999998</c:v>
                </c:pt>
                <c:pt idx="11">
                  <c:v>0.30430000000000001</c:v>
                </c:pt>
                <c:pt idx="12">
                  <c:v>0.24740000000000001</c:v>
                </c:pt>
                <c:pt idx="13">
                  <c:v>0.13719999999999999</c:v>
                </c:pt>
                <c:pt idx="14">
                  <c:v>3.7199999999999997E-2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pictures'!$C$976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pictures'!$D$976:$R$976</c:f>
              <c:numCache>
                <c:formatCode>General</c:formatCode>
                <c:ptCount val="15"/>
                <c:pt idx="0">
                  <c:v>0.16869999999999999</c:v>
                </c:pt>
                <c:pt idx="1">
                  <c:v>0.39300000000000002</c:v>
                </c:pt>
                <c:pt idx="2">
                  <c:v>0.46560000000000001</c:v>
                </c:pt>
                <c:pt idx="3">
                  <c:v>0.5343</c:v>
                </c:pt>
                <c:pt idx="4">
                  <c:v>0.49580000000000002</c:v>
                </c:pt>
                <c:pt idx="5">
                  <c:v>0.49330000000000002</c:v>
                </c:pt>
                <c:pt idx="6">
                  <c:v>0.48909999999999998</c:v>
                </c:pt>
                <c:pt idx="7">
                  <c:v>0.49340000000000001</c:v>
                </c:pt>
                <c:pt idx="8">
                  <c:v>0.45689999999999997</c:v>
                </c:pt>
                <c:pt idx="9">
                  <c:v>0.40799999999999997</c:v>
                </c:pt>
                <c:pt idx="10">
                  <c:v>0.36449999999999999</c:v>
                </c:pt>
                <c:pt idx="11">
                  <c:v>0.32350000000000001</c:v>
                </c:pt>
                <c:pt idx="12">
                  <c:v>0.25580000000000003</c:v>
                </c:pt>
                <c:pt idx="13">
                  <c:v>0.12809999999999999</c:v>
                </c:pt>
                <c:pt idx="14">
                  <c:v>2.4500000000000001E-2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pictures'!$C$977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pictures'!$D$977:$R$977</c:f>
              <c:numCache>
                <c:formatCode>General</c:formatCode>
                <c:ptCount val="15"/>
                <c:pt idx="0">
                  <c:v>0.85119999999999996</c:v>
                </c:pt>
                <c:pt idx="1">
                  <c:v>0.65439999999999998</c:v>
                </c:pt>
                <c:pt idx="2">
                  <c:v>0.82709999999999995</c:v>
                </c:pt>
                <c:pt idx="3">
                  <c:v>0.83079999999999998</c:v>
                </c:pt>
                <c:pt idx="4">
                  <c:v>0.75990000000000002</c:v>
                </c:pt>
                <c:pt idx="5">
                  <c:v>0.72070000000000001</c:v>
                </c:pt>
                <c:pt idx="6">
                  <c:v>0.67510000000000003</c:v>
                </c:pt>
                <c:pt idx="7">
                  <c:v>0.56940000000000002</c:v>
                </c:pt>
                <c:pt idx="8">
                  <c:v>0.53310000000000002</c:v>
                </c:pt>
                <c:pt idx="9">
                  <c:v>0.47360000000000002</c:v>
                </c:pt>
                <c:pt idx="10">
                  <c:v>0.44990000000000002</c:v>
                </c:pt>
                <c:pt idx="11">
                  <c:v>0.3896</c:v>
                </c:pt>
                <c:pt idx="12">
                  <c:v>0.33160000000000001</c:v>
                </c:pt>
                <c:pt idx="13">
                  <c:v>0.20069999999999999</c:v>
                </c:pt>
                <c:pt idx="14">
                  <c:v>6.9800000000000001E-2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pictures'!$C$978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pictures'!$D$978:$R$978</c:f>
              <c:numCache>
                <c:formatCode>General</c:formatCode>
                <c:ptCount val="15"/>
                <c:pt idx="0">
                  <c:v>0.68889999999999996</c:v>
                </c:pt>
                <c:pt idx="1">
                  <c:v>0.72599999999999998</c:v>
                </c:pt>
                <c:pt idx="2">
                  <c:v>0.76439999999999997</c:v>
                </c:pt>
                <c:pt idx="3">
                  <c:v>0.6734</c:v>
                </c:pt>
                <c:pt idx="4">
                  <c:v>0.58650000000000002</c:v>
                </c:pt>
                <c:pt idx="5">
                  <c:v>0.55549999999999999</c:v>
                </c:pt>
                <c:pt idx="6">
                  <c:v>0.4536</c:v>
                </c:pt>
                <c:pt idx="7">
                  <c:v>0.372</c:v>
                </c:pt>
                <c:pt idx="8">
                  <c:v>0.32479999999999998</c:v>
                </c:pt>
                <c:pt idx="9">
                  <c:v>0.3473</c:v>
                </c:pt>
                <c:pt idx="10">
                  <c:v>0.3281</c:v>
                </c:pt>
                <c:pt idx="11">
                  <c:v>0.26500000000000001</c:v>
                </c:pt>
                <c:pt idx="12">
                  <c:v>0.18190000000000001</c:v>
                </c:pt>
                <c:pt idx="13">
                  <c:v>0.11650000000000001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pictures'!$C$979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pictures'!$D$979:$R$979</c:f>
              <c:numCache>
                <c:formatCode>General</c:formatCode>
                <c:ptCount val="15"/>
                <c:pt idx="0">
                  <c:v>0.77649999999999997</c:v>
                </c:pt>
                <c:pt idx="1">
                  <c:v>0.75890000000000002</c:v>
                </c:pt>
                <c:pt idx="2">
                  <c:v>0.62350000000000005</c:v>
                </c:pt>
                <c:pt idx="3">
                  <c:v>0.6552</c:v>
                </c:pt>
                <c:pt idx="4">
                  <c:v>0.61460000000000004</c:v>
                </c:pt>
                <c:pt idx="5">
                  <c:v>0.63919999999999999</c:v>
                </c:pt>
                <c:pt idx="6">
                  <c:v>0.62629999999999997</c:v>
                </c:pt>
                <c:pt idx="7">
                  <c:v>0.58909999999999996</c:v>
                </c:pt>
                <c:pt idx="8">
                  <c:v>0.5766</c:v>
                </c:pt>
                <c:pt idx="9">
                  <c:v>0.54490000000000005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0.40949999999999998</c:v>
                </c:pt>
                <c:pt idx="13">
                  <c:v>0.2888</c:v>
                </c:pt>
                <c:pt idx="14">
                  <c:v>0.1176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pictures'!$C$980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pictures'!$D$980:$R$980</c:f>
              <c:numCache>
                <c:formatCode>General</c:formatCode>
                <c:ptCount val="15"/>
                <c:pt idx="0">
                  <c:v>0.59589999999999999</c:v>
                </c:pt>
                <c:pt idx="1">
                  <c:v>0.77310000000000001</c:v>
                </c:pt>
                <c:pt idx="2">
                  <c:v>0.72870000000000001</c:v>
                </c:pt>
                <c:pt idx="3">
                  <c:v>0.65100000000000002</c:v>
                </c:pt>
                <c:pt idx="4">
                  <c:v>0.58130000000000004</c:v>
                </c:pt>
                <c:pt idx="5">
                  <c:v>0.5131</c:v>
                </c:pt>
                <c:pt idx="6">
                  <c:v>0.34060000000000001</c:v>
                </c:pt>
                <c:pt idx="7">
                  <c:v>0.27379999999999999</c:v>
                </c:pt>
                <c:pt idx="8">
                  <c:v>0.2344</c:v>
                </c:pt>
                <c:pt idx="9">
                  <c:v>0.22770000000000001</c:v>
                </c:pt>
                <c:pt idx="10">
                  <c:v>0.2145</c:v>
                </c:pt>
                <c:pt idx="11">
                  <c:v>0.16400000000000001</c:v>
                </c:pt>
                <c:pt idx="12">
                  <c:v>0.13780000000000001</c:v>
                </c:pt>
                <c:pt idx="13">
                  <c:v>7.6799999999999993E-2</c:v>
                </c:pt>
                <c:pt idx="14">
                  <c:v>4.5100000000000001E-2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pictures'!$C$981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pictures'!$D$981:$R$981</c:f>
              <c:numCache>
                <c:formatCode>General</c:formatCode>
                <c:ptCount val="15"/>
                <c:pt idx="0">
                  <c:v>0.89980000000000004</c:v>
                </c:pt>
                <c:pt idx="1">
                  <c:v>0.75149999999999995</c:v>
                </c:pt>
                <c:pt idx="2">
                  <c:v>0.74529999999999996</c:v>
                </c:pt>
                <c:pt idx="3">
                  <c:v>0.63009999999999999</c:v>
                </c:pt>
                <c:pt idx="4">
                  <c:v>0.57289999999999996</c:v>
                </c:pt>
                <c:pt idx="5">
                  <c:v>0.42470000000000002</c:v>
                </c:pt>
                <c:pt idx="6">
                  <c:v>0.30070000000000002</c:v>
                </c:pt>
                <c:pt idx="7">
                  <c:v>0.2424</c:v>
                </c:pt>
                <c:pt idx="8">
                  <c:v>0.2525</c:v>
                </c:pt>
                <c:pt idx="9">
                  <c:v>0.26200000000000001</c:v>
                </c:pt>
                <c:pt idx="10">
                  <c:v>0.20219999999999999</c:v>
                </c:pt>
                <c:pt idx="11">
                  <c:v>0.1492</c:v>
                </c:pt>
                <c:pt idx="12">
                  <c:v>0.112</c:v>
                </c:pt>
                <c:pt idx="13">
                  <c:v>6.54E-2</c:v>
                </c:pt>
                <c:pt idx="14">
                  <c:v>8.3999999999999995E-3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4376"/>
        <c:axId val="312944768"/>
      </c:scatterChart>
      <c:valAx>
        <c:axId val="31294437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4768"/>
        <c:crosses val="autoZero"/>
        <c:crossBetween val="midCat"/>
        <c:majorUnit val="10"/>
      </c:valAx>
      <c:valAx>
        <c:axId val="3129447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437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- 14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pictures'!$C$982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pictures'!$D$982:$R$982</c:f>
              <c:numCache>
                <c:formatCode>General</c:formatCode>
                <c:ptCount val="15"/>
                <c:pt idx="0">
                  <c:v>0.69450000000000001</c:v>
                </c:pt>
                <c:pt idx="1">
                  <c:v>0.6925</c:v>
                </c:pt>
                <c:pt idx="2">
                  <c:v>0.54730000000000001</c:v>
                </c:pt>
                <c:pt idx="3">
                  <c:v>0.48180000000000001</c:v>
                </c:pt>
                <c:pt idx="4">
                  <c:v>0.49209999999999998</c:v>
                </c:pt>
                <c:pt idx="5">
                  <c:v>0.46</c:v>
                </c:pt>
                <c:pt idx="6">
                  <c:v>0.42280000000000001</c:v>
                </c:pt>
                <c:pt idx="7">
                  <c:v>0.40479999999999999</c:v>
                </c:pt>
                <c:pt idx="8">
                  <c:v>0.33019999999999999</c:v>
                </c:pt>
                <c:pt idx="9">
                  <c:v>0.23960000000000001</c:v>
                </c:pt>
                <c:pt idx="10">
                  <c:v>0.14069999999999999</c:v>
                </c:pt>
                <c:pt idx="11">
                  <c:v>9.1999999999999998E-2</c:v>
                </c:pt>
                <c:pt idx="12">
                  <c:v>8.3099999999999993E-2</c:v>
                </c:pt>
                <c:pt idx="13">
                  <c:v>6.3299999999999995E-2</c:v>
                </c:pt>
                <c:pt idx="14">
                  <c:v>3.09E-2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pictures'!$C$983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pictures'!$D$983:$R$983</c:f>
              <c:numCache>
                <c:formatCode>General</c:formatCode>
                <c:ptCount val="15"/>
                <c:pt idx="0">
                  <c:v>0.55769999999999997</c:v>
                </c:pt>
                <c:pt idx="1">
                  <c:v>0.71650000000000003</c:v>
                </c:pt>
                <c:pt idx="2">
                  <c:v>0.62190000000000001</c:v>
                </c:pt>
                <c:pt idx="3">
                  <c:v>0.55179999999999996</c:v>
                </c:pt>
                <c:pt idx="4">
                  <c:v>0.44500000000000001</c:v>
                </c:pt>
                <c:pt idx="5">
                  <c:v>0.42</c:v>
                </c:pt>
                <c:pt idx="6">
                  <c:v>0.29749999999999999</c:v>
                </c:pt>
                <c:pt idx="7">
                  <c:v>0.22450000000000001</c:v>
                </c:pt>
                <c:pt idx="8">
                  <c:v>0.1552</c:v>
                </c:pt>
                <c:pt idx="9">
                  <c:v>0.1166</c:v>
                </c:pt>
                <c:pt idx="10">
                  <c:v>5.2400000000000002E-2</c:v>
                </c:pt>
                <c:pt idx="11">
                  <c:v>1.29E-2</c:v>
                </c:pt>
                <c:pt idx="12">
                  <c:v>9.7999999999999997E-3</c:v>
                </c:pt>
                <c:pt idx="13">
                  <c:v>1.6000000000000001E-3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pictures'!$C$984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pictures'!$D$984:$R$984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0.69</c:v>
                </c:pt>
                <c:pt idx="2">
                  <c:v>0.57569999999999999</c:v>
                </c:pt>
                <c:pt idx="3">
                  <c:v>0.57220000000000004</c:v>
                </c:pt>
                <c:pt idx="4">
                  <c:v>0.46960000000000002</c:v>
                </c:pt>
                <c:pt idx="5">
                  <c:v>0.47749999999999998</c:v>
                </c:pt>
                <c:pt idx="6">
                  <c:v>0.35570000000000002</c:v>
                </c:pt>
                <c:pt idx="7">
                  <c:v>0.24</c:v>
                </c:pt>
                <c:pt idx="8">
                  <c:v>0.1908</c:v>
                </c:pt>
                <c:pt idx="9">
                  <c:v>0.1318</c:v>
                </c:pt>
                <c:pt idx="10">
                  <c:v>6.6199999999999995E-2</c:v>
                </c:pt>
                <c:pt idx="11">
                  <c:v>2.4299999999999999E-2</c:v>
                </c:pt>
                <c:pt idx="12">
                  <c:v>7.3000000000000001E-3</c:v>
                </c:pt>
                <c:pt idx="13">
                  <c:v>3.0999999999999999E-3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pictures'!$C$985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pictures'!$D$985:$R$985</c:f>
              <c:numCache>
                <c:formatCode>General</c:formatCode>
                <c:ptCount val="15"/>
                <c:pt idx="0">
                  <c:v>0.76129999999999998</c:v>
                </c:pt>
                <c:pt idx="1">
                  <c:v>0.68049999999999999</c:v>
                </c:pt>
                <c:pt idx="2">
                  <c:v>0.59440000000000004</c:v>
                </c:pt>
                <c:pt idx="3">
                  <c:v>0.52070000000000005</c:v>
                </c:pt>
                <c:pt idx="4">
                  <c:v>0.42799999999999999</c:v>
                </c:pt>
                <c:pt idx="5">
                  <c:v>0.37659999999999999</c:v>
                </c:pt>
                <c:pt idx="6">
                  <c:v>0.35420000000000001</c:v>
                </c:pt>
                <c:pt idx="7">
                  <c:v>0.2576</c:v>
                </c:pt>
                <c:pt idx="8">
                  <c:v>0.17</c:v>
                </c:pt>
                <c:pt idx="9">
                  <c:v>0.12640000000000001</c:v>
                </c:pt>
                <c:pt idx="10">
                  <c:v>7.1900000000000006E-2</c:v>
                </c:pt>
                <c:pt idx="11">
                  <c:v>2.1399999999999999E-2</c:v>
                </c:pt>
                <c:pt idx="12">
                  <c:v>8.8000000000000005E-3</c:v>
                </c:pt>
                <c:pt idx="13">
                  <c:v>1.5E-3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pictures'!$C$986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pictures'!$D$986:$R$986</c:f>
              <c:numCache>
                <c:formatCode>General</c:formatCode>
                <c:ptCount val="15"/>
                <c:pt idx="0">
                  <c:v>0.74299999999999999</c:v>
                </c:pt>
                <c:pt idx="1">
                  <c:v>0.68359999999999999</c:v>
                </c:pt>
                <c:pt idx="2">
                  <c:v>0.60129999999999995</c:v>
                </c:pt>
                <c:pt idx="3">
                  <c:v>0.504</c:v>
                </c:pt>
                <c:pt idx="4">
                  <c:v>0.39879999999999999</c:v>
                </c:pt>
                <c:pt idx="5">
                  <c:v>0.33019999999999999</c:v>
                </c:pt>
                <c:pt idx="6">
                  <c:v>0.30890000000000001</c:v>
                </c:pt>
                <c:pt idx="7">
                  <c:v>0.18759999999999999</c:v>
                </c:pt>
                <c:pt idx="8">
                  <c:v>0.18099999999999999</c:v>
                </c:pt>
                <c:pt idx="9">
                  <c:v>0.12280000000000001</c:v>
                </c:pt>
                <c:pt idx="10">
                  <c:v>5.6500000000000002E-2</c:v>
                </c:pt>
                <c:pt idx="11">
                  <c:v>1.49E-2</c:v>
                </c:pt>
                <c:pt idx="12">
                  <c:v>6.7000000000000002E-3</c:v>
                </c:pt>
                <c:pt idx="13">
                  <c:v>1.1000000000000001E-3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pictures'!$C$987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pictures'!$D$987:$R$987</c:f>
              <c:numCache>
                <c:formatCode>General</c:formatCode>
                <c:ptCount val="15"/>
                <c:pt idx="0">
                  <c:v>0.38269999999999998</c:v>
                </c:pt>
                <c:pt idx="1">
                  <c:v>0.69159999999999999</c:v>
                </c:pt>
                <c:pt idx="2">
                  <c:v>0.70589999999999997</c:v>
                </c:pt>
                <c:pt idx="3">
                  <c:v>0.63280000000000003</c:v>
                </c:pt>
                <c:pt idx="4">
                  <c:v>0.53749999999999998</c:v>
                </c:pt>
                <c:pt idx="5">
                  <c:v>0.42559999999999998</c:v>
                </c:pt>
                <c:pt idx="6">
                  <c:v>0.34749999999999998</c:v>
                </c:pt>
                <c:pt idx="7">
                  <c:v>0.26700000000000002</c:v>
                </c:pt>
                <c:pt idx="8">
                  <c:v>0.18959999999999999</c:v>
                </c:pt>
                <c:pt idx="9">
                  <c:v>0.1242</c:v>
                </c:pt>
                <c:pt idx="10">
                  <c:v>8.1900000000000001E-2</c:v>
                </c:pt>
                <c:pt idx="11">
                  <c:v>7.3200000000000001E-2</c:v>
                </c:pt>
                <c:pt idx="12">
                  <c:v>5.2299999999999999E-2</c:v>
                </c:pt>
                <c:pt idx="13">
                  <c:v>2.87E-2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pictures'!$C$988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pictures'!$D$988:$R$988</c:f>
              <c:numCache>
                <c:formatCode>General</c:formatCode>
                <c:ptCount val="15"/>
                <c:pt idx="0">
                  <c:v>0.5625</c:v>
                </c:pt>
                <c:pt idx="1">
                  <c:v>0.79769999999999996</c:v>
                </c:pt>
                <c:pt idx="2">
                  <c:v>0.68230000000000002</c:v>
                </c:pt>
                <c:pt idx="3">
                  <c:v>0.60950000000000004</c:v>
                </c:pt>
                <c:pt idx="4">
                  <c:v>0.54279999999999995</c:v>
                </c:pt>
                <c:pt idx="5">
                  <c:v>0.43559999999999999</c:v>
                </c:pt>
                <c:pt idx="6">
                  <c:v>0.29389999999999999</c:v>
                </c:pt>
                <c:pt idx="7">
                  <c:v>0.19120000000000001</c:v>
                </c:pt>
                <c:pt idx="8">
                  <c:v>0.1283</c:v>
                </c:pt>
                <c:pt idx="9">
                  <c:v>7.4200000000000002E-2</c:v>
                </c:pt>
                <c:pt idx="10">
                  <c:v>2.76E-2</c:v>
                </c:pt>
                <c:pt idx="11">
                  <c:v>3.1300000000000001E-2</c:v>
                </c:pt>
                <c:pt idx="12">
                  <c:v>3.95E-2</c:v>
                </c:pt>
                <c:pt idx="13">
                  <c:v>1.72E-2</c:v>
                </c:pt>
                <c:pt idx="14">
                  <c:v>7.3000000000000001E-3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pictures'!$C$989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pictures'!$D$989:$R$989</c:f>
              <c:numCache>
                <c:formatCode>General</c:formatCode>
                <c:ptCount val="15"/>
                <c:pt idx="0">
                  <c:v>0.69530000000000003</c:v>
                </c:pt>
                <c:pt idx="1">
                  <c:v>0.69220000000000004</c:v>
                </c:pt>
                <c:pt idx="2">
                  <c:v>0.70730000000000004</c:v>
                </c:pt>
                <c:pt idx="3">
                  <c:v>0.54869999999999997</c:v>
                </c:pt>
                <c:pt idx="4">
                  <c:v>0.51029999999999998</c:v>
                </c:pt>
                <c:pt idx="5">
                  <c:v>0.34920000000000001</c:v>
                </c:pt>
                <c:pt idx="6">
                  <c:v>0.28749999999999998</c:v>
                </c:pt>
                <c:pt idx="7">
                  <c:v>0.18440000000000001</c:v>
                </c:pt>
                <c:pt idx="8">
                  <c:v>0.10780000000000001</c:v>
                </c:pt>
                <c:pt idx="9">
                  <c:v>0.1096</c:v>
                </c:pt>
                <c:pt idx="10">
                  <c:v>8.1000000000000003E-2</c:v>
                </c:pt>
                <c:pt idx="11">
                  <c:v>5.1299999999999998E-2</c:v>
                </c:pt>
                <c:pt idx="12">
                  <c:v>3.5700000000000003E-2</c:v>
                </c:pt>
                <c:pt idx="13">
                  <c:v>2.8299999999999999E-2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pictures'!$C$990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pictures'!$D$990:$R$990</c:f>
              <c:numCache>
                <c:formatCode>General</c:formatCode>
                <c:ptCount val="15"/>
                <c:pt idx="0">
                  <c:v>0.69610000000000005</c:v>
                </c:pt>
                <c:pt idx="1">
                  <c:v>0.72199999999999998</c:v>
                </c:pt>
                <c:pt idx="2">
                  <c:v>0.72350000000000003</c:v>
                </c:pt>
                <c:pt idx="3">
                  <c:v>0.56589999999999996</c:v>
                </c:pt>
                <c:pt idx="4">
                  <c:v>0.51170000000000004</c:v>
                </c:pt>
                <c:pt idx="5">
                  <c:v>0.36199999999999999</c:v>
                </c:pt>
                <c:pt idx="6">
                  <c:v>0.26829999999999998</c:v>
                </c:pt>
                <c:pt idx="7">
                  <c:v>0.17510000000000001</c:v>
                </c:pt>
                <c:pt idx="8">
                  <c:v>9.7100000000000006E-2</c:v>
                </c:pt>
                <c:pt idx="9">
                  <c:v>8.7999999999999995E-2</c:v>
                </c:pt>
                <c:pt idx="10">
                  <c:v>6.3E-2</c:v>
                </c:pt>
                <c:pt idx="11">
                  <c:v>4.24E-2</c:v>
                </c:pt>
                <c:pt idx="12">
                  <c:v>3.3799999999999997E-2</c:v>
                </c:pt>
                <c:pt idx="13">
                  <c:v>2.8400000000000002E-2</c:v>
                </c:pt>
                <c:pt idx="14">
                  <c:v>0.01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pictures'!$C$991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pictures'!$D$991:$R$991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0.75800000000000001</c:v>
                </c:pt>
                <c:pt idx="2">
                  <c:v>0.66949999999999998</c:v>
                </c:pt>
                <c:pt idx="3">
                  <c:v>0.57550000000000001</c:v>
                </c:pt>
                <c:pt idx="4">
                  <c:v>0.52810000000000001</c:v>
                </c:pt>
                <c:pt idx="5">
                  <c:v>0.46310000000000001</c:v>
                </c:pt>
                <c:pt idx="6">
                  <c:v>0.26579999999999998</c:v>
                </c:pt>
                <c:pt idx="7">
                  <c:v>0.16350000000000001</c:v>
                </c:pt>
                <c:pt idx="8">
                  <c:v>0.1128</c:v>
                </c:pt>
                <c:pt idx="9">
                  <c:v>8.9399999999999993E-2</c:v>
                </c:pt>
                <c:pt idx="10">
                  <c:v>4.8099999999999997E-2</c:v>
                </c:pt>
                <c:pt idx="11">
                  <c:v>2.7199999999999998E-2</c:v>
                </c:pt>
                <c:pt idx="12">
                  <c:v>1.7500000000000002E-2</c:v>
                </c:pt>
                <c:pt idx="13">
                  <c:v>1.7399999999999999E-2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pictures'!$C$992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pictures'!$D$992:$R$992</c:f>
              <c:numCache>
                <c:formatCode>General</c:formatCode>
                <c:ptCount val="15"/>
                <c:pt idx="0">
                  <c:v>0.68500000000000005</c:v>
                </c:pt>
                <c:pt idx="1">
                  <c:v>0.43140000000000001</c:v>
                </c:pt>
                <c:pt idx="2">
                  <c:v>0.51019999999999999</c:v>
                </c:pt>
                <c:pt idx="3">
                  <c:v>0.52610000000000001</c:v>
                </c:pt>
                <c:pt idx="4">
                  <c:v>0.45960000000000001</c:v>
                </c:pt>
                <c:pt idx="5">
                  <c:v>0.42849999999999999</c:v>
                </c:pt>
                <c:pt idx="6">
                  <c:v>0.40539999999999998</c:v>
                </c:pt>
                <c:pt idx="7">
                  <c:v>0.35560000000000003</c:v>
                </c:pt>
                <c:pt idx="8">
                  <c:v>0.19650000000000001</c:v>
                </c:pt>
                <c:pt idx="9">
                  <c:v>0.14419999999999999</c:v>
                </c:pt>
                <c:pt idx="10">
                  <c:v>6.8500000000000005E-2</c:v>
                </c:pt>
                <c:pt idx="11">
                  <c:v>3.5999999999999997E-2</c:v>
                </c:pt>
                <c:pt idx="12">
                  <c:v>2.98E-2</c:v>
                </c:pt>
                <c:pt idx="13">
                  <c:v>1.4200000000000001E-2</c:v>
                </c:pt>
                <c:pt idx="14">
                  <c:v>1.32E-2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pictures'!$C$993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pictures'!$D$993:$R$993</c:f>
              <c:numCache>
                <c:formatCode>General</c:formatCode>
                <c:ptCount val="15"/>
                <c:pt idx="0">
                  <c:v>0.65629999999999999</c:v>
                </c:pt>
                <c:pt idx="1">
                  <c:v>0.45019999999999999</c:v>
                </c:pt>
                <c:pt idx="2">
                  <c:v>0.54800000000000004</c:v>
                </c:pt>
                <c:pt idx="3">
                  <c:v>0.57120000000000004</c:v>
                </c:pt>
                <c:pt idx="4">
                  <c:v>0.50190000000000001</c:v>
                </c:pt>
                <c:pt idx="5">
                  <c:v>0.44700000000000001</c:v>
                </c:pt>
                <c:pt idx="6">
                  <c:v>0.46510000000000001</c:v>
                </c:pt>
                <c:pt idx="7">
                  <c:v>0.38579999999999998</c:v>
                </c:pt>
                <c:pt idx="8">
                  <c:v>0.22770000000000001</c:v>
                </c:pt>
                <c:pt idx="9">
                  <c:v>0.16220000000000001</c:v>
                </c:pt>
                <c:pt idx="10">
                  <c:v>6.93E-2</c:v>
                </c:pt>
                <c:pt idx="11">
                  <c:v>4.3700000000000003E-2</c:v>
                </c:pt>
                <c:pt idx="12">
                  <c:v>2.98E-2</c:v>
                </c:pt>
                <c:pt idx="13">
                  <c:v>1.4E-2</c:v>
                </c:pt>
                <c:pt idx="14">
                  <c:v>1.5299999999999999E-2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pictures'!$C$994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pictures'!$D$994:$R$994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0.42159999999999997</c:v>
                </c:pt>
                <c:pt idx="2">
                  <c:v>0.45040000000000002</c:v>
                </c:pt>
                <c:pt idx="3">
                  <c:v>0.52159999999999995</c:v>
                </c:pt>
                <c:pt idx="4">
                  <c:v>0.4703</c:v>
                </c:pt>
                <c:pt idx="5">
                  <c:v>0.41439999999999999</c:v>
                </c:pt>
                <c:pt idx="6">
                  <c:v>0.36919999999999997</c:v>
                </c:pt>
                <c:pt idx="7">
                  <c:v>0.28999999999999998</c:v>
                </c:pt>
                <c:pt idx="8">
                  <c:v>0.19089999999999999</c:v>
                </c:pt>
                <c:pt idx="9">
                  <c:v>0.1014</c:v>
                </c:pt>
                <c:pt idx="10">
                  <c:v>3.5999999999999997E-2</c:v>
                </c:pt>
                <c:pt idx="11">
                  <c:v>1.89E-2</c:v>
                </c:pt>
                <c:pt idx="12">
                  <c:v>1.0500000000000001E-2</c:v>
                </c:pt>
                <c:pt idx="13">
                  <c:v>3.5999999999999999E-3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pictures'!$C$995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pictures'!$D$995:$R$995</c:f>
              <c:numCache>
                <c:formatCode>General</c:formatCode>
                <c:ptCount val="15"/>
                <c:pt idx="0">
                  <c:v>0.85040000000000004</c:v>
                </c:pt>
                <c:pt idx="1">
                  <c:v>0.76200000000000001</c:v>
                </c:pt>
                <c:pt idx="2">
                  <c:v>0.61109999999999998</c:v>
                </c:pt>
                <c:pt idx="3">
                  <c:v>0.55059999999999998</c:v>
                </c:pt>
                <c:pt idx="4">
                  <c:v>0.55520000000000003</c:v>
                </c:pt>
                <c:pt idx="5">
                  <c:v>0.56789999999999996</c:v>
                </c:pt>
                <c:pt idx="6">
                  <c:v>0.50929999999999997</c:v>
                </c:pt>
                <c:pt idx="7">
                  <c:v>0.43169999999999997</c:v>
                </c:pt>
                <c:pt idx="8">
                  <c:v>0.29659999999999997</c:v>
                </c:pt>
                <c:pt idx="9">
                  <c:v>0.2467</c:v>
                </c:pt>
                <c:pt idx="10">
                  <c:v>0.21249999999999999</c:v>
                </c:pt>
                <c:pt idx="11">
                  <c:v>0.12670000000000001</c:v>
                </c:pt>
                <c:pt idx="12">
                  <c:v>6.3500000000000001E-2</c:v>
                </c:pt>
                <c:pt idx="13">
                  <c:v>2.2499999999999999E-2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pictures'!$C$996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pictures'!$D$996:$R$996</c:f>
              <c:numCache>
                <c:formatCode>General</c:formatCode>
                <c:ptCount val="15"/>
                <c:pt idx="0">
                  <c:v>0.85360000000000003</c:v>
                </c:pt>
                <c:pt idx="1">
                  <c:v>0.71709999999999996</c:v>
                </c:pt>
                <c:pt idx="2">
                  <c:v>0.68369999999999997</c:v>
                </c:pt>
                <c:pt idx="3">
                  <c:v>0.65029999999999999</c:v>
                </c:pt>
                <c:pt idx="4">
                  <c:v>0.63849999999999996</c:v>
                </c:pt>
                <c:pt idx="5">
                  <c:v>0.58679999999999999</c:v>
                </c:pt>
                <c:pt idx="6">
                  <c:v>0.5131</c:v>
                </c:pt>
                <c:pt idx="7">
                  <c:v>0.40039999999999998</c:v>
                </c:pt>
                <c:pt idx="8">
                  <c:v>0.23519999999999999</c:v>
                </c:pt>
                <c:pt idx="9">
                  <c:v>0.18060000000000001</c:v>
                </c:pt>
                <c:pt idx="10">
                  <c:v>0.12659999999999999</c:v>
                </c:pt>
                <c:pt idx="11">
                  <c:v>7.2599999999999998E-2</c:v>
                </c:pt>
                <c:pt idx="12">
                  <c:v>3.6200000000000003E-2</c:v>
                </c:pt>
                <c:pt idx="13">
                  <c:v>1.9599999999999999E-2</c:v>
                </c:pt>
                <c:pt idx="14">
                  <c:v>8.9999999999999993E-3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pictures'!$C$997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pictures'!$D$997:$R$997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0.64910000000000001</c:v>
                </c:pt>
                <c:pt idx="2">
                  <c:v>0.57679999999999998</c:v>
                </c:pt>
                <c:pt idx="3">
                  <c:v>0.55979999999999996</c:v>
                </c:pt>
                <c:pt idx="4">
                  <c:v>0.49059999999999998</c:v>
                </c:pt>
                <c:pt idx="5">
                  <c:v>0.45350000000000001</c:v>
                </c:pt>
                <c:pt idx="6">
                  <c:v>0.4143</c:v>
                </c:pt>
                <c:pt idx="7">
                  <c:v>0.31830000000000003</c:v>
                </c:pt>
                <c:pt idx="8">
                  <c:v>0.1986</c:v>
                </c:pt>
                <c:pt idx="9">
                  <c:v>0.17810000000000001</c:v>
                </c:pt>
                <c:pt idx="10">
                  <c:v>0.1293</c:v>
                </c:pt>
                <c:pt idx="11">
                  <c:v>9.0200000000000002E-2</c:v>
                </c:pt>
                <c:pt idx="12">
                  <c:v>5.1700000000000003E-2</c:v>
                </c:pt>
                <c:pt idx="13">
                  <c:v>3.6400000000000002E-2</c:v>
                </c:pt>
                <c:pt idx="14">
                  <c:v>1.5100000000000001E-2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pictures'!$C$998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pictures'!$D$998:$R$998</c:f>
              <c:numCache>
                <c:formatCode>General</c:formatCode>
                <c:ptCount val="15"/>
                <c:pt idx="0">
                  <c:v>0.72709999999999997</c:v>
                </c:pt>
                <c:pt idx="1">
                  <c:v>0.62450000000000006</c:v>
                </c:pt>
                <c:pt idx="2">
                  <c:v>0.54990000000000006</c:v>
                </c:pt>
                <c:pt idx="3">
                  <c:v>0.59209999999999996</c:v>
                </c:pt>
                <c:pt idx="4">
                  <c:v>0.52459999999999996</c:v>
                </c:pt>
                <c:pt idx="5">
                  <c:v>0.4955</c:v>
                </c:pt>
                <c:pt idx="6">
                  <c:v>0.42170000000000002</c:v>
                </c:pt>
                <c:pt idx="7">
                  <c:v>0.31900000000000001</c:v>
                </c:pt>
                <c:pt idx="8">
                  <c:v>0.21149999999999999</c:v>
                </c:pt>
                <c:pt idx="9">
                  <c:v>0.16420000000000001</c:v>
                </c:pt>
                <c:pt idx="10">
                  <c:v>0.12379999999999999</c:v>
                </c:pt>
                <c:pt idx="11">
                  <c:v>7.7299999999999994E-2</c:v>
                </c:pt>
                <c:pt idx="12">
                  <c:v>4.7699999999999999E-2</c:v>
                </c:pt>
                <c:pt idx="13">
                  <c:v>2.8299999999999999E-2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pictures'!$C$999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pictures'!$D$999:$R$999</c:f>
              <c:numCache>
                <c:formatCode>General</c:formatCode>
                <c:ptCount val="15"/>
                <c:pt idx="0">
                  <c:v>0.4551</c:v>
                </c:pt>
                <c:pt idx="1">
                  <c:v>0.55869999999999997</c:v>
                </c:pt>
                <c:pt idx="2">
                  <c:v>0.45900000000000002</c:v>
                </c:pt>
                <c:pt idx="3">
                  <c:v>0.43630000000000002</c:v>
                </c:pt>
                <c:pt idx="4">
                  <c:v>0.36020000000000002</c:v>
                </c:pt>
                <c:pt idx="5">
                  <c:v>0.29459999999999997</c:v>
                </c:pt>
                <c:pt idx="6">
                  <c:v>0.2268</c:v>
                </c:pt>
                <c:pt idx="7">
                  <c:v>0.15920000000000001</c:v>
                </c:pt>
                <c:pt idx="8">
                  <c:v>0.1055</c:v>
                </c:pt>
                <c:pt idx="9">
                  <c:v>5.3100000000000001E-2</c:v>
                </c:pt>
                <c:pt idx="10">
                  <c:v>2.1299999999999999E-2</c:v>
                </c:pt>
                <c:pt idx="11">
                  <c:v>1.0800000000000001E-2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pictures'!$C$1000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pictures'!$D$1000:$R$1000</c:f>
              <c:numCache>
                <c:formatCode>General</c:formatCode>
                <c:ptCount val="15"/>
                <c:pt idx="0">
                  <c:v>0.436</c:v>
                </c:pt>
                <c:pt idx="1">
                  <c:v>0.56399999999999995</c:v>
                </c:pt>
                <c:pt idx="2">
                  <c:v>0.53300000000000003</c:v>
                </c:pt>
                <c:pt idx="3">
                  <c:v>0.54379999999999995</c:v>
                </c:pt>
                <c:pt idx="4">
                  <c:v>0.44569999999999999</c:v>
                </c:pt>
                <c:pt idx="5">
                  <c:v>0.33200000000000002</c:v>
                </c:pt>
                <c:pt idx="6">
                  <c:v>0.31140000000000001</c:v>
                </c:pt>
                <c:pt idx="7">
                  <c:v>0.19769999999999999</c:v>
                </c:pt>
                <c:pt idx="8">
                  <c:v>0.15229999999999999</c:v>
                </c:pt>
                <c:pt idx="9">
                  <c:v>9.2100000000000001E-2</c:v>
                </c:pt>
                <c:pt idx="10">
                  <c:v>4.2700000000000002E-2</c:v>
                </c:pt>
                <c:pt idx="11">
                  <c:v>2.3099999999999999E-2</c:v>
                </c:pt>
                <c:pt idx="12">
                  <c:v>1.15E-2</c:v>
                </c:pt>
                <c:pt idx="13">
                  <c:v>1.9E-3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pictures'!$C$1001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pictures'!$D$1001:$R$1001</c:f>
              <c:numCache>
                <c:formatCode>General</c:formatCode>
                <c:ptCount val="15"/>
                <c:pt idx="0">
                  <c:v>0.35639999999999999</c:v>
                </c:pt>
                <c:pt idx="1">
                  <c:v>0.52829999999999999</c:v>
                </c:pt>
                <c:pt idx="2">
                  <c:v>0.46579999999999999</c:v>
                </c:pt>
                <c:pt idx="3">
                  <c:v>0.4592</c:v>
                </c:pt>
                <c:pt idx="4">
                  <c:v>0.36680000000000001</c:v>
                </c:pt>
                <c:pt idx="5">
                  <c:v>0.3196</c:v>
                </c:pt>
                <c:pt idx="6">
                  <c:v>0.2422</c:v>
                </c:pt>
                <c:pt idx="7">
                  <c:v>0.1893</c:v>
                </c:pt>
                <c:pt idx="8">
                  <c:v>0.1065</c:v>
                </c:pt>
                <c:pt idx="9">
                  <c:v>5.0099999999999999E-2</c:v>
                </c:pt>
                <c:pt idx="10">
                  <c:v>2.76E-2</c:v>
                </c:pt>
                <c:pt idx="11">
                  <c:v>7.6E-3</c:v>
                </c:pt>
                <c:pt idx="12">
                  <c:v>3.2000000000000002E-3</c:v>
                </c:pt>
                <c:pt idx="13">
                  <c:v>0</c:v>
                </c:pt>
                <c:pt idx="14">
                  <c:v>8.9999999999999998E-4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pictures'!$C$1002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pictures'!$D$1002:$R$1002</c:f>
              <c:numCache>
                <c:formatCode>General</c:formatCode>
                <c:ptCount val="15"/>
                <c:pt idx="0">
                  <c:v>0.37709999999999999</c:v>
                </c:pt>
                <c:pt idx="1">
                  <c:v>0.79239999999999999</c:v>
                </c:pt>
                <c:pt idx="2">
                  <c:v>0.73809999999999998</c:v>
                </c:pt>
                <c:pt idx="3">
                  <c:v>0.6956</c:v>
                </c:pt>
                <c:pt idx="4">
                  <c:v>0.59909999999999997</c:v>
                </c:pt>
                <c:pt idx="5">
                  <c:v>0.47420000000000001</c:v>
                </c:pt>
                <c:pt idx="6">
                  <c:v>0.39750000000000002</c:v>
                </c:pt>
                <c:pt idx="7">
                  <c:v>0.29809999999999998</c:v>
                </c:pt>
                <c:pt idx="8">
                  <c:v>0.23680000000000001</c:v>
                </c:pt>
                <c:pt idx="9">
                  <c:v>0.1792</c:v>
                </c:pt>
                <c:pt idx="10">
                  <c:v>0.1293</c:v>
                </c:pt>
                <c:pt idx="11">
                  <c:v>8.5900000000000004E-2</c:v>
                </c:pt>
                <c:pt idx="12">
                  <c:v>7.0099999999999996E-2</c:v>
                </c:pt>
                <c:pt idx="13">
                  <c:v>4.7899999999999998E-2</c:v>
                </c:pt>
                <c:pt idx="14">
                  <c:v>1.7000000000000001E-2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pictures'!$C$1003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pictures'!$D$1003:$R$1003</c:f>
              <c:numCache>
                <c:formatCode>General</c:formatCode>
                <c:ptCount val="15"/>
                <c:pt idx="0">
                  <c:v>0.62450000000000006</c:v>
                </c:pt>
                <c:pt idx="1">
                  <c:v>0.70789999999999997</c:v>
                </c:pt>
                <c:pt idx="2">
                  <c:v>0.64170000000000005</c:v>
                </c:pt>
                <c:pt idx="3">
                  <c:v>0.56089999999999995</c:v>
                </c:pt>
                <c:pt idx="4">
                  <c:v>0.53400000000000003</c:v>
                </c:pt>
                <c:pt idx="5">
                  <c:v>0.55930000000000002</c:v>
                </c:pt>
                <c:pt idx="6">
                  <c:v>0.52500000000000002</c:v>
                </c:pt>
                <c:pt idx="7">
                  <c:v>0.46610000000000001</c:v>
                </c:pt>
                <c:pt idx="8">
                  <c:v>0.34300000000000003</c:v>
                </c:pt>
                <c:pt idx="9">
                  <c:v>0.25309999999999999</c:v>
                </c:pt>
                <c:pt idx="10">
                  <c:v>0.2392</c:v>
                </c:pt>
                <c:pt idx="11">
                  <c:v>0.17150000000000001</c:v>
                </c:pt>
                <c:pt idx="12">
                  <c:v>9.9599999999999994E-2</c:v>
                </c:pt>
                <c:pt idx="13">
                  <c:v>9.0300000000000005E-2</c:v>
                </c:pt>
                <c:pt idx="14">
                  <c:v>3.0499999999999999E-2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pictures'!$C$1004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pictures'!$D$1004:$R$1004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0.67559999999999998</c:v>
                </c:pt>
                <c:pt idx="2">
                  <c:v>0.59379999999999999</c:v>
                </c:pt>
                <c:pt idx="3">
                  <c:v>0.53549999999999998</c:v>
                </c:pt>
                <c:pt idx="4">
                  <c:v>0.41660000000000003</c:v>
                </c:pt>
                <c:pt idx="5">
                  <c:v>0.3886</c:v>
                </c:pt>
                <c:pt idx="6">
                  <c:v>0.34849999999999998</c:v>
                </c:pt>
                <c:pt idx="7">
                  <c:v>0.27700000000000002</c:v>
                </c:pt>
                <c:pt idx="8">
                  <c:v>0.1704</c:v>
                </c:pt>
                <c:pt idx="9">
                  <c:v>0.13639999999999999</c:v>
                </c:pt>
                <c:pt idx="10">
                  <c:v>7.85E-2</c:v>
                </c:pt>
                <c:pt idx="11">
                  <c:v>2.9700000000000001E-2</c:v>
                </c:pt>
                <c:pt idx="12">
                  <c:v>8.0999999999999996E-3</c:v>
                </c:pt>
                <c:pt idx="13">
                  <c:v>4.1999999999999997E-3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pictures'!$C$1005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pictures'!$D$1005:$R$1005</c:f>
              <c:numCache>
                <c:formatCode>General</c:formatCode>
                <c:ptCount val="15"/>
                <c:pt idx="0">
                  <c:v>0.5171</c:v>
                </c:pt>
                <c:pt idx="1">
                  <c:v>0.69069999999999998</c:v>
                </c:pt>
                <c:pt idx="2">
                  <c:v>0.61370000000000002</c:v>
                </c:pt>
                <c:pt idx="3">
                  <c:v>0.56279999999999997</c:v>
                </c:pt>
                <c:pt idx="4">
                  <c:v>0.47110000000000002</c:v>
                </c:pt>
                <c:pt idx="5">
                  <c:v>0.4859</c:v>
                </c:pt>
                <c:pt idx="6">
                  <c:v>0.33200000000000002</c:v>
                </c:pt>
                <c:pt idx="7">
                  <c:v>0.23219999999999999</c:v>
                </c:pt>
                <c:pt idx="8">
                  <c:v>0.18679999999999999</c:v>
                </c:pt>
                <c:pt idx="9">
                  <c:v>0.14050000000000001</c:v>
                </c:pt>
                <c:pt idx="10">
                  <c:v>7.1599999999999997E-2</c:v>
                </c:pt>
                <c:pt idx="11">
                  <c:v>1.8499999999999999E-2</c:v>
                </c:pt>
                <c:pt idx="12">
                  <c:v>1.04E-2</c:v>
                </c:pt>
                <c:pt idx="13">
                  <c:v>2.8999999999999998E-3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pictures'!$C$1006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pictures'!$D$1006:$R$1006</c:f>
              <c:numCache>
                <c:formatCode>General</c:formatCode>
                <c:ptCount val="15"/>
                <c:pt idx="0">
                  <c:v>0.73670000000000002</c:v>
                </c:pt>
                <c:pt idx="1">
                  <c:v>0.57930000000000004</c:v>
                </c:pt>
                <c:pt idx="2">
                  <c:v>0.48349999999999999</c:v>
                </c:pt>
                <c:pt idx="3">
                  <c:v>0.52459999999999996</c:v>
                </c:pt>
                <c:pt idx="4">
                  <c:v>0.4829</c:v>
                </c:pt>
                <c:pt idx="5">
                  <c:v>0.4224</c:v>
                </c:pt>
                <c:pt idx="6">
                  <c:v>0.36170000000000002</c:v>
                </c:pt>
                <c:pt idx="7">
                  <c:v>0.27150000000000002</c:v>
                </c:pt>
                <c:pt idx="8">
                  <c:v>0.18210000000000001</c:v>
                </c:pt>
                <c:pt idx="9">
                  <c:v>0.1391</c:v>
                </c:pt>
                <c:pt idx="10">
                  <c:v>8.8700000000000001E-2</c:v>
                </c:pt>
                <c:pt idx="11">
                  <c:v>4.3400000000000001E-2</c:v>
                </c:pt>
                <c:pt idx="12">
                  <c:v>2.5499999999999998E-2</c:v>
                </c:pt>
                <c:pt idx="13">
                  <c:v>1.9699999999999999E-2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pictures'!$C$1007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pictures'!$D$1007:$R$1007</c:f>
              <c:numCache>
                <c:formatCode>General</c:formatCode>
                <c:ptCount val="15"/>
                <c:pt idx="0">
                  <c:v>0.73909999999999998</c:v>
                </c:pt>
                <c:pt idx="1">
                  <c:v>0.67559999999999998</c:v>
                </c:pt>
                <c:pt idx="2">
                  <c:v>0.59770000000000001</c:v>
                </c:pt>
                <c:pt idx="3">
                  <c:v>0.56399999999999995</c:v>
                </c:pt>
                <c:pt idx="4">
                  <c:v>0.51770000000000005</c:v>
                </c:pt>
                <c:pt idx="5">
                  <c:v>0.48970000000000002</c:v>
                </c:pt>
                <c:pt idx="6">
                  <c:v>0.3735</c:v>
                </c:pt>
                <c:pt idx="7">
                  <c:v>0.3508</c:v>
                </c:pt>
                <c:pt idx="8">
                  <c:v>0.2636</c:v>
                </c:pt>
                <c:pt idx="9">
                  <c:v>0.19800000000000001</c:v>
                </c:pt>
                <c:pt idx="10">
                  <c:v>0.1009</c:v>
                </c:pt>
                <c:pt idx="11">
                  <c:v>6.08E-2</c:v>
                </c:pt>
                <c:pt idx="12">
                  <c:v>6.2199999999999998E-2</c:v>
                </c:pt>
                <c:pt idx="13">
                  <c:v>5.7500000000000002E-2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pictures'!$C$1008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pictures'!$D$1008:$R$1008</c:f>
              <c:numCache>
                <c:formatCode>General</c:formatCode>
                <c:ptCount val="15"/>
                <c:pt idx="0">
                  <c:v>0.79630000000000001</c:v>
                </c:pt>
                <c:pt idx="1">
                  <c:v>0.5827</c:v>
                </c:pt>
                <c:pt idx="2">
                  <c:v>0.54569999999999996</c:v>
                </c:pt>
                <c:pt idx="3">
                  <c:v>0.58230000000000004</c:v>
                </c:pt>
                <c:pt idx="4">
                  <c:v>0.4753</c:v>
                </c:pt>
                <c:pt idx="5">
                  <c:v>0.47389999999999999</c:v>
                </c:pt>
                <c:pt idx="6">
                  <c:v>0.33200000000000002</c:v>
                </c:pt>
                <c:pt idx="7">
                  <c:v>0.22869999999999999</c:v>
                </c:pt>
                <c:pt idx="8">
                  <c:v>0.14990000000000001</c:v>
                </c:pt>
                <c:pt idx="9">
                  <c:v>0.11310000000000001</c:v>
                </c:pt>
                <c:pt idx="10">
                  <c:v>7.1099999999999997E-2</c:v>
                </c:pt>
                <c:pt idx="11">
                  <c:v>3.7100000000000001E-2</c:v>
                </c:pt>
                <c:pt idx="12">
                  <c:v>1.32E-2</c:v>
                </c:pt>
                <c:pt idx="13">
                  <c:v>7.1000000000000004E-3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pictures'!$C$1009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pictures'!$D$1009:$R$1009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0.59960000000000002</c:v>
                </c:pt>
                <c:pt idx="2">
                  <c:v>0.46560000000000001</c:v>
                </c:pt>
                <c:pt idx="3">
                  <c:v>0.53280000000000005</c:v>
                </c:pt>
                <c:pt idx="4">
                  <c:v>0.45689999999999997</c:v>
                </c:pt>
                <c:pt idx="5">
                  <c:v>0.42759999999999998</c:v>
                </c:pt>
                <c:pt idx="6">
                  <c:v>0.34110000000000001</c:v>
                </c:pt>
                <c:pt idx="7">
                  <c:v>0.26250000000000001</c:v>
                </c:pt>
                <c:pt idx="8">
                  <c:v>0.159</c:v>
                </c:pt>
                <c:pt idx="9">
                  <c:v>0.12230000000000001</c:v>
                </c:pt>
                <c:pt idx="10">
                  <c:v>7.7799999999999994E-2</c:v>
                </c:pt>
                <c:pt idx="11">
                  <c:v>3.3099999999999997E-2</c:v>
                </c:pt>
                <c:pt idx="12">
                  <c:v>1.6400000000000001E-2</c:v>
                </c:pt>
                <c:pt idx="13">
                  <c:v>1.2999999999999999E-2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pictures'!$C$1010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pictures'!$D$1010:$R$1010</c:f>
              <c:numCache>
                <c:formatCode>General</c:formatCode>
                <c:ptCount val="15"/>
                <c:pt idx="0">
                  <c:v>0.75819999999999999</c:v>
                </c:pt>
                <c:pt idx="1">
                  <c:v>0.65500000000000003</c:v>
                </c:pt>
                <c:pt idx="2">
                  <c:v>0.51839999999999997</c:v>
                </c:pt>
                <c:pt idx="3">
                  <c:v>0.55069999999999997</c:v>
                </c:pt>
                <c:pt idx="4">
                  <c:v>0.50049999999999994</c:v>
                </c:pt>
                <c:pt idx="5">
                  <c:v>0.43609999999999999</c:v>
                </c:pt>
                <c:pt idx="6">
                  <c:v>0.35699999999999998</c:v>
                </c:pt>
                <c:pt idx="7">
                  <c:v>0.29659999999999997</c:v>
                </c:pt>
                <c:pt idx="8">
                  <c:v>0.20680000000000001</c:v>
                </c:pt>
                <c:pt idx="9">
                  <c:v>0.15820000000000001</c:v>
                </c:pt>
                <c:pt idx="10">
                  <c:v>8.5999999999999993E-2</c:v>
                </c:pt>
                <c:pt idx="11">
                  <c:v>5.5899999999999998E-2</c:v>
                </c:pt>
                <c:pt idx="12">
                  <c:v>5.6099999999999997E-2</c:v>
                </c:pt>
                <c:pt idx="13">
                  <c:v>3.8100000000000002E-2</c:v>
                </c:pt>
                <c:pt idx="14">
                  <c:v>1.17E-2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5552"/>
        <c:axId val="312945944"/>
      </c:scatterChart>
      <c:valAx>
        <c:axId val="31294555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5944"/>
        <c:crosses val="autoZero"/>
        <c:crossBetween val="midCat"/>
        <c:majorUnit val="10"/>
      </c:valAx>
      <c:valAx>
        <c:axId val="3129459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55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4976525821596243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'NSA-9BS-AUX02'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pictures'!$C$57</c:f>
              <c:strCache>
                <c:ptCount val="1"/>
                <c:pt idx="0">
                  <c:v>1503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pictures'!$D$57:$R$57</c:f>
              <c:numCache>
                <c:formatCode>General</c:formatCode>
                <c:ptCount val="15"/>
                <c:pt idx="0">
                  <c:v>0.44390000000000002</c:v>
                </c:pt>
                <c:pt idx="1">
                  <c:v>0.37640000000000001</c:v>
                </c:pt>
                <c:pt idx="2">
                  <c:v>0.43809999999999999</c:v>
                </c:pt>
                <c:pt idx="3">
                  <c:v>0.6008</c:v>
                </c:pt>
                <c:pt idx="4">
                  <c:v>0.4531</c:v>
                </c:pt>
                <c:pt idx="5">
                  <c:v>0.37480000000000002</c:v>
                </c:pt>
                <c:pt idx="6">
                  <c:v>0.34749999999999998</c:v>
                </c:pt>
                <c:pt idx="7">
                  <c:v>0.28970000000000001</c:v>
                </c:pt>
                <c:pt idx="8">
                  <c:v>0.2495</c:v>
                </c:pt>
                <c:pt idx="9">
                  <c:v>0.1744</c:v>
                </c:pt>
                <c:pt idx="10">
                  <c:v>9.98E-2</c:v>
                </c:pt>
                <c:pt idx="11">
                  <c:v>5.8200000000000002E-2</c:v>
                </c:pt>
                <c:pt idx="12">
                  <c:v>2.47E-2</c:v>
                </c:pt>
                <c:pt idx="13">
                  <c:v>1.15E-2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pictures'!$C$58</c:f>
              <c:strCache>
                <c:ptCount val="1"/>
                <c:pt idx="0">
                  <c:v>1505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pictures'!$D$58:$R$58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0.42799999999999999</c:v>
                </c:pt>
                <c:pt idx="2">
                  <c:v>0.41660000000000003</c:v>
                </c:pt>
                <c:pt idx="3">
                  <c:v>0.44940000000000002</c:v>
                </c:pt>
                <c:pt idx="4">
                  <c:v>0.58209999999999995</c:v>
                </c:pt>
                <c:pt idx="5">
                  <c:v>0.50180000000000002</c:v>
                </c:pt>
                <c:pt idx="6">
                  <c:v>0.40679999999999999</c:v>
                </c:pt>
                <c:pt idx="7">
                  <c:v>0.30370000000000003</c:v>
                </c:pt>
                <c:pt idx="8">
                  <c:v>0.25109999999999999</c:v>
                </c:pt>
                <c:pt idx="9">
                  <c:v>0.19139999999999999</c:v>
                </c:pt>
                <c:pt idx="10">
                  <c:v>0.1434</c:v>
                </c:pt>
                <c:pt idx="11">
                  <c:v>9.3299999999999994E-2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pictures'!$C$59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pictures'!$D$59:$R$59</c:f>
              <c:numCache>
                <c:formatCode>General</c:formatCode>
                <c:ptCount val="15"/>
                <c:pt idx="0">
                  <c:v>0.79710000000000003</c:v>
                </c:pt>
                <c:pt idx="1">
                  <c:v>0.82379999999999998</c:v>
                </c:pt>
                <c:pt idx="2">
                  <c:v>0.70469999999999999</c:v>
                </c:pt>
                <c:pt idx="3">
                  <c:v>0.52129999999999999</c:v>
                </c:pt>
                <c:pt idx="4">
                  <c:v>0.48899999999999999</c:v>
                </c:pt>
                <c:pt idx="5">
                  <c:v>0.43630000000000002</c:v>
                </c:pt>
                <c:pt idx="6">
                  <c:v>0.39040000000000002</c:v>
                </c:pt>
                <c:pt idx="7">
                  <c:v>0.33860000000000001</c:v>
                </c:pt>
                <c:pt idx="8">
                  <c:v>0.28100000000000003</c:v>
                </c:pt>
                <c:pt idx="9">
                  <c:v>0.22109999999999999</c:v>
                </c:pt>
                <c:pt idx="10">
                  <c:v>0.1426</c:v>
                </c:pt>
                <c:pt idx="11">
                  <c:v>8.77E-2</c:v>
                </c:pt>
                <c:pt idx="12">
                  <c:v>4.9500000000000002E-2</c:v>
                </c:pt>
                <c:pt idx="13">
                  <c:v>1.7100000000000001E-2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pictures'!$C$60</c:f>
              <c:strCache>
                <c:ptCount val="1"/>
                <c:pt idx="0">
                  <c:v>1510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pictures'!$D$60:$R$60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0.75739999999999996</c:v>
                </c:pt>
                <c:pt idx="2">
                  <c:v>0.50290000000000001</c:v>
                </c:pt>
                <c:pt idx="3">
                  <c:v>0.2863</c:v>
                </c:pt>
                <c:pt idx="4">
                  <c:v>0.31819999999999998</c:v>
                </c:pt>
                <c:pt idx="5">
                  <c:v>0.311</c:v>
                </c:pt>
                <c:pt idx="6">
                  <c:v>0.26590000000000003</c:v>
                </c:pt>
                <c:pt idx="7">
                  <c:v>0.20949999999999999</c:v>
                </c:pt>
                <c:pt idx="8">
                  <c:v>0.15459999999999999</c:v>
                </c:pt>
                <c:pt idx="9">
                  <c:v>8.8099999999999998E-2</c:v>
                </c:pt>
                <c:pt idx="10">
                  <c:v>6.6100000000000006E-2</c:v>
                </c:pt>
                <c:pt idx="11">
                  <c:v>5.2499999999999998E-2</c:v>
                </c:pt>
                <c:pt idx="12">
                  <c:v>2.5399999999999999E-2</c:v>
                </c:pt>
                <c:pt idx="13">
                  <c:v>8.3999999999999995E-3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pictures'!$C$61</c:f>
              <c:strCache>
                <c:ptCount val="1"/>
                <c:pt idx="0">
                  <c:v>1512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pictures'!$D$61:$R$61</c:f>
              <c:numCache>
                <c:formatCode>General</c:formatCode>
                <c:ptCount val="15"/>
                <c:pt idx="0">
                  <c:v>0.70169999999999999</c:v>
                </c:pt>
                <c:pt idx="1">
                  <c:v>0.39579999999999999</c:v>
                </c:pt>
                <c:pt idx="2">
                  <c:v>0.51649999999999996</c:v>
                </c:pt>
                <c:pt idx="3">
                  <c:v>0.50439999999999996</c:v>
                </c:pt>
                <c:pt idx="4">
                  <c:v>0.433</c:v>
                </c:pt>
                <c:pt idx="5">
                  <c:v>0.377</c:v>
                </c:pt>
                <c:pt idx="6">
                  <c:v>0.3004</c:v>
                </c:pt>
                <c:pt idx="7">
                  <c:v>0.22370000000000001</c:v>
                </c:pt>
                <c:pt idx="8">
                  <c:v>0.1719</c:v>
                </c:pt>
                <c:pt idx="9">
                  <c:v>0.1512</c:v>
                </c:pt>
                <c:pt idx="10">
                  <c:v>0.10539999999999999</c:v>
                </c:pt>
                <c:pt idx="11">
                  <c:v>4.2900000000000001E-2</c:v>
                </c:pt>
                <c:pt idx="12">
                  <c:v>2.98E-2</c:v>
                </c:pt>
                <c:pt idx="13">
                  <c:v>1.43E-2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pictures'!$C$62</c:f>
              <c:strCache>
                <c:ptCount val="1"/>
                <c:pt idx="0">
                  <c:v>1514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pictures'!$D$62:$R$62</c:f>
              <c:numCache>
                <c:formatCode>General</c:formatCode>
                <c:ptCount val="15"/>
                <c:pt idx="0">
                  <c:v>0.63249999999999995</c:v>
                </c:pt>
                <c:pt idx="1">
                  <c:v>0.43730000000000002</c:v>
                </c:pt>
                <c:pt idx="2">
                  <c:v>0.42759999999999998</c:v>
                </c:pt>
                <c:pt idx="3">
                  <c:v>0.46589999999999998</c:v>
                </c:pt>
                <c:pt idx="4">
                  <c:v>0.43459999999999999</c:v>
                </c:pt>
                <c:pt idx="5">
                  <c:v>0.44230000000000003</c:v>
                </c:pt>
                <c:pt idx="6">
                  <c:v>0.35780000000000001</c:v>
                </c:pt>
                <c:pt idx="7">
                  <c:v>0.31180000000000002</c:v>
                </c:pt>
                <c:pt idx="8">
                  <c:v>0.22639999999999999</c:v>
                </c:pt>
                <c:pt idx="9">
                  <c:v>0.1835</c:v>
                </c:pt>
                <c:pt idx="10">
                  <c:v>0.1484</c:v>
                </c:pt>
                <c:pt idx="11">
                  <c:v>9.9000000000000005E-2</c:v>
                </c:pt>
                <c:pt idx="12">
                  <c:v>3.4700000000000002E-2</c:v>
                </c:pt>
                <c:pt idx="13">
                  <c:v>1.3100000000000001E-2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pictures'!$C$63</c:f>
              <c:strCache>
                <c:ptCount val="1"/>
                <c:pt idx="0">
                  <c:v>1516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pictures'!$D$63:$R$63</c:f>
              <c:numCache>
                <c:formatCode>General</c:formatCode>
                <c:ptCount val="15"/>
                <c:pt idx="0">
                  <c:v>0.43909999999999999</c:v>
                </c:pt>
                <c:pt idx="1">
                  <c:v>0.50549999999999995</c:v>
                </c:pt>
                <c:pt idx="2">
                  <c:v>0.32619999999999999</c:v>
                </c:pt>
                <c:pt idx="3">
                  <c:v>0.3695</c:v>
                </c:pt>
                <c:pt idx="4">
                  <c:v>0.3931</c:v>
                </c:pt>
                <c:pt idx="5">
                  <c:v>0.35360000000000003</c:v>
                </c:pt>
                <c:pt idx="6">
                  <c:v>0.32690000000000002</c:v>
                </c:pt>
                <c:pt idx="7">
                  <c:v>0.28889999999999999</c:v>
                </c:pt>
                <c:pt idx="8">
                  <c:v>0.20449999999999999</c:v>
                </c:pt>
                <c:pt idx="9">
                  <c:v>0.1179</c:v>
                </c:pt>
                <c:pt idx="10">
                  <c:v>8.0699999999999994E-2</c:v>
                </c:pt>
                <c:pt idx="11">
                  <c:v>5.3100000000000001E-2</c:v>
                </c:pt>
                <c:pt idx="12">
                  <c:v>1.4800000000000001E-2</c:v>
                </c:pt>
                <c:pt idx="13">
                  <c:v>5.7999999999999996E-3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pictures'!$C$64</c:f>
              <c:strCache>
                <c:ptCount val="1"/>
                <c:pt idx="0">
                  <c:v>1515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pictures'!$D$64:$R$64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0.48799999999999999</c:v>
                </c:pt>
                <c:pt idx="2">
                  <c:v>0.33660000000000001</c:v>
                </c:pt>
                <c:pt idx="3">
                  <c:v>0.45500000000000002</c:v>
                </c:pt>
                <c:pt idx="4">
                  <c:v>0.39810000000000001</c:v>
                </c:pt>
                <c:pt idx="5">
                  <c:v>0.379</c:v>
                </c:pt>
                <c:pt idx="6">
                  <c:v>0.34289999999999998</c:v>
                </c:pt>
                <c:pt idx="7">
                  <c:v>0.2656</c:v>
                </c:pt>
                <c:pt idx="8">
                  <c:v>0.16950000000000001</c:v>
                </c:pt>
                <c:pt idx="9">
                  <c:v>0.1008</c:v>
                </c:pt>
                <c:pt idx="10">
                  <c:v>6.5500000000000003E-2</c:v>
                </c:pt>
                <c:pt idx="11">
                  <c:v>2.7199999999999998E-2</c:v>
                </c:pt>
                <c:pt idx="12">
                  <c:v>1.5299999999999999E-2</c:v>
                </c:pt>
                <c:pt idx="13">
                  <c:v>2.5999999999999999E-3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pictures'!$C$65</c:f>
              <c:strCache>
                <c:ptCount val="1"/>
                <c:pt idx="0">
                  <c:v>1525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pictures'!$D$65:$R$65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0.40870000000000001</c:v>
                </c:pt>
                <c:pt idx="2">
                  <c:v>0.26190000000000002</c:v>
                </c:pt>
                <c:pt idx="3">
                  <c:v>0.32769999999999999</c:v>
                </c:pt>
                <c:pt idx="4">
                  <c:v>0.3896</c:v>
                </c:pt>
                <c:pt idx="5">
                  <c:v>0.3115</c:v>
                </c:pt>
                <c:pt idx="6">
                  <c:v>0.26669999999999999</c:v>
                </c:pt>
                <c:pt idx="7">
                  <c:v>0.1885</c:v>
                </c:pt>
                <c:pt idx="8">
                  <c:v>0.11840000000000001</c:v>
                </c:pt>
                <c:pt idx="9">
                  <c:v>8.09E-2</c:v>
                </c:pt>
                <c:pt idx="10">
                  <c:v>4.8399999999999999E-2</c:v>
                </c:pt>
                <c:pt idx="11">
                  <c:v>2.5399999999999999E-2</c:v>
                </c:pt>
                <c:pt idx="12">
                  <c:v>1.7999999999999999E-2</c:v>
                </c:pt>
                <c:pt idx="13">
                  <c:v>3.7000000000000002E-3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pictures'!$C$66</c:f>
              <c:strCache>
                <c:ptCount val="1"/>
                <c:pt idx="0">
                  <c:v>1524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pictures'!$D$66:$R$66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0.21679999999999999</c:v>
                </c:pt>
                <c:pt idx="2">
                  <c:v>0.28749999999999998</c:v>
                </c:pt>
                <c:pt idx="3">
                  <c:v>0.38069999999999998</c:v>
                </c:pt>
                <c:pt idx="4">
                  <c:v>0.4516</c:v>
                </c:pt>
                <c:pt idx="5">
                  <c:v>0.38140000000000002</c:v>
                </c:pt>
                <c:pt idx="6">
                  <c:v>0.27350000000000002</c:v>
                </c:pt>
                <c:pt idx="7">
                  <c:v>0.21959999999999999</c:v>
                </c:pt>
                <c:pt idx="8">
                  <c:v>0.1903</c:v>
                </c:pt>
                <c:pt idx="9">
                  <c:v>0.1537</c:v>
                </c:pt>
                <c:pt idx="10">
                  <c:v>0.121</c:v>
                </c:pt>
                <c:pt idx="11">
                  <c:v>5.8700000000000002E-2</c:v>
                </c:pt>
                <c:pt idx="12">
                  <c:v>3.2099999999999997E-2</c:v>
                </c:pt>
                <c:pt idx="13">
                  <c:v>1.3299999999999999E-2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pictures'!$C$67</c:f>
              <c:strCache>
                <c:ptCount val="1"/>
                <c:pt idx="0">
                  <c:v>1523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pictures'!$D$67:$R$67</c:f>
              <c:numCache>
                <c:formatCode>General</c:formatCode>
                <c:ptCount val="15"/>
                <c:pt idx="0">
                  <c:v>1</c:v>
                </c:pt>
                <c:pt idx="1">
                  <c:v>0.78039999999999998</c:v>
                </c:pt>
                <c:pt idx="2">
                  <c:v>0.56559999999999999</c:v>
                </c:pt>
                <c:pt idx="3">
                  <c:v>0.51929999999999998</c:v>
                </c:pt>
                <c:pt idx="4">
                  <c:v>0.50600000000000001</c:v>
                </c:pt>
                <c:pt idx="5">
                  <c:v>0.44209999999999999</c:v>
                </c:pt>
                <c:pt idx="6">
                  <c:v>0.37219999999999998</c:v>
                </c:pt>
                <c:pt idx="7">
                  <c:v>0.29220000000000002</c:v>
                </c:pt>
                <c:pt idx="8">
                  <c:v>0.2472</c:v>
                </c:pt>
                <c:pt idx="9">
                  <c:v>0.17330000000000001</c:v>
                </c:pt>
                <c:pt idx="10">
                  <c:v>0.12180000000000001</c:v>
                </c:pt>
                <c:pt idx="11">
                  <c:v>6.9500000000000006E-2</c:v>
                </c:pt>
                <c:pt idx="12">
                  <c:v>3.2300000000000002E-2</c:v>
                </c:pt>
                <c:pt idx="13">
                  <c:v>1.26E-2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pictures'!$C$68</c:f>
              <c:strCache>
                <c:ptCount val="1"/>
                <c:pt idx="0">
                  <c:v>1522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pictures'!$D$68:$R$68</c:f>
              <c:numCache>
                <c:formatCode>General</c:formatCode>
                <c:ptCount val="15"/>
                <c:pt idx="0">
                  <c:v>1</c:v>
                </c:pt>
                <c:pt idx="1">
                  <c:v>0.7712</c:v>
                </c:pt>
                <c:pt idx="2">
                  <c:v>0.5907</c:v>
                </c:pt>
                <c:pt idx="3">
                  <c:v>0.54620000000000002</c:v>
                </c:pt>
                <c:pt idx="4">
                  <c:v>0.53180000000000005</c:v>
                </c:pt>
                <c:pt idx="5">
                  <c:v>0.42299999999999999</c:v>
                </c:pt>
                <c:pt idx="6">
                  <c:v>0.35620000000000002</c:v>
                </c:pt>
                <c:pt idx="7">
                  <c:v>0.27050000000000002</c:v>
                </c:pt>
                <c:pt idx="8">
                  <c:v>0.2099</c:v>
                </c:pt>
                <c:pt idx="9">
                  <c:v>0.17</c:v>
                </c:pt>
                <c:pt idx="10">
                  <c:v>0.1074</c:v>
                </c:pt>
                <c:pt idx="11">
                  <c:v>5.5100000000000003E-2</c:v>
                </c:pt>
                <c:pt idx="12">
                  <c:v>1.7100000000000001E-2</c:v>
                </c:pt>
                <c:pt idx="13">
                  <c:v>1.52E-2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pictures'!$C$69</c:f>
              <c:strCache>
                <c:ptCount val="1"/>
                <c:pt idx="0">
                  <c:v>1521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pictures'!$D$69:$R$69</c:f>
              <c:numCache>
                <c:formatCode>General</c:formatCode>
                <c:ptCount val="15"/>
                <c:pt idx="0">
                  <c:v>0.98809999999999998</c:v>
                </c:pt>
                <c:pt idx="1">
                  <c:v>0.66790000000000005</c:v>
                </c:pt>
                <c:pt idx="2">
                  <c:v>0.57399999999999995</c:v>
                </c:pt>
                <c:pt idx="3">
                  <c:v>0.5635</c:v>
                </c:pt>
                <c:pt idx="4">
                  <c:v>0.4708</c:v>
                </c:pt>
                <c:pt idx="5">
                  <c:v>0.36449999999999999</c:v>
                </c:pt>
                <c:pt idx="6">
                  <c:v>0.26479999999999998</c:v>
                </c:pt>
                <c:pt idx="7">
                  <c:v>0.2041</c:v>
                </c:pt>
                <c:pt idx="8">
                  <c:v>0.1502</c:v>
                </c:pt>
                <c:pt idx="9">
                  <c:v>0.12089999999999999</c:v>
                </c:pt>
                <c:pt idx="10">
                  <c:v>7.8299999999999995E-2</c:v>
                </c:pt>
                <c:pt idx="11">
                  <c:v>3.61E-2</c:v>
                </c:pt>
                <c:pt idx="12">
                  <c:v>0.02</c:v>
                </c:pt>
                <c:pt idx="13">
                  <c:v>1.0500000000000001E-2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pictures'!$C$70</c:f>
              <c:strCache>
                <c:ptCount val="1"/>
                <c:pt idx="0">
                  <c:v>1520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pictures'!$D$70:$R$70</c:f>
              <c:numCache>
                <c:formatCode>General</c:formatCode>
                <c:ptCount val="15"/>
                <c:pt idx="0">
                  <c:v>0.44869999999999999</c:v>
                </c:pt>
                <c:pt idx="1">
                  <c:v>0.57750000000000001</c:v>
                </c:pt>
                <c:pt idx="2">
                  <c:v>0.54890000000000005</c:v>
                </c:pt>
                <c:pt idx="3">
                  <c:v>0.53820000000000001</c:v>
                </c:pt>
                <c:pt idx="4">
                  <c:v>0.46700000000000003</c:v>
                </c:pt>
                <c:pt idx="5">
                  <c:v>0.48370000000000002</c:v>
                </c:pt>
                <c:pt idx="6">
                  <c:v>0.42120000000000002</c:v>
                </c:pt>
                <c:pt idx="7">
                  <c:v>0.36309999999999998</c:v>
                </c:pt>
                <c:pt idx="8">
                  <c:v>0.29570000000000002</c:v>
                </c:pt>
                <c:pt idx="9">
                  <c:v>0.24110000000000001</c:v>
                </c:pt>
                <c:pt idx="10">
                  <c:v>0.1656</c:v>
                </c:pt>
                <c:pt idx="11">
                  <c:v>0.12479999999999999</c:v>
                </c:pt>
                <c:pt idx="12">
                  <c:v>6.7299999999999999E-2</c:v>
                </c:pt>
                <c:pt idx="13">
                  <c:v>2.3400000000000001E-2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pictures'!$C$71</c:f>
              <c:strCache>
                <c:ptCount val="1"/>
                <c:pt idx="0">
                  <c:v>1519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pictures'!$D$71:$R$71</c:f>
              <c:numCache>
                <c:formatCode>General</c:formatCode>
                <c:ptCount val="15"/>
                <c:pt idx="0">
                  <c:v>0.5131</c:v>
                </c:pt>
                <c:pt idx="1">
                  <c:v>0.46960000000000002</c:v>
                </c:pt>
                <c:pt idx="2">
                  <c:v>0.54679999999999995</c:v>
                </c:pt>
                <c:pt idx="3">
                  <c:v>0.4526</c:v>
                </c:pt>
                <c:pt idx="4">
                  <c:v>0.44400000000000001</c:v>
                </c:pt>
                <c:pt idx="5">
                  <c:v>0.4496</c:v>
                </c:pt>
                <c:pt idx="6">
                  <c:v>0.39340000000000003</c:v>
                </c:pt>
                <c:pt idx="7">
                  <c:v>0.31030000000000002</c:v>
                </c:pt>
                <c:pt idx="8">
                  <c:v>0.27679999999999999</c:v>
                </c:pt>
                <c:pt idx="9">
                  <c:v>0.2155</c:v>
                </c:pt>
                <c:pt idx="10">
                  <c:v>0.1492</c:v>
                </c:pt>
                <c:pt idx="11">
                  <c:v>9.74E-2</c:v>
                </c:pt>
                <c:pt idx="12">
                  <c:v>3.73E-2</c:v>
                </c:pt>
                <c:pt idx="13">
                  <c:v>1.4500000000000001E-2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pictures'!$C$72</c:f>
              <c:strCache>
                <c:ptCount val="1"/>
                <c:pt idx="0">
                  <c:v>1518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pictures'!$D$72:$R$72</c:f>
              <c:numCache>
                <c:formatCode>General</c:formatCode>
                <c:ptCount val="15"/>
                <c:pt idx="0">
                  <c:v>0.58709999999999996</c:v>
                </c:pt>
                <c:pt idx="1">
                  <c:v>0.4511</c:v>
                </c:pt>
                <c:pt idx="2">
                  <c:v>0.5353</c:v>
                </c:pt>
                <c:pt idx="3">
                  <c:v>0.46789999999999998</c:v>
                </c:pt>
                <c:pt idx="4">
                  <c:v>0.51160000000000005</c:v>
                </c:pt>
                <c:pt idx="5">
                  <c:v>0.43869999999999998</c:v>
                </c:pt>
                <c:pt idx="6">
                  <c:v>0.35970000000000002</c:v>
                </c:pt>
                <c:pt idx="7">
                  <c:v>0.29649999999999999</c:v>
                </c:pt>
                <c:pt idx="8">
                  <c:v>0.22209999999999999</c:v>
                </c:pt>
                <c:pt idx="9">
                  <c:v>0.159</c:v>
                </c:pt>
                <c:pt idx="10">
                  <c:v>9.9599999999999994E-2</c:v>
                </c:pt>
                <c:pt idx="11">
                  <c:v>4.6199999999999998E-2</c:v>
                </c:pt>
                <c:pt idx="12">
                  <c:v>2.06E-2</c:v>
                </c:pt>
                <c:pt idx="13">
                  <c:v>4.7999999999999996E-3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pictures'!$C$73</c:f>
              <c:strCache>
                <c:ptCount val="1"/>
                <c:pt idx="0">
                  <c:v>1529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pictures'!$D$73:$R$73</c:f>
              <c:numCache>
                <c:formatCode>General</c:formatCode>
                <c:ptCount val="15"/>
                <c:pt idx="0">
                  <c:v>0</c:v>
                </c:pt>
                <c:pt idx="1">
                  <c:v>1.4800000000000001E-2</c:v>
                </c:pt>
                <c:pt idx="2">
                  <c:v>0.1056</c:v>
                </c:pt>
                <c:pt idx="3">
                  <c:v>0.17949999999999999</c:v>
                </c:pt>
                <c:pt idx="4">
                  <c:v>0.2777</c:v>
                </c:pt>
                <c:pt idx="5">
                  <c:v>0.35959999999999998</c:v>
                </c:pt>
                <c:pt idx="6">
                  <c:v>0.33650000000000002</c:v>
                </c:pt>
                <c:pt idx="7">
                  <c:v>0.31069999999999998</c:v>
                </c:pt>
                <c:pt idx="8">
                  <c:v>0.2737</c:v>
                </c:pt>
                <c:pt idx="9">
                  <c:v>0.18279999999999999</c:v>
                </c:pt>
                <c:pt idx="10">
                  <c:v>0.1148</c:v>
                </c:pt>
                <c:pt idx="11">
                  <c:v>4.9000000000000002E-2</c:v>
                </c:pt>
                <c:pt idx="12">
                  <c:v>3.6299999999999999E-2</c:v>
                </c:pt>
                <c:pt idx="13">
                  <c:v>1.46E-2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pictures'!$C$74</c:f>
              <c:strCache>
                <c:ptCount val="1"/>
                <c:pt idx="0">
                  <c:v>1528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pictures'!$D$74:$R$74</c:f>
              <c:numCache>
                <c:formatCode>General</c:formatCode>
                <c:ptCount val="15"/>
                <c:pt idx="0">
                  <c:v>2.3999999999999998E-3</c:v>
                </c:pt>
                <c:pt idx="1">
                  <c:v>7.1999999999999995E-2</c:v>
                </c:pt>
                <c:pt idx="2">
                  <c:v>0.34079999999999999</c:v>
                </c:pt>
                <c:pt idx="3">
                  <c:v>0.53369999999999995</c:v>
                </c:pt>
                <c:pt idx="4">
                  <c:v>0.48049999999999998</c:v>
                </c:pt>
                <c:pt idx="5">
                  <c:v>0.3715</c:v>
                </c:pt>
                <c:pt idx="6">
                  <c:v>0.38419999999999999</c:v>
                </c:pt>
                <c:pt idx="7">
                  <c:v>0.31940000000000002</c:v>
                </c:pt>
                <c:pt idx="8">
                  <c:v>0.2165</c:v>
                </c:pt>
                <c:pt idx="9">
                  <c:v>0.1603</c:v>
                </c:pt>
                <c:pt idx="10">
                  <c:v>8.1199999999999994E-2</c:v>
                </c:pt>
                <c:pt idx="11">
                  <c:v>7.9799999999999996E-2</c:v>
                </c:pt>
                <c:pt idx="12">
                  <c:v>4.7800000000000002E-2</c:v>
                </c:pt>
                <c:pt idx="13">
                  <c:v>3.1600000000000003E-2</c:v>
                </c:pt>
                <c:pt idx="14">
                  <c:v>1.8200000000000001E-2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pictures'!$C$75</c:f>
              <c:strCache>
                <c:ptCount val="1"/>
                <c:pt idx="0">
                  <c:v>1527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pictures'!$D$75:$R$75</c:f>
              <c:numCache>
                <c:formatCode>General</c:formatCode>
                <c:ptCount val="15"/>
                <c:pt idx="0">
                  <c:v>0</c:v>
                </c:pt>
                <c:pt idx="1">
                  <c:v>0.18629999999999999</c:v>
                </c:pt>
                <c:pt idx="2">
                  <c:v>0.52590000000000003</c:v>
                </c:pt>
                <c:pt idx="3">
                  <c:v>0.56669999999999998</c:v>
                </c:pt>
                <c:pt idx="4">
                  <c:v>0.51759999999999995</c:v>
                </c:pt>
                <c:pt idx="5">
                  <c:v>0.4612</c:v>
                </c:pt>
                <c:pt idx="6">
                  <c:v>0.38269999999999998</c:v>
                </c:pt>
                <c:pt idx="7">
                  <c:v>0.27550000000000002</c:v>
                </c:pt>
                <c:pt idx="8">
                  <c:v>0.1822</c:v>
                </c:pt>
                <c:pt idx="9">
                  <c:v>0.13420000000000001</c:v>
                </c:pt>
                <c:pt idx="10">
                  <c:v>0.1148</c:v>
                </c:pt>
                <c:pt idx="11">
                  <c:v>8.0399999999999999E-2</c:v>
                </c:pt>
                <c:pt idx="12">
                  <c:v>4.6600000000000003E-2</c:v>
                </c:pt>
                <c:pt idx="13">
                  <c:v>1.89E-2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pictures'!$C$76</c:f>
              <c:strCache>
                <c:ptCount val="1"/>
                <c:pt idx="0">
                  <c:v>1526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pictures'!$D$76:$R$76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0.67069999999999996</c:v>
                </c:pt>
                <c:pt idx="2">
                  <c:v>0.46050000000000002</c:v>
                </c:pt>
                <c:pt idx="3">
                  <c:v>0.30959999999999999</c:v>
                </c:pt>
                <c:pt idx="4">
                  <c:v>0.37230000000000002</c:v>
                </c:pt>
                <c:pt idx="5">
                  <c:v>0.34610000000000002</c:v>
                </c:pt>
                <c:pt idx="6">
                  <c:v>0.38600000000000001</c:v>
                </c:pt>
                <c:pt idx="7">
                  <c:v>0.3029</c:v>
                </c:pt>
                <c:pt idx="8">
                  <c:v>0.17680000000000001</c:v>
                </c:pt>
                <c:pt idx="9">
                  <c:v>0.14410000000000001</c:v>
                </c:pt>
                <c:pt idx="10">
                  <c:v>9.5200000000000007E-2</c:v>
                </c:pt>
                <c:pt idx="11">
                  <c:v>4.7500000000000001E-2</c:v>
                </c:pt>
                <c:pt idx="12">
                  <c:v>2.2499999999999999E-2</c:v>
                </c:pt>
                <c:pt idx="13">
                  <c:v>7.1000000000000004E-3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pictures'!$C$77</c:f>
              <c:strCache>
                <c:ptCount val="1"/>
                <c:pt idx="0">
                  <c:v>1517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pictures'!$D$77:$R$77</c:f>
              <c:numCache>
                <c:formatCode>General</c:formatCode>
                <c:ptCount val="15"/>
                <c:pt idx="0">
                  <c:v>0.315</c:v>
                </c:pt>
                <c:pt idx="1">
                  <c:v>0.53600000000000003</c:v>
                </c:pt>
                <c:pt idx="2">
                  <c:v>0.32150000000000001</c:v>
                </c:pt>
                <c:pt idx="3">
                  <c:v>0.2964</c:v>
                </c:pt>
                <c:pt idx="4">
                  <c:v>0.3286</c:v>
                </c:pt>
                <c:pt idx="5">
                  <c:v>0.33400000000000002</c:v>
                </c:pt>
                <c:pt idx="6">
                  <c:v>0.29409999999999997</c:v>
                </c:pt>
                <c:pt idx="7">
                  <c:v>0.25669999999999998</c:v>
                </c:pt>
                <c:pt idx="8">
                  <c:v>0.2165</c:v>
                </c:pt>
                <c:pt idx="9">
                  <c:v>0.1573</c:v>
                </c:pt>
                <c:pt idx="10">
                  <c:v>9.3899999999999997E-2</c:v>
                </c:pt>
                <c:pt idx="11">
                  <c:v>7.2999999999999995E-2</c:v>
                </c:pt>
                <c:pt idx="12">
                  <c:v>3.4099999999999998E-2</c:v>
                </c:pt>
                <c:pt idx="13">
                  <c:v>5.7000000000000002E-3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pictures'!$C$78</c:f>
              <c:strCache>
                <c:ptCount val="1"/>
                <c:pt idx="0">
                  <c:v>1513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pictures'!$D$78:$R$78</c:f>
              <c:numCache>
                <c:formatCode>General</c:formatCode>
                <c:ptCount val="15"/>
                <c:pt idx="0">
                  <c:v>0.71120000000000005</c:v>
                </c:pt>
                <c:pt idx="1">
                  <c:v>0.40310000000000001</c:v>
                </c:pt>
                <c:pt idx="2">
                  <c:v>0.47939999999999999</c:v>
                </c:pt>
                <c:pt idx="3">
                  <c:v>0.47910000000000003</c:v>
                </c:pt>
                <c:pt idx="4">
                  <c:v>0.50160000000000005</c:v>
                </c:pt>
                <c:pt idx="5">
                  <c:v>0.4007</c:v>
                </c:pt>
                <c:pt idx="6">
                  <c:v>0.34029999999999999</c:v>
                </c:pt>
                <c:pt idx="7">
                  <c:v>0.26819999999999999</c:v>
                </c:pt>
                <c:pt idx="8">
                  <c:v>0.20960000000000001</c:v>
                </c:pt>
                <c:pt idx="9">
                  <c:v>0.1522</c:v>
                </c:pt>
                <c:pt idx="10">
                  <c:v>0.123</c:v>
                </c:pt>
                <c:pt idx="11">
                  <c:v>6.6900000000000001E-2</c:v>
                </c:pt>
                <c:pt idx="12">
                  <c:v>2.46E-2</c:v>
                </c:pt>
                <c:pt idx="13">
                  <c:v>1.3299999999999999E-2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pictures'!$C$79</c:f>
              <c:strCache>
                <c:ptCount val="1"/>
                <c:pt idx="0">
                  <c:v>1511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pictures'!$D$79:$R$79</c:f>
              <c:numCache>
                <c:formatCode>General</c:formatCode>
                <c:ptCount val="15"/>
                <c:pt idx="0">
                  <c:v>1</c:v>
                </c:pt>
                <c:pt idx="1">
                  <c:v>0.81640000000000001</c:v>
                </c:pt>
                <c:pt idx="2">
                  <c:v>0.54210000000000003</c:v>
                </c:pt>
                <c:pt idx="3">
                  <c:v>0.37430000000000002</c:v>
                </c:pt>
                <c:pt idx="4">
                  <c:v>0.28139999999999998</c:v>
                </c:pt>
                <c:pt idx="5">
                  <c:v>0.32529999999999998</c:v>
                </c:pt>
                <c:pt idx="6">
                  <c:v>0.33279999999999998</c:v>
                </c:pt>
                <c:pt idx="7">
                  <c:v>0.24679999999999999</c:v>
                </c:pt>
                <c:pt idx="8">
                  <c:v>0.1502</c:v>
                </c:pt>
                <c:pt idx="9">
                  <c:v>0.1077</c:v>
                </c:pt>
                <c:pt idx="10">
                  <c:v>6.4199999999999993E-2</c:v>
                </c:pt>
                <c:pt idx="11">
                  <c:v>5.67E-2</c:v>
                </c:pt>
                <c:pt idx="12">
                  <c:v>4.6300000000000001E-2</c:v>
                </c:pt>
                <c:pt idx="13">
                  <c:v>1.9099999999999999E-2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pictures'!$C$80</c:f>
              <c:strCache>
                <c:ptCount val="1"/>
                <c:pt idx="0">
                  <c:v>1507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pictures'!$D$80:$R$80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0.83299999999999996</c:v>
                </c:pt>
                <c:pt idx="2">
                  <c:v>0.67959999999999998</c:v>
                </c:pt>
                <c:pt idx="3">
                  <c:v>0.49840000000000001</c:v>
                </c:pt>
                <c:pt idx="4">
                  <c:v>0.46229999999999999</c:v>
                </c:pt>
                <c:pt idx="5">
                  <c:v>0.3947</c:v>
                </c:pt>
                <c:pt idx="6">
                  <c:v>0.36830000000000002</c:v>
                </c:pt>
                <c:pt idx="7">
                  <c:v>0.30520000000000003</c:v>
                </c:pt>
                <c:pt idx="8">
                  <c:v>0.24729999999999999</c:v>
                </c:pt>
                <c:pt idx="9">
                  <c:v>0.18279999999999999</c:v>
                </c:pt>
                <c:pt idx="10">
                  <c:v>0.10829999999999999</c:v>
                </c:pt>
                <c:pt idx="11">
                  <c:v>5.6000000000000001E-2</c:v>
                </c:pt>
                <c:pt idx="12">
                  <c:v>1.8700000000000001E-2</c:v>
                </c:pt>
                <c:pt idx="13">
                  <c:v>5.4999999999999997E-3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pictures'!$C$81</c:f>
              <c:strCache>
                <c:ptCount val="1"/>
                <c:pt idx="0">
                  <c:v>1506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pictures'!$D$81:$R$81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0.76939999999999997</c:v>
                </c:pt>
                <c:pt idx="2">
                  <c:v>0.62309999999999999</c:v>
                </c:pt>
                <c:pt idx="3">
                  <c:v>0.50119999999999998</c:v>
                </c:pt>
                <c:pt idx="4">
                  <c:v>0.3921</c:v>
                </c:pt>
                <c:pt idx="5">
                  <c:v>0.37169999999999997</c:v>
                </c:pt>
                <c:pt idx="6">
                  <c:v>0.35949999999999999</c:v>
                </c:pt>
                <c:pt idx="7">
                  <c:v>0.28000000000000003</c:v>
                </c:pt>
                <c:pt idx="8">
                  <c:v>0.247</c:v>
                </c:pt>
                <c:pt idx="9">
                  <c:v>0.12670000000000001</c:v>
                </c:pt>
                <c:pt idx="10">
                  <c:v>6.6199999999999995E-2</c:v>
                </c:pt>
                <c:pt idx="11">
                  <c:v>2.7199999999999998E-2</c:v>
                </c:pt>
                <c:pt idx="12">
                  <c:v>1.37E-2</c:v>
                </c:pt>
                <c:pt idx="13">
                  <c:v>2.3E-3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pictures'!$C$82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pictures'!$D$82:$R$82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0.45390000000000003</c:v>
                </c:pt>
                <c:pt idx="2">
                  <c:v>0.37219999999999998</c:v>
                </c:pt>
                <c:pt idx="3">
                  <c:v>0.53449999999999998</c:v>
                </c:pt>
                <c:pt idx="4">
                  <c:v>0.52739999999999998</c:v>
                </c:pt>
                <c:pt idx="5">
                  <c:v>0.37269999999999998</c:v>
                </c:pt>
                <c:pt idx="6">
                  <c:v>0.31469999999999998</c:v>
                </c:pt>
                <c:pt idx="7">
                  <c:v>0.2868</c:v>
                </c:pt>
                <c:pt idx="8">
                  <c:v>0.2404</c:v>
                </c:pt>
                <c:pt idx="9">
                  <c:v>0.16969999999999999</c:v>
                </c:pt>
                <c:pt idx="10">
                  <c:v>0.13289999999999999</c:v>
                </c:pt>
                <c:pt idx="11">
                  <c:v>7.0900000000000005E-2</c:v>
                </c:pt>
                <c:pt idx="12">
                  <c:v>3.3300000000000003E-2</c:v>
                </c:pt>
                <c:pt idx="13">
                  <c:v>8.8000000000000005E-3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pictures'!$C$83</c:f>
              <c:strCache>
                <c:ptCount val="1"/>
                <c:pt idx="0">
                  <c:v>1509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pictures'!$D$83:$R$83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0.71220000000000006</c:v>
                </c:pt>
                <c:pt idx="2">
                  <c:v>0.43809999999999999</c:v>
                </c:pt>
                <c:pt idx="3">
                  <c:v>0.30199999999999999</c:v>
                </c:pt>
                <c:pt idx="4">
                  <c:v>0.33960000000000001</c:v>
                </c:pt>
                <c:pt idx="5">
                  <c:v>0.33300000000000002</c:v>
                </c:pt>
                <c:pt idx="6">
                  <c:v>0.28860000000000002</c:v>
                </c:pt>
                <c:pt idx="7">
                  <c:v>0.18759999999999999</c:v>
                </c:pt>
                <c:pt idx="8">
                  <c:v>0.13089999999999999</c:v>
                </c:pt>
                <c:pt idx="9">
                  <c:v>9.01E-2</c:v>
                </c:pt>
                <c:pt idx="10">
                  <c:v>7.2900000000000006E-2</c:v>
                </c:pt>
                <c:pt idx="11">
                  <c:v>5.0500000000000003E-2</c:v>
                </c:pt>
                <c:pt idx="12">
                  <c:v>1.52E-2</c:v>
                </c:pt>
                <c:pt idx="13">
                  <c:v>6.1999999999999998E-3</c:v>
                </c:pt>
                <c:pt idx="14">
                  <c:v>6.9999999999999999E-4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93104"/>
        <c:axId val="285293496"/>
      </c:scatterChart>
      <c:valAx>
        <c:axId val="28529310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3496"/>
        <c:crosses val="autoZero"/>
        <c:crossBetween val="midCat"/>
        <c:majorUnit val="10"/>
      </c:valAx>
      <c:valAx>
        <c:axId val="2852934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31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22</a:t>
            </a:r>
            <a:r>
              <a:rPr lang="en-GB"/>
              <a:t>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pictures'!$C$1011</c:f>
              <c:strCache>
                <c:ptCount val="1"/>
                <c:pt idx="0">
                  <c:v>106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pictures'!$D$1011:$R$1011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0.59319999999999995</c:v>
                </c:pt>
                <c:pt idx="2">
                  <c:v>0.55669999999999997</c:v>
                </c:pt>
                <c:pt idx="3">
                  <c:v>0.47389999999999999</c:v>
                </c:pt>
                <c:pt idx="4">
                  <c:v>0.47549999999999998</c:v>
                </c:pt>
                <c:pt idx="5">
                  <c:v>0.42199999999999999</c:v>
                </c:pt>
                <c:pt idx="6">
                  <c:v>0.35909999999999997</c:v>
                </c:pt>
                <c:pt idx="7">
                  <c:v>0.33110000000000001</c:v>
                </c:pt>
                <c:pt idx="8">
                  <c:v>0.28000000000000003</c:v>
                </c:pt>
                <c:pt idx="9">
                  <c:v>0.215</c:v>
                </c:pt>
                <c:pt idx="10">
                  <c:v>0.19939999999999999</c:v>
                </c:pt>
                <c:pt idx="11">
                  <c:v>0.1724</c:v>
                </c:pt>
                <c:pt idx="12">
                  <c:v>0.13619999999999999</c:v>
                </c:pt>
                <c:pt idx="13">
                  <c:v>9.6699999999999994E-2</c:v>
                </c:pt>
                <c:pt idx="14">
                  <c:v>3.8300000000000001E-2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pictures'!$C$1012</c:f>
              <c:strCache>
                <c:ptCount val="1"/>
                <c:pt idx="0">
                  <c:v>110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pictures'!$D$1012:$R$1012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0.49540000000000001</c:v>
                </c:pt>
                <c:pt idx="2">
                  <c:v>0.52539999999999998</c:v>
                </c:pt>
                <c:pt idx="3">
                  <c:v>0.45100000000000001</c:v>
                </c:pt>
                <c:pt idx="4">
                  <c:v>0.43809999999999999</c:v>
                </c:pt>
                <c:pt idx="5">
                  <c:v>0.4012</c:v>
                </c:pt>
                <c:pt idx="6">
                  <c:v>0.34250000000000003</c:v>
                </c:pt>
                <c:pt idx="7">
                  <c:v>0.28210000000000002</c:v>
                </c:pt>
                <c:pt idx="8">
                  <c:v>0.18049999999999999</c:v>
                </c:pt>
                <c:pt idx="9">
                  <c:v>0.16719999999999999</c:v>
                </c:pt>
                <c:pt idx="10">
                  <c:v>0.153</c:v>
                </c:pt>
                <c:pt idx="11">
                  <c:v>0.1313</c:v>
                </c:pt>
                <c:pt idx="12">
                  <c:v>0.1186</c:v>
                </c:pt>
                <c:pt idx="13">
                  <c:v>8.5400000000000004E-2</c:v>
                </c:pt>
                <c:pt idx="14">
                  <c:v>4.2799999999999998E-2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pictures'!$C$1013</c:f>
              <c:strCache>
                <c:ptCount val="1"/>
                <c:pt idx="0">
                  <c:v>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pictures'!$D$1013:$R$1013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0.46960000000000002</c:v>
                </c:pt>
                <c:pt idx="2">
                  <c:v>0.53269999999999995</c:v>
                </c:pt>
                <c:pt idx="3">
                  <c:v>0.53449999999999998</c:v>
                </c:pt>
                <c:pt idx="4">
                  <c:v>0.48649999999999999</c:v>
                </c:pt>
                <c:pt idx="5">
                  <c:v>0.45760000000000001</c:v>
                </c:pt>
                <c:pt idx="6">
                  <c:v>0.4083</c:v>
                </c:pt>
                <c:pt idx="7">
                  <c:v>0.36680000000000001</c:v>
                </c:pt>
                <c:pt idx="8">
                  <c:v>0.28220000000000001</c:v>
                </c:pt>
                <c:pt idx="9">
                  <c:v>0.26850000000000002</c:v>
                </c:pt>
                <c:pt idx="10">
                  <c:v>0.19789999999999999</c:v>
                </c:pt>
                <c:pt idx="11">
                  <c:v>0.16689999999999999</c:v>
                </c:pt>
                <c:pt idx="12">
                  <c:v>0.17199999999999999</c:v>
                </c:pt>
                <c:pt idx="13">
                  <c:v>0.14380000000000001</c:v>
                </c:pt>
                <c:pt idx="14">
                  <c:v>7.1499999999999994E-2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pictures'!$C$1014</c:f>
              <c:strCache>
                <c:ptCount val="1"/>
                <c:pt idx="0">
                  <c:v>113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pictures'!$D$1014:$R$1014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0.66700000000000004</c:v>
                </c:pt>
                <c:pt idx="2">
                  <c:v>0.55100000000000005</c:v>
                </c:pt>
                <c:pt idx="3">
                  <c:v>0.49759999999999999</c:v>
                </c:pt>
                <c:pt idx="4">
                  <c:v>0.43209999999999998</c:v>
                </c:pt>
                <c:pt idx="5">
                  <c:v>0.30109999999999998</c:v>
                </c:pt>
                <c:pt idx="6">
                  <c:v>0.2278</c:v>
                </c:pt>
                <c:pt idx="7">
                  <c:v>0.2311</c:v>
                </c:pt>
                <c:pt idx="8">
                  <c:v>0.20519999999999999</c:v>
                </c:pt>
                <c:pt idx="9">
                  <c:v>0.16880000000000001</c:v>
                </c:pt>
                <c:pt idx="10">
                  <c:v>0.16969999999999999</c:v>
                </c:pt>
                <c:pt idx="11">
                  <c:v>0.1137</c:v>
                </c:pt>
                <c:pt idx="12">
                  <c:v>0.1179</c:v>
                </c:pt>
                <c:pt idx="13">
                  <c:v>0.1211</c:v>
                </c:pt>
                <c:pt idx="14">
                  <c:v>7.0400000000000004E-2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pictures'!$C$1015</c:f>
              <c:strCache>
                <c:ptCount val="1"/>
                <c:pt idx="0">
                  <c:v>115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pictures'!$D$1015:$R$1015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0.52859999999999996</c:v>
                </c:pt>
                <c:pt idx="2">
                  <c:v>0.50339999999999996</c:v>
                </c:pt>
                <c:pt idx="3">
                  <c:v>0.4173</c:v>
                </c:pt>
                <c:pt idx="4">
                  <c:v>0.37919999999999998</c:v>
                </c:pt>
                <c:pt idx="5">
                  <c:v>0.4133</c:v>
                </c:pt>
                <c:pt idx="6">
                  <c:v>0.3503</c:v>
                </c:pt>
                <c:pt idx="7">
                  <c:v>0.24210000000000001</c:v>
                </c:pt>
                <c:pt idx="8">
                  <c:v>0.1731</c:v>
                </c:pt>
                <c:pt idx="9">
                  <c:v>0.159</c:v>
                </c:pt>
                <c:pt idx="10">
                  <c:v>0.1547</c:v>
                </c:pt>
                <c:pt idx="11">
                  <c:v>0.1439</c:v>
                </c:pt>
                <c:pt idx="12">
                  <c:v>0.14149999999999999</c:v>
                </c:pt>
                <c:pt idx="13">
                  <c:v>0.1042</c:v>
                </c:pt>
                <c:pt idx="14">
                  <c:v>8.2100000000000006E-2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pictures'!$C$1016</c:f>
              <c:strCache>
                <c:ptCount val="1"/>
                <c:pt idx="0">
                  <c:v>117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pictures'!$D$1016:$R$1016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0.63929999999999998</c:v>
                </c:pt>
                <c:pt idx="2">
                  <c:v>0.5635</c:v>
                </c:pt>
                <c:pt idx="3">
                  <c:v>0.49719999999999998</c:v>
                </c:pt>
                <c:pt idx="4">
                  <c:v>0.41289999999999999</c:v>
                </c:pt>
                <c:pt idx="5">
                  <c:v>0.41499999999999998</c:v>
                </c:pt>
                <c:pt idx="6">
                  <c:v>0.41820000000000002</c:v>
                </c:pt>
                <c:pt idx="7">
                  <c:v>0.3518</c:v>
                </c:pt>
                <c:pt idx="8">
                  <c:v>0.26169999999999999</c:v>
                </c:pt>
                <c:pt idx="9">
                  <c:v>0.2487</c:v>
                </c:pt>
                <c:pt idx="10">
                  <c:v>0.20780000000000001</c:v>
                </c:pt>
                <c:pt idx="11">
                  <c:v>0.14810000000000001</c:v>
                </c:pt>
                <c:pt idx="12">
                  <c:v>0.11840000000000001</c:v>
                </c:pt>
                <c:pt idx="13">
                  <c:v>0.11799999999999999</c:v>
                </c:pt>
                <c:pt idx="14">
                  <c:v>9.9599999999999994E-2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pictures'!$C$1017</c:f>
              <c:strCache>
                <c:ptCount val="1"/>
                <c:pt idx="0">
                  <c:v>119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pictures'!$D$1017:$R$1017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0.50919999999999999</c:v>
                </c:pt>
                <c:pt idx="2">
                  <c:v>0.58020000000000005</c:v>
                </c:pt>
                <c:pt idx="3">
                  <c:v>0.56179999999999997</c:v>
                </c:pt>
                <c:pt idx="4">
                  <c:v>0.55910000000000004</c:v>
                </c:pt>
                <c:pt idx="5">
                  <c:v>0.4622</c:v>
                </c:pt>
                <c:pt idx="6">
                  <c:v>0.46560000000000001</c:v>
                </c:pt>
                <c:pt idx="7">
                  <c:v>0.44540000000000002</c:v>
                </c:pt>
                <c:pt idx="8">
                  <c:v>0.40060000000000001</c:v>
                </c:pt>
                <c:pt idx="9">
                  <c:v>0.3049</c:v>
                </c:pt>
                <c:pt idx="10">
                  <c:v>0.2298</c:v>
                </c:pt>
                <c:pt idx="11">
                  <c:v>0.16189999999999999</c:v>
                </c:pt>
                <c:pt idx="12">
                  <c:v>0.1057</c:v>
                </c:pt>
                <c:pt idx="13">
                  <c:v>5.74E-2</c:v>
                </c:pt>
                <c:pt idx="14">
                  <c:v>6.3200000000000006E-2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pictures'!$C$1018</c:f>
              <c:strCache>
                <c:ptCount val="1"/>
                <c:pt idx="0">
                  <c:v>121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pictures'!$D$1018:$R$1018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0.57199999999999995</c:v>
                </c:pt>
                <c:pt idx="2">
                  <c:v>0.61109999999999998</c:v>
                </c:pt>
                <c:pt idx="3">
                  <c:v>0.6169</c:v>
                </c:pt>
                <c:pt idx="4">
                  <c:v>0.57579999999999998</c:v>
                </c:pt>
                <c:pt idx="5">
                  <c:v>0.57820000000000005</c:v>
                </c:pt>
                <c:pt idx="6">
                  <c:v>0.54290000000000005</c:v>
                </c:pt>
                <c:pt idx="7">
                  <c:v>0.55530000000000002</c:v>
                </c:pt>
                <c:pt idx="8">
                  <c:v>0.52900000000000003</c:v>
                </c:pt>
                <c:pt idx="9">
                  <c:v>0.3553</c:v>
                </c:pt>
                <c:pt idx="10">
                  <c:v>0.30249999999999999</c:v>
                </c:pt>
                <c:pt idx="11">
                  <c:v>0.25290000000000001</c:v>
                </c:pt>
                <c:pt idx="12">
                  <c:v>0.16420000000000001</c:v>
                </c:pt>
                <c:pt idx="13">
                  <c:v>0.1206</c:v>
                </c:pt>
                <c:pt idx="14">
                  <c:v>0.1103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pictures'!$C$1019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pictures'!$D$1019:$R$1019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0.53039999999999998</c:v>
                </c:pt>
                <c:pt idx="2">
                  <c:v>0.58809999999999996</c:v>
                </c:pt>
                <c:pt idx="3">
                  <c:v>0.58709999999999996</c:v>
                </c:pt>
                <c:pt idx="4">
                  <c:v>0.53900000000000003</c:v>
                </c:pt>
                <c:pt idx="5">
                  <c:v>0.51949999999999996</c:v>
                </c:pt>
                <c:pt idx="6">
                  <c:v>0.5484</c:v>
                </c:pt>
                <c:pt idx="7">
                  <c:v>0.53859999999999997</c:v>
                </c:pt>
                <c:pt idx="8">
                  <c:v>0.46029999999999999</c:v>
                </c:pt>
                <c:pt idx="9">
                  <c:v>0.34770000000000001</c:v>
                </c:pt>
                <c:pt idx="10">
                  <c:v>0.26769999999999999</c:v>
                </c:pt>
                <c:pt idx="11">
                  <c:v>0.20799999999999999</c:v>
                </c:pt>
                <c:pt idx="12">
                  <c:v>0.14499999999999999</c:v>
                </c:pt>
                <c:pt idx="13">
                  <c:v>9.0999999999999998E-2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pictures'!$C$1020</c:f>
              <c:strCache>
                <c:ptCount val="1"/>
                <c:pt idx="0">
                  <c:v>130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pictures'!$D$1020:$R$1020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0.5978</c:v>
                </c:pt>
                <c:pt idx="2">
                  <c:v>0.62619999999999998</c:v>
                </c:pt>
                <c:pt idx="3">
                  <c:v>0.62609999999999999</c:v>
                </c:pt>
                <c:pt idx="4">
                  <c:v>0.59430000000000005</c:v>
                </c:pt>
                <c:pt idx="5">
                  <c:v>0.50209999999999999</c:v>
                </c:pt>
                <c:pt idx="6">
                  <c:v>0.52559999999999996</c:v>
                </c:pt>
                <c:pt idx="7">
                  <c:v>0.45629999999999998</c:v>
                </c:pt>
                <c:pt idx="8">
                  <c:v>0.39269999999999999</c:v>
                </c:pt>
                <c:pt idx="9">
                  <c:v>0.35220000000000001</c:v>
                </c:pt>
                <c:pt idx="10">
                  <c:v>0.31019999999999998</c:v>
                </c:pt>
                <c:pt idx="11">
                  <c:v>0.29070000000000001</c:v>
                </c:pt>
                <c:pt idx="12">
                  <c:v>0.25409999999999999</c:v>
                </c:pt>
                <c:pt idx="13">
                  <c:v>0.21190000000000001</c:v>
                </c:pt>
                <c:pt idx="14">
                  <c:v>0.16830000000000001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pictures'!$C$1021</c:f>
              <c:strCache>
                <c:ptCount val="1"/>
                <c:pt idx="0">
                  <c:v>129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pictures'!$D$1021:$R$1021</c:f>
              <c:numCache>
                <c:formatCode>General</c:formatCode>
                <c:ptCount val="15"/>
                <c:pt idx="0">
                  <c:v>0.46060000000000001</c:v>
                </c:pt>
                <c:pt idx="1">
                  <c:v>0.5978</c:v>
                </c:pt>
                <c:pt idx="2">
                  <c:v>0.51439999999999997</c:v>
                </c:pt>
                <c:pt idx="3">
                  <c:v>0.56430000000000002</c:v>
                </c:pt>
                <c:pt idx="4">
                  <c:v>0.50280000000000002</c:v>
                </c:pt>
                <c:pt idx="5">
                  <c:v>0.44400000000000001</c:v>
                </c:pt>
                <c:pt idx="6">
                  <c:v>0.42559999999999998</c:v>
                </c:pt>
                <c:pt idx="7">
                  <c:v>0.37959999999999999</c:v>
                </c:pt>
                <c:pt idx="8">
                  <c:v>0.33379999999999999</c:v>
                </c:pt>
                <c:pt idx="9">
                  <c:v>0.30130000000000001</c:v>
                </c:pt>
                <c:pt idx="10">
                  <c:v>0.25659999999999999</c:v>
                </c:pt>
                <c:pt idx="11">
                  <c:v>0.25669999999999998</c:v>
                </c:pt>
                <c:pt idx="12">
                  <c:v>0.21329999999999999</c:v>
                </c:pt>
                <c:pt idx="13">
                  <c:v>0.17119999999999999</c:v>
                </c:pt>
                <c:pt idx="14">
                  <c:v>0.1179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pictures'!$D$1022:$R$1022</c:f>
              <c:numCache>
                <c:formatCode>General</c:formatCode>
                <c:ptCount val="15"/>
                <c:pt idx="0">
                  <c:v>0.48449999999999999</c:v>
                </c:pt>
                <c:pt idx="1">
                  <c:v>0.71860000000000002</c:v>
                </c:pt>
                <c:pt idx="2">
                  <c:v>0.58020000000000005</c:v>
                </c:pt>
                <c:pt idx="3">
                  <c:v>0.62009999999999998</c:v>
                </c:pt>
                <c:pt idx="4">
                  <c:v>0.49940000000000001</c:v>
                </c:pt>
                <c:pt idx="5">
                  <c:v>0.49580000000000002</c:v>
                </c:pt>
                <c:pt idx="6">
                  <c:v>0.46629999999999999</c:v>
                </c:pt>
                <c:pt idx="7">
                  <c:v>0.4118</c:v>
                </c:pt>
                <c:pt idx="8">
                  <c:v>0.36780000000000002</c:v>
                </c:pt>
                <c:pt idx="9">
                  <c:v>0.34920000000000001</c:v>
                </c:pt>
                <c:pt idx="10">
                  <c:v>0.30280000000000001</c:v>
                </c:pt>
                <c:pt idx="11">
                  <c:v>0.2888</c:v>
                </c:pt>
                <c:pt idx="12">
                  <c:v>0.22950000000000001</c:v>
                </c:pt>
                <c:pt idx="13">
                  <c:v>0.1651</c:v>
                </c:pt>
                <c:pt idx="14">
                  <c:v>8.3099999999999993E-2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pictures'!$C$1023</c:f>
              <c:strCache>
                <c:ptCount val="1"/>
                <c:pt idx="0">
                  <c:v>127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pictures'!$D$1023:$R$1023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0.76290000000000002</c:v>
                </c:pt>
                <c:pt idx="2">
                  <c:v>0.58550000000000002</c:v>
                </c:pt>
                <c:pt idx="3">
                  <c:v>0.62250000000000005</c:v>
                </c:pt>
                <c:pt idx="4">
                  <c:v>0.54500000000000004</c:v>
                </c:pt>
                <c:pt idx="5">
                  <c:v>0.45179999999999998</c:v>
                </c:pt>
                <c:pt idx="6">
                  <c:v>0.46500000000000002</c:v>
                </c:pt>
                <c:pt idx="7">
                  <c:v>0.41460000000000002</c:v>
                </c:pt>
                <c:pt idx="8">
                  <c:v>0.38500000000000001</c:v>
                </c:pt>
                <c:pt idx="9">
                  <c:v>0.35320000000000001</c:v>
                </c:pt>
                <c:pt idx="10">
                  <c:v>0.30559999999999998</c:v>
                </c:pt>
                <c:pt idx="11">
                  <c:v>0.24979999999999999</c:v>
                </c:pt>
                <c:pt idx="12">
                  <c:v>0.19769999999999999</c:v>
                </c:pt>
                <c:pt idx="13">
                  <c:v>0.16200000000000001</c:v>
                </c:pt>
                <c:pt idx="14">
                  <c:v>0.14979999999999999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pictures'!$C$1024</c:f>
              <c:strCache>
                <c:ptCount val="1"/>
                <c:pt idx="0">
                  <c:v>126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pictures'!$D$1024:$R$1024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0.62450000000000006</c:v>
                </c:pt>
                <c:pt idx="2">
                  <c:v>0.53110000000000002</c:v>
                </c:pt>
                <c:pt idx="3">
                  <c:v>0.52210000000000001</c:v>
                </c:pt>
                <c:pt idx="4">
                  <c:v>0.47389999999999999</c:v>
                </c:pt>
                <c:pt idx="5">
                  <c:v>0.37969999999999998</c:v>
                </c:pt>
                <c:pt idx="6">
                  <c:v>0.41599999999999998</c:v>
                </c:pt>
                <c:pt idx="7">
                  <c:v>0.34210000000000002</c:v>
                </c:pt>
                <c:pt idx="8">
                  <c:v>0.30859999999999999</c:v>
                </c:pt>
                <c:pt idx="9">
                  <c:v>0.25169999999999998</c:v>
                </c:pt>
                <c:pt idx="10">
                  <c:v>0.22170000000000001</c:v>
                </c:pt>
                <c:pt idx="11">
                  <c:v>0.182</c:v>
                </c:pt>
                <c:pt idx="12">
                  <c:v>0.14180000000000001</c:v>
                </c:pt>
                <c:pt idx="13">
                  <c:v>0.1076</c:v>
                </c:pt>
                <c:pt idx="14">
                  <c:v>0.11609999999999999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pictures'!$C$1025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pictures'!$D$1025:$R$1025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0.75090000000000001</c:v>
                </c:pt>
                <c:pt idx="2">
                  <c:v>0.75119999999999998</c:v>
                </c:pt>
                <c:pt idx="3">
                  <c:v>0.62490000000000001</c:v>
                </c:pt>
                <c:pt idx="4">
                  <c:v>0.60660000000000003</c:v>
                </c:pt>
                <c:pt idx="5">
                  <c:v>0.505</c:v>
                </c:pt>
                <c:pt idx="6">
                  <c:v>0.38769999999999999</c:v>
                </c:pt>
                <c:pt idx="7">
                  <c:v>0.2969</c:v>
                </c:pt>
                <c:pt idx="8">
                  <c:v>0.23630000000000001</c:v>
                </c:pt>
                <c:pt idx="9">
                  <c:v>0.16689999999999999</c:v>
                </c:pt>
                <c:pt idx="10">
                  <c:v>0.1062</c:v>
                </c:pt>
                <c:pt idx="11">
                  <c:v>6.8699999999999997E-2</c:v>
                </c:pt>
                <c:pt idx="12">
                  <c:v>5.3100000000000001E-2</c:v>
                </c:pt>
                <c:pt idx="13">
                  <c:v>4.7300000000000002E-2</c:v>
                </c:pt>
                <c:pt idx="14">
                  <c:v>4.7899999999999998E-2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pictures'!$C$1026</c:f>
              <c:strCache>
                <c:ptCount val="1"/>
                <c:pt idx="0">
                  <c:v>124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pictures'!$D$1026:$R$1026</c:f>
              <c:numCache>
                <c:formatCode>General</c:formatCode>
                <c:ptCount val="15"/>
                <c:pt idx="0">
                  <c:v>0.89019999999999999</c:v>
                </c:pt>
                <c:pt idx="1">
                  <c:v>0.89480000000000004</c:v>
                </c:pt>
                <c:pt idx="2">
                  <c:v>0.84889999999999999</c:v>
                </c:pt>
                <c:pt idx="3">
                  <c:v>0.73170000000000002</c:v>
                </c:pt>
                <c:pt idx="4">
                  <c:v>0.71509999999999996</c:v>
                </c:pt>
                <c:pt idx="5">
                  <c:v>0.62219999999999998</c:v>
                </c:pt>
                <c:pt idx="6">
                  <c:v>0.56759999999999999</c:v>
                </c:pt>
                <c:pt idx="7">
                  <c:v>0.41839999999999999</c:v>
                </c:pt>
                <c:pt idx="8">
                  <c:v>0.30570000000000003</c:v>
                </c:pt>
                <c:pt idx="9">
                  <c:v>0.25419999999999998</c:v>
                </c:pt>
                <c:pt idx="10">
                  <c:v>0.22589999999999999</c:v>
                </c:pt>
                <c:pt idx="11">
                  <c:v>0.15939999999999999</c:v>
                </c:pt>
                <c:pt idx="12">
                  <c:v>0.1028</c:v>
                </c:pt>
                <c:pt idx="13">
                  <c:v>6.8000000000000005E-2</c:v>
                </c:pt>
                <c:pt idx="14">
                  <c:v>7.7200000000000005E-2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pictures'!$C$1027</c:f>
              <c:strCache>
                <c:ptCount val="1"/>
                <c:pt idx="0">
                  <c:v>123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pictures'!$D$1027:$R$1027</c:f>
              <c:numCache>
                <c:formatCode>General</c:formatCode>
                <c:ptCount val="15"/>
                <c:pt idx="0">
                  <c:v>0.92120000000000002</c:v>
                </c:pt>
                <c:pt idx="1">
                  <c:v>0.87549999999999994</c:v>
                </c:pt>
                <c:pt idx="2">
                  <c:v>0.86770000000000003</c:v>
                </c:pt>
                <c:pt idx="3">
                  <c:v>0.77470000000000006</c:v>
                </c:pt>
                <c:pt idx="4">
                  <c:v>0.71540000000000004</c:v>
                </c:pt>
                <c:pt idx="5">
                  <c:v>0.65490000000000004</c:v>
                </c:pt>
                <c:pt idx="6">
                  <c:v>0.58560000000000001</c:v>
                </c:pt>
                <c:pt idx="7">
                  <c:v>0.42430000000000001</c:v>
                </c:pt>
                <c:pt idx="8">
                  <c:v>0.33289999999999997</c:v>
                </c:pt>
                <c:pt idx="9">
                  <c:v>0.30030000000000001</c:v>
                </c:pt>
                <c:pt idx="10">
                  <c:v>0.2671</c:v>
                </c:pt>
                <c:pt idx="11">
                  <c:v>0.1898</c:v>
                </c:pt>
                <c:pt idx="12">
                  <c:v>0.106</c:v>
                </c:pt>
                <c:pt idx="13">
                  <c:v>7.9600000000000004E-2</c:v>
                </c:pt>
                <c:pt idx="14">
                  <c:v>9.6299999999999997E-2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pictures'!$C$1028</c:f>
              <c:strCache>
                <c:ptCount val="1"/>
                <c:pt idx="0">
                  <c:v>132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pictures'!$D$1028:$R$1028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0.45660000000000001</c:v>
                </c:pt>
                <c:pt idx="2">
                  <c:v>0.64559999999999995</c:v>
                </c:pt>
                <c:pt idx="3">
                  <c:v>0.64259999999999995</c:v>
                </c:pt>
                <c:pt idx="4">
                  <c:v>0.61670000000000003</c:v>
                </c:pt>
                <c:pt idx="5">
                  <c:v>0.5988</c:v>
                </c:pt>
                <c:pt idx="6">
                  <c:v>0.59040000000000004</c:v>
                </c:pt>
                <c:pt idx="7">
                  <c:v>0.62329999999999997</c:v>
                </c:pt>
                <c:pt idx="8">
                  <c:v>0.57399999999999995</c:v>
                </c:pt>
                <c:pt idx="9">
                  <c:v>0.5282</c:v>
                </c:pt>
                <c:pt idx="10">
                  <c:v>0.48130000000000001</c:v>
                </c:pt>
                <c:pt idx="11">
                  <c:v>0.41149999999999998</c:v>
                </c:pt>
                <c:pt idx="12">
                  <c:v>0.33079999999999998</c:v>
                </c:pt>
                <c:pt idx="13">
                  <c:v>0.21229999999999999</c:v>
                </c:pt>
                <c:pt idx="14">
                  <c:v>9.8500000000000004E-2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pictures'!$C$1029</c:f>
              <c:strCache>
                <c:ptCount val="1"/>
                <c:pt idx="0">
                  <c:v>131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pictures'!$D$1029:$R$1029</c:f>
              <c:numCache>
                <c:formatCode>General</c:formatCode>
                <c:ptCount val="15"/>
                <c:pt idx="0">
                  <c:v>0.71360000000000001</c:v>
                </c:pt>
                <c:pt idx="1">
                  <c:v>0.61719999999999997</c:v>
                </c:pt>
                <c:pt idx="2">
                  <c:v>0.75739999999999996</c:v>
                </c:pt>
                <c:pt idx="3">
                  <c:v>0.70399999999999996</c:v>
                </c:pt>
                <c:pt idx="4">
                  <c:v>0.60850000000000004</c:v>
                </c:pt>
                <c:pt idx="5">
                  <c:v>0.53569999999999995</c:v>
                </c:pt>
                <c:pt idx="6">
                  <c:v>0.48670000000000002</c:v>
                </c:pt>
                <c:pt idx="7">
                  <c:v>0.4854</c:v>
                </c:pt>
                <c:pt idx="8">
                  <c:v>0.4153</c:v>
                </c:pt>
                <c:pt idx="9">
                  <c:v>0.37469999999999998</c:v>
                </c:pt>
                <c:pt idx="10">
                  <c:v>0.34420000000000001</c:v>
                </c:pt>
                <c:pt idx="11">
                  <c:v>0.25819999999999999</c:v>
                </c:pt>
                <c:pt idx="12">
                  <c:v>0.18559999999999999</c:v>
                </c:pt>
                <c:pt idx="13">
                  <c:v>0.1255</c:v>
                </c:pt>
                <c:pt idx="14">
                  <c:v>6.0100000000000001E-2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pictures'!$C$1030</c:f>
              <c:strCache>
                <c:ptCount val="1"/>
                <c:pt idx="0">
                  <c:v>122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pictures'!$D$1030:$R$1030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0.88839999999999997</c:v>
                </c:pt>
                <c:pt idx="2">
                  <c:v>0.86360000000000003</c:v>
                </c:pt>
                <c:pt idx="3">
                  <c:v>0.78269999999999995</c:v>
                </c:pt>
                <c:pt idx="4">
                  <c:v>0.75660000000000005</c:v>
                </c:pt>
                <c:pt idx="5">
                  <c:v>0.65249999999999997</c:v>
                </c:pt>
                <c:pt idx="6">
                  <c:v>0.57530000000000003</c:v>
                </c:pt>
                <c:pt idx="7">
                  <c:v>0.43280000000000002</c:v>
                </c:pt>
                <c:pt idx="8">
                  <c:v>0.35089999999999999</c:v>
                </c:pt>
                <c:pt idx="9">
                  <c:v>0.34079999999999999</c:v>
                </c:pt>
                <c:pt idx="10">
                  <c:v>0.29709999999999998</c:v>
                </c:pt>
                <c:pt idx="11">
                  <c:v>0.14710000000000001</c:v>
                </c:pt>
                <c:pt idx="12">
                  <c:v>0.109</c:v>
                </c:pt>
                <c:pt idx="13">
                  <c:v>6.5799999999999997E-2</c:v>
                </c:pt>
                <c:pt idx="14">
                  <c:v>6.2799999999999995E-2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pictures'!$C$1031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pictures'!$D$1031:$R$1031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0.60150000000000003</c:v>
                </c:pt>
                <c:pt idx="2">
                  <c:v>0.4637</c:v>
                </c:pt>
                <c:pt idx="3">
                  <c:v>0.40039999999999998</c:v>
                </c:pt>
                <c:pt idx="4">
                  <c:v>0.34150000000000003</c:v>
                </c:pt>
                <c:pt idx="5">
                  <c:v>0.27589999999999998</c:v>
                </c:pt>
                <c:pt idx="6">
                  <c:v>0.31069999999999998</c:v>
                </c:pt>
                <c:pt idx="7">
                  <c:v>0.28970000000000001</c:v>
                </c:pt>
                <c:pt idx="8">
                  <c:v>0.20169999999999999</c:v>
                </c:pt>
                <c:pt idx="9">
                  <c:v>0.1515</c:v>
                </c:pt>
                <c:pt idx="10">
                  <c:v>0.16389999999999999</c:v>
                </c:pt>
                <c:pt idx="11">
                  <c:v>0.1206</c:v>
                </c:pt>
                <c:pt idx="12">
                  <c:v>9.1999999999999998E-2</c:v>
                </c:pt>
                <c:pt idx="13">
                  <c:v>8.9899999999999994E-2</c:v>
                </c:pt>
                <c:pt idx="14">
                  <c:v>6.6900000000000001E-2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pictures'!$C$1032</c:f>
              <c:strCache>
                <c:ptCount val="1"/>
                <c:pt idx="0">
                  <c:v>116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pictures'!$D$1032:$R$1032</c:f>
              <c:numCache>
                <c:formatCode>General</c:formatCode>
                <c:ptCount val="15"/>
                <c:pt idx="0">
                  <c:v>0.4773</c:v>
                </c:pt>
                <c:pt idx="1">
                  <c:v>0.53320000000000001</c:v>
                </c:pt>
                <c:pt idx="2">
                  <c:v>0.43859999999999999</c:v>
                </c:pt>
                <c:pt idx="3">
                  <c:v>0.40639999999999998</c:v>
                </c:pt>
                <c:pt idx="4">
                  <c:v>0.32800000000000001</c:v>
                </c:pt>
                <c:pt idx="5">
                  <c:v>0.30959999999999999</c:v>
                </c:pt>
                <c:pt idx="6">
                  <c:v>0.31859999999999999</c:v>
                </c:pt>
                <c:pt idx="7">
                  <c:v>0.24410000000000001</c:v>
                </c:pt>
                <c:pt idx="8">
                  <c:v>0.19400000000000001</c:v>
                </c:pt>
                <c:pt idx="9">
                  <c:v>0.20100000000000001</c:v>
                </c:pt>
                <c:pt idx="10">
                  <c:v>0.1132</c:v>
                </c:pt>
                <c:pt idx="11">
                  <c:v>8.8200000000000001E-2</c:v>
                </c:pt>
                <c:pt idx="12">
                  <c:v>6.1800000000000001E-2</c:v>
                </c:pt>
                <c:pt idx="13">
                  <c:v>5.1299999999999998E-2</c:v>
                </c:pt>
                <c:pt idx="14">
                  <c:v>4.82E-2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pictures'!$C$1033</c:f>
              <c:strCache>
                <c:ptCount val="1"/>
                <c:pt idx="0">
                  <c:v>114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pictures'!$D$1033:$R$1033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0.50739999999999996</c:v>
                </c:pt>
                <c:pt idx="2">
                  <c:v>0.48409999999999997</c:v>
                </c:pt>
                <c:pt idx="3">
                  <c:v>0.43490000000000001</c:v>
                </c:pt>
                <c:pt idx="4">
                  <c:v>0.41349999999999998</c:v>
                </c:pt>
                <c:pt idx="5">
                  <c:v>0.40970000000000001</c:v>
                </c:pt>
                <c:pt idx="6">
                  <c:v>0.25559999999999999</c:v>
                </c:pt>
                <c:pt idx="7">
                  <c:v>0.23569999999999999</c:v>
                </c:pt>
                <c:pt idx="8">
                  <c:v>0.18049999999999999</c:v>
                </c:pt>
                <c:pt idx="9">
                  <c:v>0.15429999999999999</c:v>
                </c:pt>
                <c:pt idx="10">
                  <c:v>0.14560000000000001</c:v>
                </c:pt>
                <c:pt idx="11">
                  <c:v>0.13550000000000001</c:v>
                </c:pt>
                <c:pt idx="12">
                  <c:v>0.1206</c:v>
                </c:pt>
                <c:pt idx="13">
                  <c:v>0.1089</c:v>
                </c:pt>
                <c:pt idx="14">
                  <c:v>9.0399999999999994E-2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pictures'!$C$1034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pictures'!$D$1034:$R$1034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0.4899</c:v>
                </c:pt>
                <c:pt idx="2">
                  <c:v>0.55569999999999997</c:v>
                </c:pt>
                <c:pt idx="3">
                  <c:v>0.54459999999999997</c:v>
                </c:pt>
                <c:pt idx="4">
                  <c:v>0.4541</c:v>
                </c:pt>
                <c:pt idx="5">
                  <c:v>0.4073</c:v>
                </c:pt>
                <c:pt idx="6">
                  <c:v>0.38800000000000001</c:v>
                </c:pt>
                <c:pt idx="7">
                  <c:v>0.37690000000000001</c:v>
                </c:pt>
                <c:pt idx="8">
                  <c:v>0.28660000000000002</c:v>
                </c:pt>
                <c:pt idx="9">
                  <c:v>0.24990000000000001</c:v>
                </c:pt>
                <c:pt idx="10">
                  <c:v>0.22620000000000001</c:v>
                </c:pt>
                <c:pt idx="11">
                  <c:v>0.16170000000000001</c:v>
                </c:pt>
                <c:pt idx="12">
                  <c:v>0.1744</c:v>
                </c:pt>
                <c:pt idx="13">
                  <c:v>0.14979999999999999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pictures'!$C$1035</c:f>
              <c:strCache>
                <c:ptCount val="1"/>
                <c:pt idx="0">
                  <c:v>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pictures'!$D$1035:$R$1035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0.66790000000000005</c:v>
                </c:pt>
                <c:pt idx="2">
                  <c:v>0.67689999999999995</c:v>
                </c:pt>
                <c:pt idx="3">
                  <c:v>0.59640000000000004</c:v>
                </c:pt>
                <c:pt idx="4">
                  <c:v>0.54649999999999999</c:v>
                </c:pt>
                <c:pt idx="5">
                  <c:v>0.51849999999999996</c:v>
                </c:pt>
                <c:pt idx="6">
                  <c:v>0.44440000000000002</c:v>
                </c:pt>
                <c:pt idx="7">
                  <c:v>0.35220000000000001</c:v>
                </c:pt>
                <c:pt idx="8">
                  <c:v>0.24179999999999999</c:v>
                </c:pt>
                <c:pt idx="9">
                  <c:v>0.2051</c:v>
                </c:pt>
                <c:pt idx="10">
                  <c:v>0.2044</c:v>
                </c:pt>
                <c:pt idx="11">
                  <c:v>0.19750000000000001</c:v>
                </c:pt>
                <c:pt idx="12">
                  <c:v>0.1825</c:v>
                </c:pt>
                <c:pt idx="13">
                  <c:v>0.15310000000000001</c:v>
                </c:pt>
                <c:pt idx="14">
                  <c:v>5.8700000000000002E-2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pictures'!$C$1036</c:f>
              <c:strCache>
                <c:ptCount val="1"/>
                <c:pt idx="0">
                  <c:v>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pictures'!$D$1036:$R$1036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0.62270000000000003</c:v>
                </c:pt>
                <c:pt idx="2">
                  <c:v>0.65190000000000003</c:v>
                </c:pt>
                <c:pt idx="3">
                  <c:v>0.62490000000000001</c:v>
                </c:pt>
                <c:pt idx="4">
                  <c:v>0.53580000000000005</c:v>
                </c:pt>
                <c:pt idx="5">
                  <c:v>0.53469999999999995</c:v>
                </c:pt>
                <c:pt idx="6">
                  <c:v>0.42559999999999998</c:v>
                </c:pt>
                <c:pt idx="7">
                  <c:v>0.39860000000000001</c:v>
                </c:pt>
                <c:pt idx="8">
                  <c:v>0.2959</c:v>
                </c:pt>
                <c:pt idx="9">
                  <c:v>0.24740000000000001</c:v>
                </c:pt>
                <c:pt idx="10">
                  <c:v>0.21540000000000001</c:v>
                </c:pt>
                <c:pt idx="11">
                  <c:v>0.23730000000000001</c:v>
                </c:pt>
                <c:pt idx="12">
                  <c:v>0.2389</c:v>
                </c:pt>
                <c:pt idx="13">
                  <c:v>0.1903</c:v>
                </c:pt>
                <c:pt idx="14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36744"/>
        <c:axId val="312937136"/>
      </c:scatterChart>
      <c:valAx>
        <c:axId val="31293674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7136"/>
        <c:crosses val="autoZero"/>
        <c:crossBetween val="midCat"/>
        <c:majorUnit val="10"/>
      </c:valAx>
      <c:valAx>
        <c:axId val="3129371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674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4976525821596243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JUN </a:t>
            </a:r>
            <a:r>
              <a:rPr lang="en-GB" baseline="0"/>
              <a:t>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pictures'!$C$1037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pictures'!$D$1037:$R$1037</c:f>
              <c:numCache>
                <c:formatCode>General</c:formatCode>
                <c:ptCount val="15"/>
                <c:pt idx="0">
                  <c:v>0.1726</c:v>
                </c:pt>
                <c:pt idx="1">
                  <c:v>8.5199999999999998E-2</c:v>
                </c:pt>
                <c:pt idx="2">
                  <c:v>0.15509999999999999</c:v>
                </c:pt>
                <c:pt idx="3">
                  <c:v>0.1913</c:v>
                </c:pt>
                <c:pt idx="4">
                  <c:v>0.1996</c:v>
                </c:pt>
                <c:pt idx="5">
                  <c:v>0.1807</c:v>
                </c:pt>
                <c:pt idx="6">
                  <c:v>0.19850000000000001</c:v>
                </c:pt>
                <c:pt idx="7">
                  <c:v>0.1905</c:v>
                </c:pt>
                <c:pt idx="8">
                  <c:v>0.15290000000000001</c:v>
                </c:pt>
                <c:pt idx="9">
                  <c:v>9.1300000000000006E-2</c:v>
                </c:pt>
                <c:pt idx="10">
                  <c:v>5.28E-2</c:v>
                </c:pt>
                <c:pt idx="11">
                  <c:v>2.8500000000000001E-2</c:v>
                </c:pt>
                <c:pt idx="12">
                  <c:v>1.7600000000000001E-2</c:v>
                </c:pt>
                <c:pt idx="13">
                  <c:v>5.7000000000000002E-3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pictures'!$C$1038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pictures'!$D$1038:$R$1038</c:f>
              <c:numCache>
                <c:formatCode>General</c:formatCode>
                <c:ptCount val="15"/>
                <c:pt idx="0">
                  <c:v>0.45029999999999998</c:v>
                </c:pt>
                <c:pt idx="1">
                  <c:v>0.21429999999999999</c:v>
                </c:pt>
                <c:pt idx="2">
                  <c:v>0.1666</c:v>
                </c:pt>
                <c:pt idx="3">
                  <c:v>0.31569999999999998</c:v>
                </c:pt>
                <c:pt idx="4">
                  <c:v>0.24990000000000001</c:v>
                </c:pt>
                <c:pt idx="5">
                  <c:v>0.26169999999999999</c:v>
                </c:pt>
                <c:pt idx="6">
                  <c:v>0.1709</c:v>
                </c:pt>
                <c:pt idx="7">
                  <c:v>0.14460000000000001</c:v>
                </c:pt>
                <c:pt idx="8">
                  <c:v>0.1075</c:v>
                </c:pt>
                <c:pt idx="9">
                  <c:v>7.4099999999999999E-2</c:v>
                </c:pt>
                <c:pt idx="10">
                  <c:v>4.5999999999999999E-2</c:v>
                </c:pt>
                <c:pt idx="11">
                  <c:v>1.89E-2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pictures'!$C$1039</c:f>
              <c:strCache>
                <c:ptCount val="1"/>
                <c:pt idx="0">
                  <c:v>273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pictures'!$D$1039:$R$1039</c:f>
              <c:numCache>
                <c:formatCode>General</c:formatCode>
                <c:ptCount val="15"/>
                <c:pt idx="0">
                  <c:v>0.57920000000000005</c:v>
                </c:pt>
                <c:pt idx="1">
                  <c:v>0.52639999999999998</c:v>
                </c:pt>
                <c:pt idx="2">
                  <c:v>0.40479999999999999</c:v>
                </c:pt>
                <c:pt idx="3">
                  <c:v>0.4123</c:v>
                </c:pt>
                <c:pt idx="4">
                  <c:v>0.44979999999999998</c:v>
                </c:pt>
                <c:pt idx="5">
                  <c:v>0.37940000000000002</c:v>
                </c:pt>
                <c:pt idx="6">
                  <c:v>0.3488</c:v>
                </c:pt>
                <c:pt idx="7">
                  <c:v>0.25659999999999999</c:v>
                </c:pt>
                <c:pt idx="8">
                  <c:v>0.19889999999999999</c:v>
                </c:pt>
                <c:pt idx="9">
                  <c:v>0.1593</c:v>
                </c:pt>
                <c:pt idx="10">
                  <c:v>0.1022</c:v>
                </c:pt>
                <c:pt idx="11">
                  <c:v>6.2E-2</c:v>
                </c:pt>
                <c:pt idx="12">
                  <c:v>2.4400000000000002E-2</c:v>
                </c:pt>
                <c:pt idx="13">
                  <c:v>1.9900000000000001E-2</c:v>
                </c:pt>
                <c:pt idx="14">
                  <c:v>4.8999999999999998E-3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pictures'!$C$1040</c:f>
              <c:strCache>
                <c:ptCount val="1"/>
                <c:pt idx="0">
                  <c:v>275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pictures'!$D$1040:$R$1040</c:f>
              <c:numCache>
                <c:formatCode>General</c:formatCode>
                <c:ptCount val="15"/>
                <c:pt idx="0">
                  <c:v>0.24030000000000001</c:v>
                </c:pt>
                <c:pt idx="1">
                  <c:v>0.4914</c:v>
                </c:pt>
                <c:pt idx="2">
                  <c:v>0.34610000000000002</c:v>
                </c:pt>
                <c:pt idx="3">
                  <c:v>0.33779999999999999</c:v>
                </c:pt>
                <c:pt idx="4">
                  <c:v>0.28439999999999999</c:v>
                </c:pt>
                <c:pt idx="5">
                  <c:v>0.35699999999999998</c:v>
                </c:pt>
                <c:pt idx="6">
                  <c:v>0.23980000000000001</c:v>
                </c:pt>
                <c:pt idx="7">
                  <c:v>0.1671</c:v>
                </c:pt>
                <c:pt idx="8">
                  <c:v>0.13400000000000001</c:v>
                </c:pt>
                <c:pt idx="9">
                  <c:v>0.1139</c:v>
                </c:pt>
                <c:pt idx="10">
                  <c:v>6.7000000000000004E-2</c:v>
                </c:pt>
                <c:pt idx="11">
                  <c:v>3.4599999999999999E-2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pictures'!$C$1041</c:f>
              <c:strCache>
                <c:ptCount val="1"/>
                <c:pt idx="0">
                  <c:v>278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pictures'!$D$1041:$R$1041</c:f>
              <c:numCache>
                <c:formatCode>General</c:formatCode>
                <c:ptCount val="15"/>
                <c:pt idx="0">
                  <c:v>0.58150000000000002</c:v>
                </c:pt>
                <c:pt idx="1">
                  <c:v>0.56269999999999998</c:v>
                </c:pt>
                <c:pt idx="2">
                  <c:v>0.47739999999999999</c:v>
                </c:pt>
                <c:pt idx="3">
                  <c:v>0.374</c:v>
                </c:pt>
                <c:pt idx="4">
                  <c:v>0.29099999999999998</c:v>
                </c:pt>
                <c:pt idx="5">
                  <c:v>0.2467</c:v>
                </c:pt>
                <c:pt idx="6">
                  <c:v>0.24629999999999999</c:v>
                </c:pt>
                <c:pt idx="7">
                  <c:v>0.1797</c:v>
                </c:pt>
                <c:pt idx="8">
                  <c:v>0.1358</c:v>
                </c:pt>
                <c:pt idx="9">
                  <c:v>8.7400000000000005E-2</c:v>
                </c:pt>
                <c:pt idx="10">
                  <c:v>3.4799999999999998E-2</c:v>
                </c:pt>
                <c:pt idx="11">
                  <c:v>9.1000000000000004E-3</c:v>
                </c:pt>
                <c:pt idx="12">
                  <c:v>5.3E-3</c:v>
                </c:pt>
                <c:pt idx="13">
                  <c:v>1.6999999999999999E-3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pictures'!$C$1042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pictures'!$D$1042:$R$1042</c:f>
              <c:numCache>
                <c:formatCode>General</c:formatCode>
                <c:ptCount val="15"/>
                <c:pt idx="0">
                  <c:v>0.5091</c:v>
                </c:pt>
                <c:pt idx="1">
                  <c:v>0.5756</c:v>
                </c:pt>
                <c:pt idx="2">
                  <c:v>0.4178</c:v>
                </c:pt>
                <c:pt idx="3">
                  <c:v>0.35210000000000002</c:v>
                </c:pt>
                <c:pt idx="4">
                  <c:v>0.30349999999999999</c:v>
                </c:pt>
                <c:pt idx="5">
                  <c:v>0.25740000000000002</c:v>
                </c:pt>
                <c:pt idx="6">
                  <c:v>0.27310000000000001</c:v>
                </c:pt>
                <c:pt idx="7">
                  <c:v>0.21299999999999999</c:v>
                </c:pt>
                <c:pt idx="8">
                  <c:v>0.15379999999999999</c:v>
                </c:pt>
                <c:pt idx="9">
                  <c:v>0.1275</c:v>
                </c:pt>
                <c:pt idx="10">
                  <c:v>6.9800000000000001E-2</c:v>
                </c:pt>
                <c:pt idx="11">
                  <c:v>2.24E-2</c:v>
                </c:pt>
                <c:pt idx="12">
                  <c:v>1.3899999999999999E-2</c:v>
                </c:pt>
                <c:pt idx="13">
                  <c:v>8.8000000000000005E-3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pictures'!$C$1043</c:f>
              <c:strCache>
                <c:ptCount val="1"/>
                <c:pt idx="0">
                  <c:v>283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pictures'!$D$1043:$R$1043</c:f>
              <c:numCache>
                <c:formatCode>General</c:formatCode>
                <c:ptCount val="15"/>
                <c:pt idx="0">
                  <c:v>0.62849999999999995</c:v>
                </c:pt>
                <c:pt idx="1">
                  <c:v>0.31890000000000002</c:v>
                </c:pt>
                <c:pt idx="2">
                  <c:v>0.38769999999999999</c:v>
                </c:pt>
                <c:pt idx="3">
                  <c:v>0.42780000000000001</c:v>
                </c:pt>
                <c:pt idx="4">
                  <c:v>0.40129999999999999</c:v>
                </c:pt>
                <c:pt idx="5">
                  <c:v>0.29630000000000001</c:v>
                </c:pt>
                <c:pt idx="6">
                  <c:v>0.28960000000000002</c:v>
                </c:pt>
                <c:pt idx="7">
                  <c:v>0.2382</c:v>
                </c:pt>
                <c:pt idx="8">
                  <c:v>0.13519999999999999</c:v>
                </c:pt>
                <c:pt idx="9">
                  <c:v>6.5000000000000002E-2</c:v>
                </c:pt>
                <c:pt idx="10">
                  <c:v>4.3200000000000002E-2</c:v>
                </c:pt>
                <c:pt idx="11">
                  <c:v>1.8700000000000001E-2</c:v>
                </c:pt>
                <c:pt idx="12">
                  <c:v>3.0999999999999999E-3</c:v>
                </c:pt>
                <c:pt idx="13">
                  <c:v>1.6999999999999999E-3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pictures'!$C$1044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pictures'!$D$1044:$R$1044</c:f>
              <c:numCache>
                <c:formatCode>General</c:formatCode>
                <c:ptCount val="15"/>
                <c:pt idx="0">
                  <c:v>0.46939999999999998</c:v>
                </c:pt>
                <c:pt idx="1">
                  <c:v>0.58489999999999998</c:v>
                </c:pt>
                <c:pt idx="2">
                  <c:v>0.48349999999999999</c:v>
                </c:pt>
                <c:pt idx="3">
                  <c:v>0.40710000000000002</c:v>
                </c:pt>
                <c:pt idx="4">
                  <c:v>0.32850000000000001</c:v>
                </c:pt>
                <c:pt idx="5">
                  <c:v>0.31219999999999998</c:v>
                </c:pt>
                <c:pt idx="6">
                  <c:v>0.309</c:v>
                </c:pt>
                <c:pt idx="7">
                  <c:v>0.27379999999999999</c:v>
                </c:pt>
                <c:pt idx="8">
                  <c:v>0.1663</c:v>
                </c:pt>
                <c:pt idx="9">
                  <c:v>0.15340000000000001</c:v>
                </c:pt>
                <c:pt idx="10">
                  <c:v>8.0699999999999994E-2</c:v>
                </c:pt>
                <c:pt idx="11">
                  <c:v>2.63E-2</c:v>
                </c:pt>
                <c:pt idx="12">
                  <c:v>1.2800000000000001E-2</c:v>
                </c:pt>
                <c:pt idx="13">
                  <c:v>9.9000000000000008E-3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pictures'!$C$1045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pictures'!$D$1045:$R$1045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0.1338</c:v>
                </c:pt>
                <c:pt idx="2">
                  <c:v>0.22559999999999999</c:v>
                </c:pt>
                <c:pt idx="3">
                  <c:v>0.15529999999999999</c:v>
                </c:pt>
                <c:pt idx="4">
                  <c:v>0.15820000000000001</c:v>
                </c:pt>
                <c:pt idx="5">
                  <c:v>0.16209999999999999</c:v>
                </c:pt>
                <c:pt idx="6">
                  <c:v>0.1865</c:v>
                </c:pt>
                <c:pt idx="7">
                  <c:v>0.15310000000000001</c:v>
                </c:pt>
                <c:pt idx="8">
                  <c:v>0.10340000000000001</c:v>
                </c:pt>
                <c:pt idx="9">
                  <c:v>5.7200000000000001E-2</c:v>
                </c:pt>
                <c:pt idx="10">
                  <c:v>3.8600000000000002E-2</c:v>
                </c:pt>
                <c:pt idx="11">
                  <c:v>2.9700000000000001E-2</c:v>
                </c:pt>
                <c:pt idx="12">
                  <c:v>1.32E-2</c:v>
                </c:pt>
                <c:pt idx="13">
                  <c:v>5.4000000000000003E-3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pictures'!$C$1046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pictures'!$D$1046:$R$1046</c:f>
              <c:numCache>
                <c:formatCode>General</c:formatCode>
                <c:ptCount val="15"/>
                <c:pt idx="0">
                  <c:v>0.38740000000000002</c:v>
                </c:pt>
                <c:pt idx="1">
                  <c:v>0.4914</c:v>
                </c:pt>
                <c:pt idx="2">
                  <c:v>0.38329999999999997</c:v>
                </c:pt>
                <c:pt idx="3">
                  <c:v>0.23350000000000001</c:v>
                </c:pt>
                <c:pt idx="4">
                  <c:v>0.16919999999999999</c:v>
                </c:pt>
                <c:pt idx="5">
                  <c:v>0.15740000000000001</c:v>
                </c:pt>
                <c:pt idx="6">
                  <c:v>0.14829999999999999</c:v>
                </c:pt>
                <c:pt idx="7">
                  <c:v>9.0899999999999995E-2</c:v>
                </c:pt>
                <c:pt idx="8">
                  <c:v>7.6200000000000004E-2</c:v>
                </c:pt>
                <c:pt idx="9">
                  <c:v>4.65E-2</c:v>
                </c:pt>
                <c:pt idx="10">
                  <c:v>1.7000000000000001E-2</c:v>
                </c:pt>
                <c:pt idx="11">
                  <c:v>7.1999999999999998E-3</c:v>
                </c:pt>
                <c:pt idx="12">
                  <c:v>5.7000000000000002E-3</c:v>
                </c:pt>
                <c:pt idx="13">
                  <c:v>1.2999999999999999E-3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pictures'!$C$1047</c:f>
              <c:strCache>
                <c:ptCount val="1"/>
                <c:pt idx="0">
                  <c:v>298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pictures'!$D$1047:$R$1047</c:f>
              <c:numCache>
                <c:formatCode>General</c:formatCode>
                <c:ptCount val="15"/>
                <c:pt idx="0">
                  <c:v>0.33489999999999998</c:v>
                </c:pt>
                <c:pt idx="1">
                  <c:v>0.39389999999999997</c:v>
                </c:pt>
                <c:pt idx="2">
                  <c:v>0.31169999999999998</c:v>
                </c:pt>
                <c:pt idx="3">
                  <c:v>0.23830000000000001</c:v>
                </c:pt>
                <c:pt idx="4">
                  <c:v>0.23419999999999999</c:v>
                </c:pt>
                <c:pt idx="5">
                  <c:v>0.21729999999999999</c:v>
                </c:pt>
                <c:pt idx="6">
                  <c:v>0.1298</c:v>
                </c:pt>
                <c:pt idx="7">
                  <c:v>8.3199999999999996E-2</c:v>
                </c:pt>
                <c:pt idx="8">
                  <c:v>7.2999999999999995E-2</c:v>
                </c:pt>
                <c:pt idx="9">
                  <c:v>6.6299999999999998E-2</c:v>
                </c:pt>
                <c:pt idx="10">
                  <c:v>3.8100000000000002E-2</c:v>
                </c:pt>
                <c:pt idx="11">
                  <c:v>1.18E-2</c:v>
                </c:pt>
                <c:pt idx="12">
                  <c:v>3.0000000000000001E-3</c:v>
                </c:pt>
                <c:pt idx="13">
                  <c:v>5.4000000000000003E-3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pictures'!$C$1048</c:f>
              <c:strCache>
                <c:ptCount val="1"/>
                <c:pt idx="0">
                  <c:v>297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pictures'!$D$1048:$R$1048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0.4234</c:v>
                </c:pt>
                <c:pt idx="2">
                  <c:v>0.34449999999999997</c:v>
                </c:pt>
                <c:pt idx="3">
                  <c:v>0.34699999999999998</c:v>
                </c:pt>
                <c:pt idx="4">
                  <c:v>0.23910000000000001</c:v>
                </c:pt>
                <c:pt idx="5">
                  <c:v>0.23719999999999999</c:v>
                </c:pt>
                <c:pt idx="6">
                  <c:v>0.14879999999999999</c:v>
                </c:pt>
                <c:pt idx="7">
                  <c:v>8.5400000000000004E-2</c:v>
                </c:pt>
                <c:pt idx="8">
                  <c:v>6.9099999999999995E-2</c:v>
                </c:pt>
                <c:pt idx="9">
                  <c:v>5.3400000000000003E-2</c:v>
                </c:pt>
                <c:pt idx="10">
                  <c:v>3.7499999999999999E-2</c:v>
                </c:pt>
                <c:pt idx="11">
                  <c:v>1.9199999999999998E-2</c:v>
                </c:pt>
                <c:pt idx="12">
                  <c:v>1.01E-2</c:v>
                </c:pt>
                <c:pt idx="13">
                  <c:v>4.8999999999999998E-3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pictures'!$C$1049</c:f>
              <c:strCache>
                <c:ptCount val="1"/>
                <c:pt idx="0">
                  <c:v>296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pictures'!$D$1049:$R$1049</c:f>
              <c:numCache>
                <c:formatCode>General</c:formatCode>
                <c:ptCount val="15"/>
                <c:pt idx="0">
                  <c:v>0.1575</c:v>
                </c:pt>
                <c:pt idx="1">
                  <c:v>0.12330000000000001</c:v>
                </c:pt>
                <c:pt idx="2">
                  <c:v>0.25390000000000001</c:v>
                </c:pt>
                <c:pt idx="3">
                  <c:v>0.28799999999999998</c:v>
                </c:pt>
                <c:pt idx="4">
                  <c:v>0.3034</c:v>
                </c:pt>
                <c:pt idx="5">
                  <c:v>0.23710000000000001</c:v>
                </c:pt>
                <c:pt idx="6">
                  <c:v>0.20760000000000001</c:v>
                </c:pt>
                <c:pt idx="7">
                  <c:v>0.17</c:v>
                </c:pt>
                <c:pt idx="8">
                  <c:v>0.1198</c:v>
                </c:pt>
                <c:pt idx="9">
                  <c:v>7.3999999999999996E-2</c:v>
                </c:pt>
                <c:pt idx="10">
                  <c:v>0.05</c:v>
                </c:pt>
                <c:pt idx="11">
                  <c:v>3.6600000000000001E-2</c:v>
                </c:pt>
                <c:pt idx="12">
                  <c:v>2.6800000000000001E-2</c:v>
                </c:pt>
                <c:pt idx="13">
                  <c:v>1.11E-2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pictures'!$C$1050</c:f>
              <c:strCache>
                <c:ptCount val="1"/>
                <c:pt idx="0">
                  <c:v>295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pictures'!$D$1050:$R$1050</c:f>
              <c:numCache>
                <c:formatCode>General</c:formatCode>
                <c:ptCount val="15"/>
                <c:pt idx="0">
                  <c:v>0.39300000000000002</c:v>
                </c:pt>
                <c:pt idx="1">
                  <c:v>0.55230000000000001</c:v>
                </c:pt>
                <c:pt idx="2">
                  <c:v>0.40489999999999998</c:v>
                </c:pt>
                <c:pt idx="3">
                  <c:v>0.49330000000000002</c:v>
                </c:pt>
                <c:pt idx="4">
                  <c:v>0.39319999999999999</c:v>
                </c:pt>
                <c:pt idx="5">
                  <c:v>0.3407</c:v>
                </c:pt>
                <c:pt idx="6">
                  <c:v>0.29380000000000001</c:v>
                </c:pt>
                <c:pt idx="7">
                  <c:v>0.25590000000000002</c:v>
                </c:pt>
                <c:pt idx="8">
                  <c:v>0.19919999999999999</c:v>
                </c:pt>
                <c:pt idx="9">
                  <c:v>0.1477</c:v>
                </c:pt>
                <c:pt idx="10">
                  <c:v>0.1119</c:v>
                </c:pt>
                <c:pt idx="11">
                  <c:v>7.2800000000000004E-2</c:v>
                </c:pt>
                <c:pt idx="12">
                  <c:v>2.6700000000000002E-2</c:v>
                </c:pt>
                <c:pt idx="13">
                  <c:v>6.3E-3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pictures'!$C$1051</c:f>
              <c:strCache>
                <c:ptCount val="1"/>
                <c:pt idx="0">
                  <c:v>294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pictures'!$D$1051:$R$1051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0.50580000000000003</c:v>
                </c:pt>
                <c:pt idx="2">
                  <c:v>0.48159999999999997</c:v>
                </c:pt>
                <c:pt idx="3">
                  <c:v>0.53800000000000003</c:v>
                </c:pt>
                <c:pt idx="4">
                  <c:v>0.40699999999999997</c:v>
                </c:pt>
                <c:pt idx="5">
                  <c:v>0.34789999999999999</c:v>
                </c:pt>
                <c:pt idx="6">
                  <c:v>0.32950000000000002</c:v>
                </c:pt>
                <c:pt idx="7">
                  <c:v>0.25580000000000003</c:v>
                </c:pt>
                <c:pt idx="8">
                  <c:v>0.22919999999999999</c:v>
                </c:pt>
                <c:pt idx="9">
                  <c:v>0.16420000000000001</c:v>
                </c:pt>
                <c:pt idx="10">
                  <c:v>0.12470000000000001</c:v>
                </c:pt>
                <c:pt idx="11">
                  <c:v>8.5699999999999998E-2</c:v>
                </c:pt>
                <c:pt idx="12">
                  <c:v>3.0499999999999999E-2</c:v>
                </c:pt>
                <c:pt idx="13">
                  <c:v>9.1999999999999998E-3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pictures'!$C$1052</c:f>
              <c:strCache>
                <c:ptCount val="1"/>
                <c:pt idx="0">
                  <c:v>293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pictures'!$D$1052:$R$1052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0.52459999999999996</c:v>
                </c:pt>
                <c:pt idx="2">
                  <c:v>0.48180000000000001</c:v>
                </c:pt>
                <c:pt idx="3">
                  <c:v>0.48780000000000001</c:v>
                </c:pt>
                <c:pt idx="4">
                  <c:v>0.38840000000000002</c:v>
                </c:pt>
                <c:pt idx="5">
                  <c:v>0.30330000000000001</c:v>
                </c:pt>
                <c:pt idx="6">
                  <c:v>0.31990000000000002</c:v>
                </c:pt>
                <c:pt idx="7">
                  <c:v>0.24890000000000001</c:v>
                </c:pt>
                <c:pt idx="8">
                  <c:v>0.2099</c:v>
                </c:pt>
                <c:pt idx="9">
                  <c:v>0.1328</c:v>
                </c:pt>
                <c:pt idx="10">
                  <c:v>0.1096</c:v>
                </c:pt>
                <c:pt idx="11">
                  <c:v>6.6299999999999998E-2</c:v>
                </c:pt>
                <c:pt idx="12">
                  <c:v>2.0299999999999999E-2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pictures'!$C$1053</c:f>
              <c:strCache>
                <c:ptCount val="1"/>
                <c:pt idx="0">
                  <c:v>292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pictures'!$D$1053:$R$1053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0.59230000000000005</c:v>
                </c:pt>
                <c:pt idx="2">
                  <c:v>0.55500000000000005</c:v>
                </c:pt>
                <c:pt idx="3">
                  <c:v>0.46179999999999999</c:v>
                </c:pt>
                <c:pt idx="4">
                  <c:v>0.4577</c:v>
                </c:pt>
                <c:pt idx="5">
                  <c:v>0.33529999999999999</c:v>
                </c:pt>
                <c:pt idx="6">
                  <c:v>0.28660000000000002</c:v>
                </c:pt>
                <c:pt idx="7">
                  <c:v>0.22689999999999999</c:v>
                </c:pt>
                <c:pt idx="8">
                  <c:v>0.20300000000000001</c:v>
                </c:pt>
                <c:pt idx="9">
                  <c:v>0.14430000000000001</c:v>
                </c:pt>
                <c:pt idx="10">
                  <c:v>0.12239999999999999</c:v>
                </c:pt>
                <c:pt idx="11">
                  <c:v>0.106</c:v>
                </c:pt>
                <c:pt idx="12">
                  <c:v>5.2900000000000003E-2</c:v>
                </c:pt>
                <c:pt idx="13">
                  <c:v>1.12E-2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pictures'!$C$1054</c:f>
              <c:strCache>
                <c:ptCount val="1"/>
                <c:pt idx="0">
                  <c:v>291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pictures'!$D$1054:$R$1054</c:f>
              <c:numCache>
                <c:formatCode>General</c:formatCode>
                <c:ptCount val="15"/>
                <c:pt idx="0">
                  <c:v>9.8599999999999993E-2</c:v>
                </c:pt>
                <c:pt idx="1">
                  <c:v>0.57350000000000001</c:v>
                </c:pt>
                <c:pt idx="2">
                  <c:v>0.50929999999999997</c:v>
                </c:pt>
                <c:pt idx="3">
                  <c:v>0.4299</c:v>
                </c:pt>
                <c:pt idx="4">
                  <c:v>0.42170000000000002</c:v>
                </c:pt>
                <c:pt idx="5">
                  <c:v>0.31319999999999998</c:v>
                </c:pt>
                <c:pt idx="6">
                  <c:v>0.27989999999999998</c:v>
                </c:pt>
                <c:pt idx="7">
                  <c:v>0.20300000000000001</c:v>
                </c:pt>
                <c:pt idx="8">
                  <c:v>0.18740000000000001</c:v>
                </c:pt>
                <c:pt idx="9">
                  <c:v>0.1452</c:v>
                </c:pt>
                <c:pt idx="10">
                  <c:v>0.10730000000000001</c:v>
                </c:pt>
                <c:pt idx="11">
                  <c:v>7.1400000000000005E-2</c:v>
                </c:pt>
                <c:pt idx="12">
                  <c:v>2.69E-2</c:v>
                </c:pt>
                <c:pt idx="13">
                  <c:v>5.1999999999999998E-3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pictures'!$C$1055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pictures'!$D$1055:$R$1055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0.34189999999999998</c:v>
                </c:pt>
                <c:pt idx="2">
                  <c:v>0.36399999999999999</c:v>
                </c:pt>
                <c:pt idx="3">
                  <c:v>0.27479999999999999</c:v>
                </c:pt>
                <c:pt idx="4">
                  <c:v>0.23760000000000001</c:v>
                </c:pt>
                <c:pt idx="5">
                  <c:v>0.1759</c:v>
                </c:pt>
                <c:pt idx="6">
                  <c:v>0.15490000000000001</c:v>
                </c:pt>
                <c:pt idx="7">
                  <c:v>0.1094</c:v>
                </c:pt>
                <c:pt idx="8">
                  <c:v>6.8699999999999997E-2</c:v>
                </c:pt>
                <c:pt idx="9">
                  <c:v>3.85E-2</c:v>
                </c:pt>
                <c:pt idx="10">
                  <c:v>2.8000000000000001E-2</c:v>
                </c:pt>
                <c:pt idx="11">
                  <c:v>2.6100000000000002E-2</c:v>
                </c:pt>
                <c:pt idx="12">
                  <c:v>6.8999999999999999E-3</c:v>
                </c:pt>
                <c:pt idx="13">
                  <c:v>8.0000000000000004E-4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pictures'!$C$1056</c:f>
              <c:strCache>
                <c:ptCount val="1"/>
                <c:pt idx="0">
                  <c:v>289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pictures'!$D$1056:$R$1056</c:f>
              <c:numCache>
                <c:formatCode>General</c:formatCode>
                <c:ptCount val="15"/>
                <c:pt idx="0">
                  <c:v>0.39460000000000001</c:v>
                </c:pt>
                <c:pt idx="1">
                  <c:v>0.58460000000000001</c:v>
                </c:pt>
                <c:pt idx="2">
                  <c:v>0.51929999999999998</c:v>
                </c:pt>
                <c:pt idx="3">
                  <c:v>0.34610000000000002</c:v>
                </c:pt>
                <c:pt idx="4">
                  <c:v>0.44190000000000002</c:v>
                </c:pt>
                <c:pt idx="5">
                  <c:v>0.35909999999999997</c:v>
                </c:pt>
                <c:pt idx="6">
                  <c:v>0.30309999999999998</c:v>
                </c:pt>
                <c:pt idx="7">
                  <c:v>0.22140000000000001</c:v>
                </c:pt>
                <c:pt idx="8">
                  <c:v>0.16719999999999999</c:v>
                </c:pt>
                <c:pt idx="9">
                  <c:v>0.1636</c:v>
                </c:pt>
                <c:pt idx="10">
                  <c:v>0.1464</c:v>
                </c:pt>
                <c:pt idx="11">
                  <c:v>8.7999999999999995E-2</c:v>
                </c:pt>
                <c:pt idx="12">
                  <c:v>3.2500000000000001E-2</c:v>
                </c:pt>
                <c:pt idx="13">
                  <c:v>6.0000000000000001E-3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pictures'!$C$1057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pictures'!$D$1057:$R$1057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0.56799999999999995</c:v>
                </c:pt>
                <c:pt idx="2">
                  <c:v>0.52480000000000004</c:v>
                </c:pt>
                <c:pt idx="3">
                  <c:v>0.3896</c:v>
                </c:pt>
                <c:pt idx="4">
                  <c:v>0.43409999999999999</c:v>
                </c:pt>
                <c:pt idx="5">
                  <c:v>0.3679</c:v>
                </c:pt>
                <c:pt idx="6">
                  <c:v>0.3291</c:v>
                </c:pt>
                <c:pt idx="7">
                  <c:v>0.22389999999999999</c:v>
                </c:pt>
                <c:pt idx="8">
                  <c:v>0.19400000000000001</c:v>
                </c:pt>
                <c:pt idx="9">
                  <c:v>0.18379999999999999</c:v>
                </c:pt>
                <c:pt idx="10">
                  <c:v>0.12520000000000001</c:v>
                </c:pt>
                <c:pt idx="11">
                  <c:v>6.9900000000000004E-2</c:v>
                </c:pt>
                <c:pt idx="12">
                  <c:v>2.6499999999999999E-2</c:v>
                </c:pt>
                <c:pt idx="13">
                  <c:v>8.9999999999999993E-3</c:v>
                </c:pt>
                <c:pt idx="14">
                  <c:v>2.5999999999999999E-3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pictures'!$C$1058</c:f>
              <c:strCache>
                <c:ptCount val="1"/>
                <c:pt idx="0">
                  <c:v>287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pictures'!$D$1058:$R$1058</c:f>
              <c:numCache>
                <c:formatCode>General</c:formatCode>
                <c:ptCount val="15"/>
                <c:pt idx="0">
                  <c:v>0.42159999999999997</c:v>
                </c:pt>
                <c:pt idx="1">
                  <c:v>0.53349999999999997</c:v>
                </c:pt>
                <c:pt idx="2">
                  <c:v>0.4975</c:v>
                </c:pt>
                <c:pt idx="3">
                  <c:v>0.377</c:v>
                </c:pt>
                <c:pt idx="4">
                  <c:v>0.36799999999999999</c:v>
                </c:pt>
                <c:pt idx="5">
                  <c:v>0.31540000000000001</c:v>
                </c:pt>
                <c:pt idx="6">
                  <c:v>0.23089999999999999</c:v>
                </c:pt>
                <c:pt idx="7">
                  <c:v>0.1721</c:v>
                </c:pt>
                <c:pt idx="8">
                  <c:v>0.1396</c:v>
                </c:pt>
                <c:pt idx="9">
                  <c:v>0.1159</c:v>
                </c:pt>
                <c:pt idx="10">
                  <c:v>6.7199999999999996E-2</c:v>
                </c:pt>
                <c:pt idx="11">
                  <c:v>2.1899999999999999E-2</c:v>
                </c:pt>
                <c:pt idx="12">
                  <c:v>7.1999999999999998E-3</c:v>
                </c:pt>
                <c:pt idx="13">
                  <c:v>5.0000000000000001E-4</c:v>
                </c:pt>
                <c:pt idx="14">
                  <c:v>2.9999999999999997E-4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pictures'!$C$1059</c:f>
              <c:strCache>
                <c:ptCount val="1"/>
                <c:pt idx="0">
                  <c:v>286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pictures'!$D$1059:$R$1059</c:f>
              <c:numCache>
                <c:formatCode>General</c:formatCode>
                <c:ptCount val="15"/>
                <c:pt idx="0">
                  <c:v>0.45350000000000001</c:v>
                </c:pt>
                <c:pt idx="1">
                  <c:v>0.53749999999999998</c:v>
                </c:pt>
                <c:pt idx="2">
                  <c:v>0.47620000000000001</c:v>
                </c:pt>
                <c:pt idx="3">
                  <c:v>0.42380000000000001</c:v>
                </c:pt>
                <c:pt idx="4">
                  <c:v>0.41820000000000002</c:v>
                </c:pt>
                <c:pt idx="5">
                  <c:v>0.33479999999999999</c:v>
                </c:pt>
                <c:pt idx="6">
                  <c:v>0.25040000000000001</c:v>
                </c:pt>
                <c:pt idx="7">
                  <c:v>0.1681</c:v>
                </c:pt>
                <c:pt idx="8">
                  <c:v>0.14269999999999999</c:v>
                </c:pt>
                <c:pt idx="9">
                  <c:v>0.123</c:v>
                </c:pt>
                <c:pt idx="10">
                  <c:v>6.4399999999999999E-2</c:v>
                </c:pt>
                <c:pt idx="11">
                  <c:v>2.24E-2</c:v>
                </c:pt>
                <c:pt idx="12">
                  <c:v>6.8999999999999999E-3</c:v>
                </c:pt>
                <c:pt idx="13">
                  <c:v>1.1000000000000001E-3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pictures'!$C$1060</c:f>
              <c:strCache>
                <c:ptCount val="1"/>
                <c:pt idx="0">
                  <c:v>285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pictures'!$D$1060:$R$1060</c:f>
              <c:numCache>
                <c:formatCode>General</c:formatCode>
                <c:ptCount val="15"/>
                <c:pt idx="0">
                  <c:v>0.64759999999999995</c:v>
                </c:pt>
                <c:pt idx="1">
                  <c:v>0.3155</c:v>
                </c:pt>
                <c:pt idx="2">
                  <c:v>0.40529999999999999</c:v>
                </c:pt>
                <c:pt idx="3">
                  <c:v>0.4597</c:v>
                </c:pt>
                <c:pt idx="4">
                  <c:v>0.4002</c:v>
                </c:pt>
                <c:pt idx="5">
                  <c:v>0.37769999999999998</c:v>
                </c:pt>
                <c:pt idx="6">
                  <c:v>0.32740000000000002</c:v>
                </c:pt>
                <c:pt idx="7">
                  <c:v>0.3135</c:v>
                </c:pt>
                <c:pt idx="8">
                  <c:v>0.26829999999999998</c:v>
                </c:pt>
                <c:pt idx="9">
                  <c:v>0.152</c:v>
                </c:pt>
                <c:pt idx="10">
                  <c:v>0.10539999999999999</c:v>
                </c:pt>
                <c:pt idx="11">
                  <c:v>5.9700000000000003E-2</c:v>
                </c:pt>
                <c:pt idx="12">
                  <c:v>2.8400000000000002E-2</c:v>
                </c:pt>
                <c:pt idx="13">
                  <c:v>6.0000000000000001E-3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pictures'!$C$1061</c:f>
              <c:strCache>
                <c:ptCount val="1"/>
                <c:pt idx="0">
                  <c:v>284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pictures'!$D$1061:$R$1061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0.37919999999999998</c:v>
                </c:pt>
                <c:pt idx="2">
                  <c:v>0.44500000000000001</c:v>
                </c:pt>
                <c:pt idx="3">
                  <c:v>0.48470000000000002</c:v>
                </c:pt>
                <c:pt idx="4">
                  <c:v>0.4143</c:v>
                </c:pt>
                <c:pt idx="5">
                  <c:v>0.36799999999999999</c:v>
                </c:pt>
                <c:pt idx="6">
                  <c:v>0.3775</c:v>
                </c:pt>
                <c:pt idx="7">
                  <c:v>0.29659999999999997</c:v>
                </c:pt>
                <c:pt idx="8">
                  <c:v>0.22639999999999999</c:v>
                </c:pt>
                <c:pt idx="9">
                  <c:v>0.15509999999999999</c:v>
                </c:pt>
                <c:pt idx="10">
                  <c:v>8.5500000000000007E-2</c:v>
                </c:pt>
                <c:pt idx="11">
                  <c:v>5.1799999999999999E-2</c:v>
                </c:pt>
                <c:pt idx="12">
                  <c:v>3.04E-2</c:v>
                </c:pt>
                <c:pt idx="13">
                  <c:v>6.4000000000000003E-3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pictures'!$C$1062</c:f>
              <c:strCache>
                <c:ptCount val="1"/>
                <c:pt idx="0">
                  <c:v>279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pictures'!$D$1062:$R$1062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0.53720000000000001</c:v>
                </c:pt>
                <c:pt idx="2">
                  <c:v>0.38579999999999998</c:v>
                </c:pt>
                <c:pt idx="3">
                  <c:v>0.34670000000000001</c:v>
                </c:pt>
                <c:pt idx="4">
                  <c:v>0.29499999999999998</c:v>
                </c:pt>
                <c:pt idx="5">
                  <c:v>0.25650000000000001</c:v>
                </c:pt>
                <c:pt idx="6">
                  <c:v>0.21010000000000001</c:v>
                </c:pt>
                <c:pt idx="7">
                  <c:v>0.18079999999999999</c:v>
                </c:pt>
                <c:pt idx="8">
                  <c:v>0.17</c:v>
                </c:pt>
                <c:pt idx="9">
                  <c:v>0.13750000000000001</c:v>
                </c:pt>
                <c:pt idx="10">
                  <c:v>5.9700000000000003E-2</c:v>
                </c:pt>
                <c:pt idx="11">
                  <c:v>2.6200000000000001E-2</c:v>
                </c:pt>
                <c:pt idx="12">
                  <c:v>1.6400000000000001E-2</c:v>
                </c:pt>
                <c:pt idx="13">
                  <c:v>6.7000000000000002E-3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pictures'!$C$1063</c:f>
              <c:strCache>
                <c:ptCount val="1"/>
                <c:pt idx="0">
                  <c:v>277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pictures'!$D$1063:$R$1063</c:f>
              <c:numCache>
                <c:formatCode>General</c:formatCode>
                <c:ptCount val="15"/>
                <c:pt idx="0">
                  <c:v>0.253</c:v>
                </c:pt>
                <c:pt idx="1">
                  <c:v>0.52829999999999999</c:v>
                </c:pt>
                <c:pt idx="2">
                  <c:v>0.42249999999999999</c:v>
                </c:pt>
                <c:pt idx="3">
                  <c:v>0.3594</c:v>
                </c:pt>
                <c:pt idx="4">
                  <c:v>0.3271</c:v>
                </c:pt>
                <c:pt idx="5">
                  <c:v>0.37480000000000002</c:v>
                </c:pt>
                <c:pt idx="6">
                  <c:v>0.30659999999999998</c:v>
                </c:pt>
                <c:pt idx="7">
                  <c:v>0.217</c:v>
                </c:pt>
                <c:pt idx="8">
                  <c:v>0.15890000000000001</c:v>
                </c:pt>
                <c:pt idx="9">
                  <c:v>0.11700000000000001</c:v>
                </c:pt>
                <c:pt idx="10">
                  <c:v>8.0799999999999997E-2</c:v>
                </c:pt>
                <c:pt idx="11">
                  <c:v>4.6800000000000001E-2</c:v>
                </c:pt>
                <c:pt idx="12">
                  <c:v>1.18E-2</c:v>
                </c:pt>
                <c:pt idx="13">
                  <c:v>7.1999999999999998E-3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pictures'!$C$1064</c:f>
              <c:strCache>
                <c:ptCount val="1"/>
                <c:pt idx="0">
                  <c:v>274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pictures'!$D$1064:$R$1064</c:f>
              <c:numCache>
                <c:formatCode>General</c:formatCode>
                <c:ptCount val="15"/>
                <c:pt idx="0">
                  <c:v>0.19889999999999999</c:v>
                </c:pt>
                <c:pt idx="1">
                  <c:v>0.46339999999999998</c:v>
                </c:pt>
                <c:pt idx="2">
                  <c:v>0.43419999999999997</c:v>
                </c:pt>
                <c:pt idx="3">
                  <c:v>0.38700000000000001</c:v>
                </c:pt>
                <c:pt idx="4">
                  <c:v>0.40510000000000002</c:v>
                </c:pt>
                <c:pt idx="5">
                  <c:v>0.4264</c:v>
                </c:pt>
                <c:pt idx="6">
                  <c:v>0.29110000000000003</c:v>
                </c:pt>
                <c:pt idx="7">
                  <c:v>0.17380000000000001</c:v>
                </c:pt>
                <c:pt idx="8">
                  <c:v>0.1351</c:v>
                </c:pt>
                <c:pt idx="9">
                  <c:v>0.1149</c:v>
                </c:pt>
                <c:pt idx="10">
                  <c:v>5.9499999999999997E-2</c:v>
                </c:pt>
                <c:pt idx="11">
                  <c:v>3.0099999999999998E-2</c:v>
                </c:pt>
                <c:pt idx="12">
                  <c:v>1.29E-2</c:v>
                </c:pt>
                <c:pt idx="13">
                  <c:v>1.9699999999999999E-2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pictures'!$C$1065</c:f>
              <c:strCache>
                <c:ptCount val="1"/>
                <c:pt idx="0">
                  <c:v>272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pictures'!$D$1065:$R$1065</c:f>
              <c:numCache>
                <c:formatCode>General</c:formatCode>
                <c:ptCount val="15"/>
                <c:pt idx="0">
                  <c:v>0.5736</c:v>
                </c:pt>
                <c:pt idx="1">
                  <c:v>0.43419999999999997</c:v>
                </c:pt>
                <c:pt idx="2">
                  <c:v>0.35110000000000002</c:v>
                </c:pt>
                <c:pt idx="3">
                  <c:v>0.41149999999999998</c:v>
                </c:pt>
                <c:pt idx="4">
                  <c:v>0.38009999999999999</c:v>
                </c:pt>
                <c:pt idx="5">
                  <c:v>0.35589999999999999</c:v>
                </c:pt>
                <c:pt idx="6">
                  <c:v>0.29809999999999998</c:v>
                </c:pt>
                <c:pt idx="7">
                  <c:v>0.2243</c:v>
                </c:pt>
                <c:pt idx="8">
                  <c:v>0.13200000000000001</c:v>
                </c:pt>
                <c:pt idx="9">
                  <c:v>0.11600000000000001</c:v>
                </c:pt>
                <c:pt idx="10">
                  <c:v>7.8200000000000006E-2</c:v>
                </c:pt>
                <c:pt idx="11">
                  <c:v>4.2999999999999997E-2</c:v>
                </c:pt>
                <c:pt idx="12">
                  <c:v>1.32E-2</c:v>
                </c:pt>
                <c:pt idx="13">
                  <c:v>1.0500000000000001E-2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pictures'!$C$1066</c:f>
              <c:strCache>
                <c:ptCount val="1"/>
                <c:pt idx="0">
                  <c:v>268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pictures'!$D$1066:$R$1066</c:f>
              <c:numCache>
                <c:formatCode>General</c:formatCode>
                <c:ptCount val="15"/>
                <c:pt idx="0">
                  <c:v>0.253</c:v>
                </c:pt>
                <c:pt idx="1">
                  <c:v>0.183</c:v>
                </c:pt>
                <c:pt idx="2">
                  <c:v>0.1462</c:v>
                </c:pt>
                <c:pt idx="3">
                  <c:v>0.17380000000000001</c:v>
                </c:pt>
                <c:pt idx="4">
                  <c:v>0.26550000000000001</c:v>
                </c:pt>
                <c:pt idx="5">
                  <c:v>0.22389999999999999</c:v>
                </c:pt>
                <c:pt idx="6">
                  <c:v>0.2278</c:v>
                </c:pt>
                <c:pt idx="7">
                  <c:v>0.18579999999999999</c:v>
                </c:pt>
                <c:pt idx="8">
                  <c:v>0.16520000000000001</c:v>
                </c:pt>
                <c:pt idx="9">
                  <c:v>0.13450000000000001</c:v>
                </c:pt>
                <c:pt idx="10">
                  <c:v>9.9099999999999994E-2</c:v>
                </c:pt>
                <c:pt idx="11">
                  <c:v>7.3999999999999996E-2</c:v>
                </c:pt>
                <c:pt idx="12">
                  <c:v>5.3100000000000001E-2</c:v>
                </c:pt>
                <c:pt idx="13">
                  <c:v>2.0899999999999998E-2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pictures'!$C$1067</c:f>
              <c:strCache>
                <c:ptCount val="1"/>
                <c:pt idx="0">
                  <c:v>269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pictures'!$D$1067:$R$1067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0.57410000000000005</c:v>
                </c:pt>
                <c:pt idx="2">
                  <c:v>0.46850000000000003</c:v>
                </c:pt>
                <c:pt idx="3">
                  <c:v>0.438</c:v>
                </c:pt>
                <c:pt idx="4">
                  <c:v>0.38350000000000001</c:v>
                </c:pt>
                <c:pt idx="5">
                  <c:v>0.37090000000000001</c:v>
                </c:pt>
                <c:pt idx="6">
                  <c:v>0.26700000000000002</c:v>
                </c:pt>
                <c:pt idx="7">
                  <c:v>0.29409999999999997</c:v>
                </c:pt>
                <c:pt idx="8">
                  <c:v>0.23710000000000001</c:v>
                </c:pt>
                <c:pt idx="9">
                  <c:v>0.19900000000000001</c:v>
                </c:pt>
                <c:pt idx="10">
                  <c:v>0.12529999999999999</c:v>
                </c:pt>
                <c:pt idx="11">
                  <c:v>6.9699999999999998E-2</c:v>
                </c:pt>
                <c:pt idx="12">
                  <c:v>6.2399999999999997E-2</c:v>
                </c:pt>
                <c:pt idx="13">
                  <c:v>4.9399999999999999E-2</c:v>
                </c:pt>
                <c:pt idx="14">
                  <c:v>3.0099999999999998E-2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37920"/>
        <c:axId val="312938312"/>
      </c:scatterChart>
      <c:valAx>
        <c:axId val="31293792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8312"/>
        <c:crosses val="autoZero"/>
        <c:crossBetween val="midCat"/>
        <c:majorUnit val="10"/>
      </c:valAx>
      <c:valAx>
        <c:axId val="3129383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792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JUL 1</a:t>
            </a:r>
            <a:r>
              <a:rPr lang="en-GB" baseline="0"/>
              <a:t>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pictures'!$C$1068</c:f>
              <c:strCache>
                <c:ptCount val="1"/>
                <c:pt idx="0">
                  <c:v>763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pictures'!$D$1068:$R$1068</c:f>
              <c:numCache>
                <c:formatCode>General</c:formatCode>
                <c:ptCount val="15"/>
                <c:pt idx="0">
                  <c:v>0.34770000000000001</c:v>
                </c:pt>
                <c:pt idx="1">
                  <c:v>0.45450000000000002</c:v>
                </c:pt>
                <c:pt idx="2">
                  <c:v>0.37030000000000002</c:v>
                </c:pt>
                <c:pt idx="3">
                  <c:v>0.4743</c:v>
                </c:pt>
                <c:pt idx="4">
                  <c:v>0.35809999999999997</c:v>
                </c:pt>
                <c:pt idx="5">
                  <c:v>0.31909999999999999</c:v>
                </c:pt>
                <c:pt idx="6">
                  <c:v>0.23749999999999999</c:v>
                </c:pt>
                <c:pt idx="7">
                  <c:v>0.189</c:v>
                </c:pt>
                <c:pt idx="8">
                  <c:v>0.13070000000000001</c:v>
                </c:pt>
                <c:pt idx="9">
                  <c:v>0.1017</c:v>
                </c:pt>
                <c:pt idx="10">
                  <c:v>9.2299999999999993E-2</c:v>
                </c:pt>
                <c:pt idx="11">
                  <c:v>9.2499999999999999E-2</c:v>
                </c:pt>
                <c:pt idx="12">
                  <c:v>4.8000000000000001E-2</c:v>
                </c:pt>
                <c:pt idx="13">
                  <c:v>1.2800000000000001E-2</c:v>
                </c:pt>
                <c:pt idx="14">
                  <c:v>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pictures'!$C$1069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pictures'!$D$1069:$R$1069</c:f>
              <c:numCache>
                <c:formatCode>General</c:formatCode>
                <c:ptCount val="15"/>
                <c:pt idx="0">
                  <c:v>0.35160000000000002</c:v>
                </c:pt>
                <c:pt idx="1">
                  <c:v>0.43759999999999999</c:v>
                </c:pt>
                <c:pt idx="2">
                  <c:v>0.44119999999999998</c:v>
                </c:pt>
                <c:pt idx="3">
                  <c:v>0.33200000000000002</c:v>
                </c:pt>
                <c:pt idx="4">
                  <c:v>0.33689999999999998</c:v>
                </c:pt>
                <c:pt idx="5">
                  <c:v>0.3125</c:v>
                </c:pt>
                <c:pt idx="6">
                  <c:v>0.28799999999999998</c:v>
                </c:pt>
                <c:pt idx="7">
                  <c:v>0.22819999999999999</c:v>
                </c:pt>
                <c:pt idx="8">
                  <c:v>0.1764</c:v>
                </c:pt>
                <c:pt idx="9">
                  <c:v>0.16719999999999999</c:v>
                </c:pt>
                <c:pt idx="10">
                  <c:v>0.10539999999999999</c:v>
                </c:pt>
                <c:pt idx="11">
                  <c:v>6.7299999999999999E-2</c:v>
                </c:pt>
                <c:pt idx="12">
                  <c:v>2.1000000000000001E-2</c:v>
                </c:pt>
                <c:pt idx="13">
                  <c:v>8.2000000000000007E-3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pictures'!$C$1070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pictures'!$D$1070:$R$1070</c:f>
              <c:numCache>
                <c:formatCode>General</c:formatCode>
                <c:ptCount val="15"/>
                <c:pt idx="0">
                  <c:v>0.50990000000000002</c:v>
                </c:pt>
                <c:pt idx="1">
                  <c:v>0.54890000000000005</c:v>
                </c:pt>
                <c:pt idx="2">
                  <c:v>0.50619999999999998</c:v>
                </c:pt>
                <c:pt idx="3">
                  <c:v>0.42120000000000002</c:v>
                </c:pt>
                <c:pt idx="4">
                  <c:v>0.3906</c:v>
                </c:pt>
                <c:pt idx="5">
                  <c:v>0.35220000000000001</c:v>
                </c:pt>
                <c:pt idx="6">
                  <c:v>0.2152</c:v>
                </c:pt>
                <c:pt idx="7">
                  <c:v>0.20669999999999999</c:v>
                </c:pt>
                <c:pt idx="8">
                  <c:v>0.1489</c:v>
                </c:pt>
                <c:pt idx="9">
                  <c:v>0.13250000000000001</c:v>
                </c:pt>
                <c:pt idx="10">
                  <c:v>6.2600000000000003E-2</c:v>
                </c:pt>
                <c:pt idx="11">
                  <c:v>3.2599999999999997E-2</c:v>
                </c:pt>
                <c:pt idx="12">
                  <c:v>9.4999999999999998E-3</c:v>
                </c:pt>
                <c:pt idx="13">
                  <c:v>5.5999999999999999E-3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pictures'!$C$1071</c:f>
              <c:strCache>
                <c:ptCount val="1"/>
                <c:pt idx="0">
                  <c:v>785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pictures'!$D$1071:$R$1071</c:f>
              <c:numCache>
                <c:formatCode>General</c:formatCode>
                <c:ptCount val="15"/>
                <c:pt idx="0">
                  <c:v>0.436</c:v>
                </c:pt>
                <c:pt idx="1">
                  <c:v>0.6734</c:v>
                </c:pt>
                <c:pt idx="2">
                  <c:v>0.48699999999999999</c:v>
                </c:pt>
                <c:pt idx="3">
                  <c:v>0.50070000000000003</c:v>
                </c:pt>
                <c:pt idx="4">
                  <c:v>0.44800000000000001</c:v>
                </c:pt>
                <c:pt idx="5">
                  <c:v>0.39929999999999999</c:v>
                </c:pt>
                <c:pt idx="6">
                  <c:v>0.26819999999999999</c:v>
                </c:pt>
                <c:pt idx="7">
                  <c:v>0.23860000000000001</c:v>
                </c:pt>
                <c:pt idx="8">
                  <c:v>0.1615</c:v>
                </c:pt>
                <c:pt idx="9">
                  <c:v>0.15010000000000001</c:v>
                </c:pt>
                <c:pt idx="10">
                  <c:v>8.3299999999999999E-2</c:v>
                </c:pt>
                <c:pt idx="11">
                  <c:v>5.8900000000000001E-2</c:v>
                </c:pt>
                <c:pt idx="12">
                  <c:v>1.43E-2</c:v>
                </c:pt>
                <c:pt idx="13">
                  <c:v>5.4000000000000003E-3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pictures'!$C$1072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pictures'!$D$1072:$R$1072</c:f>
              <c:numCache>
                <c:formatCode>General</c:formatCode>
                <c:ptCount val="15"/>
                <c:pt idx="0">
                  <c:v>0.5927</c:v>
                </c:pt>
                <c:pt idx="1">
                  <c:v>0.34189999999999998</c:v>
                </c:pt>
                <c:pt idx="2">
                  <c:v>0.42130000000000001</c:v>
                </c:pt>
                <c:pt idx="3">
                  <c:v>0.45929999999999999</c:v>
                </c:pt>
                <c:pt idx="4">
                  <c:v>0.5252</c:v>
                </c:pt>
                <c:pt idx="5">
                  <c:v>0.34160000000000001</c:v>
                </c:pt>
                <c:pt idx="6">
                  <c:v>0.36459999999999998</c:v>
                </c:pt>
                <c:pt idx="7">
                  <c:v>0.30109999999999998</c:v>
                </c:pt>
                <c:pt idx="8">
                  <c:v>0.22289999999999999</c:v>
                </c:pt>
                <c:pt idx="9">
                  <c:v>0.17699999999999999</c:v>
                </c:pt>
                <c:pt idx="10">
                  <c:v>0.1138</c:v>
                </c:pt>
                <c:pt idx="11">
                  <c:v>5.1999999999999998E-2</c:v>
                </c:pt>
                <c:pt idx="12">
                  <c:v>3.5700000000000003E-2</c:v>
                </c:pt>
                <c:pt idx="13">
                  <c:v>9.2999999999999992E-3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pictures'!$C$1073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pictures'!$D$1073:$R$1073</c:f>
              <c:numCache>
                <c:formatCode>General</c:formatCode>
                <c:ptCount val="15"/>
                <c:pt idx="0">
                  <c:v>0.54490000000000005</c:v>
                </c:pt>
                <c:pt idx="1">
                  <c:v>0.28079999999999999</c:v>
                </c:pt>
                <c:pt idx="2">
                  <c:v>0.35909999999999997</c:v>
                </c:pt>
                <c:pt idx="3">
                  <c:v>0.40660000000000002</c:v>
                </c:pt>
                <c:pt idx="4">
                  <c:v>0.44</c:v>
                </c:pt>
                <c:pt idx="5">
                  <c:v>0.3327</c:v>
                </c:pt>
                <c:pt idx="6">
                  <c:v>0.35220000000000001</c:v>
                </c:pt>
                <c:pt idx="7">
                  <c:v>0.28470000000000001</c:v>
                </c:pt>
                <c:pt idx="8">
                  <c:v>0.20269999999999999</c:v>
                </c:pt>
                <c:pt idx="9">
                  <c:v>0.14949999999999999</c:v>
                </c:pt>
                <c:pt idx="10">
                  <c:v>8.0299999999999996E-2</c:v>
                </c:pt>
                <c:pt idx="11">
                  <c:v>3.56E-2</c:v>
                </c:pt>
                <c:pt idx="12">
                  <c:v>3.2800000000000003E-2</c:v>
                </c:pt>
                <c:pt idx="13">
                  <c:v>7.0000000000000001E-3</c:v>
                </c:pt>
                <c:pt idx="14">
                  <c:v>1.0800000000000001E-2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pictures'!$C$1074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pictures'!$D$1074:$R$1074</c:f>
              <c:numCache>
                <c:formatCode>General</c:formatCode>
                <c:ptCount val="15"/>
                <c:pt idx="0">
                  <c:v>0.62609999999999999</c:v>
                </c:pt>
                <c:pt idx="1">
                  <c:v>0.32719999999999999</c:v>
                </c:pt>
                <c:pt idx="2">
                  <c:v>0.41799999999999998</c:v>
                </c:pt>
                <c:pt idx="3">
                  <c:v>0.33350000000000002</c:v>
                </c:pt>
                <c:pt idx="4">
                  <c:v>0.29520000000000002</c:v>
                </c:pt>
                <c:pt idx="5">
                  <c:v>0.24809999999999999</c:v>
                </c:pt>
                <c:pt idx="6">
                  <c:v>0.17480000000000001</c:v>
                </c:pt>
                <c:pt idx="7">
                  <c:v>0.15290000000000001</c:v>
                </c:pt>
                <c:pt idx="8">
                  <c:v>0.1363</c:v>
                </c:pt>
                <c:pt idx="9">
                  <c:v>0.156</c:v>
                </c:pt>
                <c:pt idx="10">
                  <c:v>8.9899999999999994E-2</c:v>
                </c:pt>
                <c:pt idx="11">
                  <c:v>3.8199999999999998E-2</c:v>
                </c:pt>
                <c:pt idx="12">
                  <c:v>1.7299999999999999E-2</c:v>
                </c:pt>
                <c:pt idx="13">
                  <c:v>1.7399999999999999E-2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pictures'!$C$1075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pictures'!$D$1075:$R$1075</c:f>
              <c:numCache>
                <c:formatCode>General</c:formatCode>
                <c:ptCount val="15"/>
                <c:pt idx="0">
                  <c:v>0.57120000000000004</c:v>
                </c:pt>
                <c:pt idx="1">
                  <c:v>0.5323</c:v>
                </c:pt>
                <c:pt idx="2">
                  <c:v>0.35510000000000003</c:v>
                </c:pt>
                <c:pt idx="3">
                  <c:v>0.36749999999999999</c:v>
                </c:pt>
                <c:pt idx="4">
                  <c:v>0.31140000000000001</c:v>
                </c:pt>
                <c:pt idx="5">
                  <c:v>0.27410000000000001</c:v>
                </c:pt>
                <c:pt idx="6">
                  <c:v>0.2838</c:v>
                </c:pt>
                <c:pt idx="7">
                  <c:v>0.25580000000000003</c:v>
                </c:pt>
                <c:pt idx="8">
                  <c:v>0.18190000000000001</c:v>
                </c:pt>
                <c:pt idx="9">
                  <c:v>0.13789999999999999</c:v>
                </c:pt>
                <c:pt idx="10">
                  <c:v>0.08</c:v>
                </c:pt>
                <c:pt idx="11">
                  <c:v>2.9899999999999999E-2</c:v>
                </c:pt>
                <c:pt idx="12">
                  <c:v>8.9999999999999993E-3</c:v>
                </c:pt>
                <c:pt idx="13">
                  <c:v>7.1000000000000004E-3</c:v>
                </c:pt>
                <c:pt idx="14">
                  <c:v>1.12E-2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pictures'!$C$1076</c:f>
              <c:strCache>
                <c:ptCount val="1"/>
                <c:pt idx="0">
                  <c:v>780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pictures'!$D$1076:$R$1076</c:f>
              <c:numCache>
                <c:formatCode>General</c:formatCode>
                <c:ptCount val="15"/>
                <c:pt idx="0">
                  <c:v>0.54339999999999999</c:v>
                </c:pt>
                <c:pt idx="1">
                  <c:v>0.49049999999999999</c:v>
                </c:pt>
                <c:pt idx="2">
                  <c:v>0.4299</c:v>
                </c:pt>
                <c:pt idx="3">
                  <c:v>0.32600000000000001</c:v>
                </c:pt>
                <c:pt idx="4">
                  <c:v>0.26900000000000002</c:v>
                </c:pt>
                <c:pt idx="5">
                  <c:v>0.25840000000000002</c:v>
                </c:pt>
                <c:pt idx="6">
                  <c:v>0.2334</c:v>
                </c:pt>
                <c:pt idx="7">
                  <c:v>0.19089999999999999</c:v>
                </c:pt>
                <c:pt idx="8">
                  <c:v>0.16930000000000001</c:v>
                </c:pt>
                <c:pt idx="9">
                  <c:v>0.11509999999999999</c:v>
                </c:pt>
                <c:pt idx="10">
                  <c:v>6.54E-2</c:v>
                </c:pt>
                <c:pt idx="11">
                  <c:v>1.9599999999999999E-2</c:v>
                </c:pt>
                <c:pt idx="12">
                  <c:v>1.0800000000000001E-2</c:v>
                </c:pt>
                <c:pt idx="13">
                  <c:v>1.03E-2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pictures'!$C$1077</c:f>
              <c:strCache>
                <c:ptCount val="1"/>
                <c:pt idx="0">
                  <c:v>795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pictures'!$D$1077:$R$1077</c:f>
              <c:numCache>
                <c:formatCode>General</c:formatCode>
                <c:ptCount val="15"/>
                <c:pt idx="0">
                  <c:v>0.48609999999999998</c:v>
                </c:pt>
                <c:pt idx="1">
                  <c:v>0.32529999999999998</c:v>
                </c:pt>
                <c:pt idx="2">
                  <c:v>0.4128</c:v>
                </c:pt>
                <c:pt idx="3">
                  <c:v>0.3957</c:v>
                </c:pt>
                <c:pt idx="4">
                  <c:v>0.3599</c:v>
                </c:pt>
                <c:pt idx="5">
                  <c:v>0.28010000000000002</c:v>
                </c:pt>
                <c:pt idx="6">
                  <c:v>0.31879999999999997</c:v>
                </c:pt>
                <c:pt idx="7">
                  <c:v>0.29920000000000002</c:v>
                </c:pt>
                <c:pt idx="8">
                  <c:v>0.19520000000000001</c:v>
                </c:pt>
                <c:pt idx="9">
                  <c:v>0.15190000000000001</c:v>
                </c:pt>
                <c:pt idx="10">
                  <c:v>0.11559999999999999</c:v>
                </c:pt>
                <c:pt idx="11">
                  <c:v>8.1299999999999997E-2</c:v>
                </c:pt>
                <c:pt idx="12">
                  <c:v>3.1399999999999997E-2</c:v>
                </c:pt>
                <c:pt idx="13">
                  <c:v>1.26E-2</c:v>
                </c:pt>
                <c:pt idx="14">
                  <c:v>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pictures'!$C$1078</c:f>
              <c:strCache>
                <c:ptCount val="1"/>
                <c:pt idx="0">
                  <c:v>794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pictures'!$D$1078:$R$1078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0.3266</c:v>
                </c:pt>
                <c:pt idx="2">
                  <c:v>0.4032</c:v>
                </c:pt>
                <c:pt idx="3">
                  <c:v>0.42849999999999999</c:v>
                </c:pt>
                <c:pt idx="4">
                  <c:v>0.3327</c:v>
                </c:pt>
                <c:pt idx="5">
                  <c:v>0.29930000000000001</c:v>
                </c:pt>
                <c:pt idx="6">
                  <c:v>0.32729999999999998</c:v>
                </c:pt>
                <c:pt idx="7">
                  <c:v>0.23130000000000001</c:v>
                </c:pt>
                <c:pt idx="8">
                  <c:v>0.2036</c:v>
                </c:pt>
                <c:pt idx="9">
                  <c:v>0.15129999999999999</c:v>
                </c:pt>
                <c:pt idx="10">
                  <c:v>0.12859999999999999</c:v>
                </c:pt>
                <c:pt idx="11">
                  <c:v>7.4999999999999997E-2</c:v>
                </c:pt>
                <c:pt idx="12">
                  <c:v>3.3599999999999998E-2</c:v>
                </c:pt>
                <c:pt idx="13">
                  <c:v>1.5900000000000001E-2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pictures'!$C$1079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pictures'!$D$1079:$R$1079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0.35489999999999999</c:v>
                </c:pt>
                <c:pt idx="2">
                  <c:v>0.38040000000000002</c:v>
                </c:pt>
                <c:pt idx="3">
                  <c:v>0.43730000000000002</c:v>
                </c:pt>
                <c:pt idx="4">
                  <c:v>0.3175</c:v>
                </c:pt>
                <c:pt idx="5">
                  <c:v>0.31330000000000002</c:v>
                </c:pt>
                <c:pt idx="6">
                  <c:v>0.2616</c:v>
                </c:pt>
                <c:pt idx="7">
                  <c:v>0.1711</c:v>
                </c:pt>
                <c:pt idx="8">
                  <c:v>0.13039999999999999</c:v>
                </c:pt>
                <c:pt idx="9">
                  <c:v>5.4600000000000003E-2</c:v>
                </c:pt>
                <c:pt idx="10">
                  <c:v>5.5E-2</c:v>
                </c:pt>
                <c:pt idx="11">
                  <c:v>3.9699999999999999E-2</c:v>
                </c:pt>
                <c:pt idx="12">
                  <c:v>7.0000000000000001E-3</c:v>
                </c:pt>
                <c:pt idx="13">
                  <c:v>5.9999999999999995E-4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pictures'!$C$1080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pictures'!$D$1080:$R$1080</c:f>
              <c:numCache>
                <c:formatCode>General</c:formatCode>
                <c:ptCount val="15"/>
                <c:pt idx="0">
                  <c:v>4.53E-2</c:v>
                </c:pt>
                <c:pt idx="1">
                  <c:v>0.5212</c:v>
                </c:pt>
                <c:pt idx="2">
                  <c:v>0.45250000000000001</c:v>
                </c:pt>
                <c:pt idx="3">
                  <c:v>0.37430000000000002</c:v>
                </c:pt>
                <c:pt idx="4">
                  <c:v>0.37690000000000001</c:v>
                </c:pt>
                <c:pt idx="5">
                  <c:v>0.2414</c:v>
                </c:pt>
                <c:pt idx="6">
                  <c:v>0.22739999999999999</c:v>
                </c:pt>
                <c:pt idx="7">
                  <c:v>0.17560000000000001</c:v>
                </c:pt>
                <c:pt idx="8">
                  <c:v>0.1716</c:v>
                </c:pt>
                <c:pt idx="9">
                  <c:v>0.11459999999999999</c:v>
                </c:pt>
                <c:pt idx="10">
                  <c:v>9.7000000000000003E-2</c:v>
                </c:pt>
                <c:pt idx="11">
                  <c:v>7.9699999999999993E-2</c:v>
                </c:pt>
                <c:pt idx="12">
                  <c:v>3.7699999999999997E-2</c:v>
                </c:pt>
                <c:pt idx="13">
                  <c:v>7.1000000000000004E-3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pictures'!$C$1081</c:f>
              <c:strCache>
                <c:ptCount val="1"/>
                <c:pt idx="0">
                  <c:v>790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pictures'!$D$1081:$R$1081</c:f>
              <c:numCache>
                <c:formatCode>General</c:formatCode>
                <c:ptCount val="15"/>
                <c:pt idx="0">
                  <c:v>0.1416</c:v>
                </c:pt>
                <c:pt idx="1">
                  <c:v>0.48149999999999998</c:v>
                </c:pt>
                <c:pt idx="2">
                  <c:v>0.35160000000000002</c:v>
                </c:pt>
                <c:pt idx="3">
                  <c:v>0.42659999999999998</c:v>
                </c:pt>
                <c:pt idx="4">
                  <c:v>0.34320000000000001</c:v>
                </c:pt>
                <c:pt idx="5">
                  <c:v>0.253</c:v>
                </c:pt>
                <c:pt idx="6">
                  <c:v>0.20960000000000001</c:v>
                </c:pt>
                <c:pt idx="7">
                  <c:v>0.18410000000000001</c:v>
                </c:pt>
                <c:pt idx="8">
                  <c:v>0.1547</c:v>
                </c:pt>
                <c:pt idx="9">
                  <c:v>0.1187</c:v>
                </c:pt>
                <c:pt idx="10">
                  <c:v>0.10299999999999999</c:v>
                </c:pt>
                <c:pt idx="11">
                  <c:v>5.3900000000000003E-2</c:v>
                </c:pt>
                <c:pt idx="12">
                  <c:v>1.83E-2</c:v>
                </c:pt>
                <c:pt idx="13">
                  <c:v>5.8999999999999999E-3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pictures'!$C$1082</c:f>
              <c:strCache>
                <c:ptCount val="1"/>
                <c:pt idx="0">
                  <c:v>789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pictures'!$D$1082:$R$1082</c:f>
              <c:numCache>
                <c:formatCode>General</c:formatCode>
                <c:ptCount val="15"/>
                <c:pt idx="0">
                  <c:v>0.14879999999999999</c:v>
                </c:pt>
                <c:pt idx="1">
                  <c:v>0.38500000000000001</c:v>
                </c:pt>
                <c:pt idx="2">
                  <c:v>0.31240000000000001</c:v>
                </c:pt>
                <c:pt idx="3">
                  <c:v>0.36370000000000002</c:v>
                </c:pt>
                <c:pt idx="4">
                  <c:v>0.27629999999999999</c:v>
                </c:pt>
                <c:pt idx="5">
                  <c:v>0.2334</c:v>
                </c:pt>
                <c:pt idx="6">
                  <c:v>0.1467</c:v>
                </c:pt>
                <c:pt idx="7">
                  <c:v>0.111</c:v>
                </c:pt>
                <c:pt idx="8">
                  <c:v>7.9200000000000007E-2</c:v>
                </c:pt>
                <c:pt idx="9">
                  <c:v>7.2800000000000004E-2</c:v>
                </c:pt>
                <c:pt idx="10">
                  <c:v>5.1700000000000003E-2</c:v>
                </c:pt>
                <c:pt idx="11">
                  <c:v>2.41E-2</c:v>
                </c:pt>
                <c:pt idx="12">
                  <c:v>1.5900000000000001E-2</c:v>
                </c:pt>
                <c:pt idx="13">
                  <c:v>2.8E-3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pictures'!$C$1083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pictures'!$D$1083:$R$1083</c:f>
              <c:numCache>
                <c:formatCode>General</c:formatCode>
                <c:ptCount val="15"/>
                <c:pt idx="0">
                  <c:v>0.39700000000000002</c:v>
                </c:pt>
                <c:pt idx="1">
                  <c:v>0.5827</c:v>
                </c:pt>
                <c:pt idx="2">
                  <c:v>0.48249999999999998</c:v>
                </c:pt>
                <c:pt idx="3">
                  <c:v>0.36730000000000002</c:v>
                </c:pt>
                <c:pt idx="4">
                  <c:v>0.41620000000000001</c:v>
                </c:pt>
                <c:pt idx="5">
                  <c:v>0.35599999999999998</c:v>
                </c:pt>
                <c:pt idx="6">
                  <c:v>0.30280000000000001</c:v>
                </c:pt>
                <c:pt idx="7">
                  <c:v>0.21299999999999999</c:v>
                </c:pt>
                <c:pt idx="8">
                  <c:v>0.1749</c:v>
                </c:pt>
                <c:pt idx="9">
                  <c:v>0.16009999999999999</c:v>
                </c:pt>
                <c:pt idx="10">
                  <c:v>0.1217</c:v>
                </c:pt>
                <c:pt idx="11">
                  <c:v>7.5999999999999998E-2</c:v>
                </c:pt>
                <c:pt idx="12">
                  <c:v>3.78E-2</c:v>
                </c:pt>
                <c:pt idx="13">
                  <c:v>8.6999999999999994E-3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pictures'!$C$1084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pictures'!$D$1084:$R$1084</c:f>
              <c:numCache>
                <c:formatCode>General</c:formatCode>
                <c:ptCount val="15"/>
                <c:pt idx="0">
                  <c:v>0.50039999999999996</c:v>
                </c:pt>
                <c:pt idx="1">
                  <c:v>0.52610000000000001</c:v>
                </c:pt>
                <c:pt idx="2">
                  <c:v>0.53200000000000003</c:v>
                </c:pt>
                <c:pt idx="3">
                  <c:v>0.49330000000000002</c:v>
                </c:pt>
                <c:pt idx="4">
                  <c:v>0.37569999999999998</c:v>
                </c:pt>
                <c:pt idx="5">
                  <c:v>0.29709999999999998</c:v>
                </c:pt>
                <c:pt idx="6">
                  <c:v>0.26429999999999998</c:v>
                </c:pt>
                <c:pt idx="7">
                  <c:v>0.18090000000000001</c:v>
                </c:pt>
                <c:pt idx="8">
                  <c:v>0.16569999999999999</c:v>
                </c:pt>
                <c:pt idx="9">
                  <c:v>9.1700000000000004E-2</c:v>
                </c:pt>
                <c:pt idx="10">
                  <c:v>4.7399999999999998E-2</c:v>
                </c:pt>
                <c:pt idx="11">
                  <c:v>2.8899999999999999E-2</c:v>
                </c:pt>
                <c:pt idx="12">
                  <c:v>1.37E-2</c:v>
                </c:pt>
                <c:pt idx="13">
                  <c:v>1.8E-3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pictures'!$C$1085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pictures'!$D$1085:$R$1085</c:f>
              <c:numCache>
                <c:formatCode>General</c:formatCode>
                <c:ptCount val="15"/>
                <c:pt idx="0">
                  <c:v>0.30630000000000002</c:v>
                </c:pt>
                <c:pt idx="1">
                  <c:v>0.39450000000000002</c:v>
                </c:pt>
                <c:pt idx="2">
                  <c:v>0.3246</c:v>
                </c:pt>
                <c:pt idx="3">
                  <c:v>0.33410000000000001</c:v>
                </c:pt>
                <c:pt idx="4">
                  <c:v>0.30719999999999997</c:v>
                </c:pt>
                <c:pt idx="5">
                  <c:v>0.3044</c:v>
                </c:pt>
                <c:pt idx="6">
                  <c:v>0.30220000000000002</c:v>
                </c:pt>
                <c:pt idx="7">
                  <c:v>0.1845</c:v>
                </c:pt>
                <c:pt idx="8">
                  <c:v>0.16930000000000001</c:v>
                </c:pt>
                <c:pt idx="9">
                  <c:v>0.1313</c:v>
                </c:pt>
                <c:pt idx="10">
                  <c:v>0.1111</c:v>
                </c:pt>
                <c:pt idx="11">
                  <c:v>6.8400000000000002E-2</c:v>
                </c:pt>
                <c:pt idx="12">
                  <c:v>2.6700000000000002E-2</c:v>
                </c:pt>
                <c:pt idx="13">
                  <c:v>2.2700000000000001E-2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pictures'!$C$1086</c:f>
              <c:strCache>
                <c:ptCount val="1"/>
                <c:pt idx="0">
                  <c:v>777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pictures'!$D$1086:$R$1086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0.48</c:v>
                </c:pt>
                <c:pt idx="2">
                  <c:v>0.36349999999999999</c:v>
                </c:pt>
                <c:pt idx="3">
                  <c:v>0.39250000000000002</c:v>
                </c:pt>
                <c:pt idx="4">
                  <c:v>0.33160000000000001</c:v>
                </c:pt>
                <c:pt idx="5">
                  <c:v>0.37559999999999999</c:v>
                </c:pt>
                <c:pt idx="6">
                  <c:v>0.29170000000000001</c:v>
                </c:pt>
                <c:pt idx="7">
                  <c:v>0.20610000000000001</c:v>
                </c:pt>
                <c:pt idx="8">
                  <c:v>0.1789</c:v>
                </c:pt>
                <c:pt idx="9">
                  <c:v>0.16209999999999999</c:v>
                </c:pt>
                <c:pt idx="10">
                  <c:v>0.10150000000000001</c:v>
                </c:pt>
                <c:pt idx="11">
                  <c:v>5.9499999999999997E-2</c:v>
                </c:pt>
                <c:pt idx="12">
                  <c:v>2.3099999999999999E-2</c:v>
                </c:pt>
                <c:pt idx="13">
                  <c:v>3.15E-2</c:v>
                </c:pt>
                <c:pt idx="14">
                  <c:v>1.2500000000000001E-2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pictures'!$C$1087</c:f>
              <c:strCache>
                <c:ptCount val="1"/>
                <c:pt idx="0">
                  <c:v>776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pictures'!$D$1087:$R$1087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0.5101</c:v>
                </c:pt>
                <c:pt idx="2">
                  <c:v>0.44819999999999999</c:v>
                </c:pt>
                <c:pt idx="3">
                  <c:v>0.45290000000000002</c:v>
                </c:pt>
                <c:pt idx="4">
                  <c:v>0.3543</c:v>
                </c:pt>
                <c:pt idx="5">
                  <c:v>0.35239999999999999</c:v>
                </c:pt>
                <c:pt idx="6">
                  <c:v>0.23710000000000001</c:v>
                </c:pt>
                <c:pt idx="7">
                  <c:v>0.17</c:v>
                </c:pt>
                <c:pt idx="8">
                  <c:v>0.1154</c:v>
                </c:pt>
                <c:pt idx="9">
                  <c:v>7.3200000000000001E-2</c:v>
                </c:pt>
                <c:pt idx="10">
                  <c:v>3.4599999999999999E-2</c:v>
                </c:pt>
                <c:pt idx="11">
                  <c:v>1.2699999999999999E-2</c:v>
                </c:pt>
                <c:pt idx="12">
                  <c:v>1.29E-2</c:v>
                </c:pt>
                <c:pt idx="13">
                  <c:v>7.4999999999999997E-3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pictures'!$C$1088</c:f>
              <c:strCache>
                <c:ptCount val="1"/>
                <c:pt idx="0">
                  <c:v>775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pictures'!$D$1088:$R$1088</c:f>
              <c:numCache>
                <c:formatCode>General</c:formatCode>
                <c:ptCount val="15"/>
                <c:pt idx="0">
                  <c:v>0.63560000000000005</c:v>
                </c:pt>
                <c:pt idx="1">
                  <c:v>0.31730000000000003</c:v>
                </c:pt>
                <c:pt idx="2">
                  <c:v>0.25650000000000001</c:v>
                </c:pt>
                <c:pt idx="3">
                  <c:v>0.41789999999999999</c:v>
                </c:pt>
                <c:pt idx="4">
                  <c:v>0.2681</c:v>
                </c:pt>
                <c:pt idx="5">
                  <c:v>0.27339999999999998</c:v>
                </c:pt>
                <c:pt idx="6">
                  <c:v>0.25900000000000001</c:v>
                </c:pt>
                <c:pt idx="7">
                  <c:v>0.20799999999999999</c:v>
                </c:pt>
                <c:pt idx="8">
                  <c:v>0.1186</c:v>
                </c:pt>
                <c:pt idx="9">
                  <c:v>9.8100000000000007E-2</c:v>
                </c:pt>
                <c:pt idx="10">
                  <c:v>6.9599999999999995E-2</c:v>
                </c:pt>
                <c:pt idx="11">
                  <c:v>2.7900000000000001E-2</c:v>
                </c:pt>
                <c:pt idx="12">
                  <c:v>2.2599999999999999E-2</c:v>
                </c:pt>
                <c:pt idx="13">
                  <c:v>2.0899999999999998E-2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pictures'!$C$1089</c:f>
              <c:strCache>
                <c:ptCount val="1"/>
                <c:pt idx="0">
                  <c:v>774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pictures'!$D$1089:$R$1089</c:f>
              <c:numCache>
                <c:formatCode>General</c:formatCode>
                <c:ptCount val="15"/>
                <c:pt idx="0">
                  <c:v>0.60060000000000002</c:v>
                </c:pt>
                <c:pt idx="1">
                  <c:v>0.26140000000000002</c:v>
                </c:pt>
                <c:pt idx="2">
                  <c:v>0.28989999999999999</c:v>
                </c:pt>
                <c:pt idx="3">
                  <c:v>0.36770000000000003</c:v>
                </c:pt>
                <c:pt idx="4">
                  <c:v>0.24099999999999999</c:v>
                </c:pt>
                <c:pt idx="5">
                  <c:v>0.31659999999999999</c:v>
                </c:pt>
                <c:pt idx="6">
                  <c:v>0.22359999999999999</c:v>
                </c:pt>
                <c:pt idx="7">
                  <c:v>0.14729999999999999</c:v>
                </c:pt>
                <c:pt idx="8">
                  <c:v>0.11459999999999999</c:v>
                </c:pt>
                <c:pt idx="9">
                  <c:v>8.2100000000000006E-2</c:v>
                </c:pt>
                <c:pt idx="10">
                  <c:v>4.82E-2</c:v>
                </c:pt>
                <c:pt idx="11">
                  <c:v>2.4500000000000001E-2</c:v>
                </c:pt>
                <c:pt idx="12">
                  <c:v>1.46E-2</c:v>
                </c:pt>
                <c:pt idx="13">
                  <c:v>7.1000000000000004E-3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pictures'!$C$1090</c:f>
              <c:strCache>
                <c:ptCount val="1"/>
                <c:pt idx="0">
                  <c:v>772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pictures'!$D$1090:$R$1090</c:f>
              <c:numCache>
                <c:formatCode>General</c:formatCode>
                <c:ptCount val="15"/>
                <c:pt idx="0">
                  <c:v>0.59350000000000003</c:v>
                </c:pt>
                <c:pt idx="1">
                  <c:v>0.6381</c:v>
                </c:pt>
                <c:pt idx="2">
                  <c:v>0.43419999999999997</c:v>
                </c:pt>
                <c:pt idx="3">
                  <c:v>0.39</c:v>
                </c:pt>
                <c:pt idx="4">
                  <c:v>0.46100000000000002</c:v>
                </c:pt>
                <c:pt idx="5">
                  <c:v>0.3659</c:v>
                </c:pt>
                <c:pt idx="6">
                  <c:v>0.32350000000000001</c:v>
                </c:pt>
                <c:pt idx="7">
                  <c:v>0.28360000000000002</c:v>
                </c:pt>
                <c:pt idx="8">
                  <c:v>0.23899999999999999</c:v>
                </c:pt>
                <c:pt idx="9">
                  <c:v>0.16500000000000001</c:v>
                </c:pt>
                <c:pt idx="10">
                  <c:v>0.11940000000000001</c:v>
                </c:pt>
                <c:pt idx="11">
                  <c:v>6.7000000000000004E-2</c:v>
                </c:pt>
                <c:pt idx="12">
                  <c:v>5.8400000000000001E-2</c:v>
                </c:pt>
                <c:pt idx="13">
                  <c:v>4.4400000000000002E-2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pictures'!$C$1091</c:f>
              <c:strCache>
                <c:ptCount val="1"/>
                <c:pt idx="0">
                  <c:v>771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pictures'!$D$1091:$R$1091</c:f>
              <c:numCache>
                <c:formatCode>General</c:formatCode>
                <c:ptCount val="15"/>
                <c:pt idx="0">
                  <c:v>0.4773</c:v>
                </c:pt>
                <c:pt idx="1">
                  <c:v>0.44219999999999998</c:v>
                </c:pt>
                <c:pt idx="2">
                  <c:v>0.3765</c:v>
                </c:pt>
                <c:pt idx="3">
                  <c:v>0.35310000000000002</c:v>
                </c:pt>
                <c:pt idx="4">
                  <c:v>0.35010000000000002</c:v>
                </c:pt>
                <c:pt idx="5">
                  <c:v>0.33050000000000002</c:v>
                </c:pt>
                <c:pt idx="6">
                  <c:v>0.18940000000000001</c:v>
                </c:pt>
                <c:pt idx="7">
                  <c:v>0.17449999999999999</c:v>
                </c:pt>
                <c:pt idx="8">
                  <c:v>0.12770000000000001</c:v>
                </c:pt>
                <c:pt idx="9">
                  <c:v>8.6999999999999994E-2</c:v>
                </c:pt>
                <c:pt idx="10">
                  <c:v>4.4900000000000002E-2</c:v>
                </c:pt>
                <c:pt idx="11">
                  <c:v>2.64E-2</c:v>
                </c:pt>
                <c:pt idx="12">
                  <c:v>1.9800000000000002E-2</c:v>
                </c:pt>
                <c:pt idx="13">
                  <c:v>8.9999999999999993E-3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pictures'!$C$1092</c:f>
              <c:strCache>
                <c:ptCount val="1"/>
                <c:pt idx="0">
                  <c:v>766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pictures'!$D$1092:$R$1092</c:f>
              <c:numCache>
                <c:formatCode>General</c:formatCode>
                <c:ptCount val="15"/>
                <c:pt idx="0">
                  <c:v>0.56010000000000004</c:v>
                </c:pt>
                <c:pt idx="1">
                  <c:v>0.1009</c:v>
                </c:pt>
                <c:pt idx="2">
                  <c:v>8.7800000000000003E-2</c:v>
                </c:pt>
                <c:pt idx="3">
                  <c:v>8.5000000000000006E-2</c:v>
                </c:pt>
                <c:pt idx="4">
                  <c:v>0.1507</c:v>
                </c:pt>
                <c:pt idx="5">
                  <c:v>0.1142</c:v>
                </c:pt>
                <c:pt idx="6">
                  <c:v>5.9799999999999999E-2</c:v>
                </c:pt>
                <c:pt idx="7">
                  <c:v>4.9299999999999997E-2</c:v>
                </c:pt>
                <c:pt idx="8">
                  <c:v>6.1899999999999997E-2</c:v>
                </c:pt>
                <c:pt idx="9">
                  <c:v>6.0299999999999999E-2</c:v>
                </c:pt>
                <c:pt idx="10">
                  <c:v>3.6499999999999998E-2</c:v>
                </c:pt>
                <c:pt idx="11">
                  <c:v>2.3599999999999999E-2</c:v>
                </c:pt>
                <c:pt idx="12">
                  <c:v>8.8000000000000005E-3</c:v>
                </c:pt>
                <c:pt idx="13">
                  <c:v>6.7000000000000002E-3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pictures'!$C$1093</c:f>
              <c:strCache>
                <c:ptCount val="1"/>
                <c:pt idx="0">
                  <c:v>767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pictures'!$D$1093:$R$1093</c:f>
              <c:numCache>
                <c:formatCode>General</c:formatCode>
                <c:ptCount val="15"/>
                <c:pt idx="0">
                  <c:v>0.55610000000000004</c:v>
                </c:pt>
                <c:pt idx="1">
                  <c:v>0.34589999999999999</c:v>
                </c:pt>
                <c:pt idx="2">
                  <c:v>0.40479999999999999</c:v>
                </c:pt>
                <c:pt idx="3">
                  <c:v>0.35820000000000002</c:v>
                </c:pt>
                <c:pt idx="4">
                  <c:v>0.31080000000000002</c:v>
                </c:pt>
                <c:pt idx="5">
                  <c:v>0.3448</c:v>
                </c:pt>
                <c:pt idx="6">
                  <c:v>0.24890000000000001</c:v>
                </c:pt>
                <c:pt idx="7">
                  <c:v>0.21290000000000001</c:v>
                </c:pt>
                <c:pt idx="8">
                  <c:v>0.2235</c:v>
                </c:pt>
                <c:pt idx="9">
                  <c:v>0.14149999999999999</c:v>
                </c:pt>
                <c:pt idx="10">
                  <c:v>0.14360000000000001</c:v>
                </c:pt>
                <c:pt idx="11">
                  <c:v>0.10979999999999999</c:v>
                </c:pt>
                <c:pt idx="12">
                  <c:v>7.1099999999999997E-2</c:v>
                </c:pt>
                <c:pt idx="13">
                  <c:v>3.0200000000000001E-2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pictures'!$C$1094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pictures'!$D$1094:$R$1094</c:f>
              <c:numCache>
                <c:formatCode>General</c:formatCode>
                <c:ptCount val="15"/>
                <c:pt idx="0">
                  <c:v>0.52270000000000005</c:v>
                </c:pt>
                <c:pt idx="1">
                  <c:v>0.39240000000000003</c:v>
                </c:pt>
                <c:pt idx="2">
                  <c:v>0.3664</c:v>
                </c:pt>
                <c:pt idx="3">
                  <c:v>0.37659999999999999</c:v>
                </c:pt>
                <c:pt idx="4">
                  <c:v>0.29880000000000001</c:v>
                </c:pt>
                <c:pt idx="5">
                  <c:v>0.32819999999999999</c:v>
                </c:pt>
                <c:pt idx="6">
                  <c:v>0.26540000000000002</c:v>
                </c:pt>
                <c:pt idx="7">
                  <c:v>0.16339999999999999</c:v>
                </c:pt>
                <c:pt idx="8">
                  <c:v>0.1898</c:v>
                </c:pt>
                <c:pt idx="9">
                  <c:v>0.1459</c:v>
                </c:pt>
                <c:pt idx="10">
                  <c:v>0.1024</c:v>
                </c:pt>
                <c:pt idx="11">
                  <c:v>0.11550000000000001</c:v>
                </c:pt>
                <c:pt idx="12">
                  <c:v>7.3599999999999999E-2</c:v>
                </c:pt>
                <c:pt idx="13">
                  <c:v>3.4799999999999998E-2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pictures'!$C$1095</c:f>
              <c:strCache>
                <c:ptCount val="1"/>
                <c:pt idx="0">
                  <c:v>770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pictures'!$D$1095:$R$1095</c:f>
              <c:numCache>
                <c:formatCode>General</c:formatCode>
                <c:ptCount val="15"/>
                <c:pt idx="0">
                  <c:v>0.4471</c:v>
                </c:pt>
                <c:pt idx="1">
                  <c:v>0.45479999999999998</c:v>
                </c:pt>
                <c:pt idx="2">
                  <c:v>0.42880000000000001</c:v>
                </c:pt>
                <c:pt idx="3">
                  <c:v>0.35110000000000002</c:v>
                </c:pt>
                <c:pt idx="4">
                  <c:v>0.30120000000000002</c:v>
                </c:pt>
                <c:pt idx="5">
                  <c:v>0.26550000000000001</c:v>
                </c:pt>
                <c:pt idx="6">
                  <c:v>0.1845</c:v>
                </c:pt>
                <c:pt idx="7">
                  <c:v>0.1963</c:v>
                </c:pt>
                <c:pt idx="8">
                  <c:v>0.13</c:v>
                </c:pt>
                <c:pt idx="9">
                  <c:v>9.8100000000000007E-2</c:v>
                </c:pt>
                <c:pt idx="10">
                  <c:v>4.2700000000000002E-2</c:v>
                </c:pt>
                <c:pt idx="11">
                  <c:v>2.86E-2</c:v>
                </c:pt>
                <c:pt idx="12">
                  <c:v>1.9900000000000001E-2</c:v>
                </c:pt>
                <c:pt idx="13">
                  <c:v>1.4999999999999999E-2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pictures'!$C$1096</c:f>
              <c:strCache>
                <c:ptCount val="1"/>
                <c:pt idx="0">
                  <c:v>769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pictures'!$D$1096:$R$1096</c:f>
              <c:numCache>
                <c:formatCode>General</c:formatCode>
                <c:ptCount val="15"/>
                <c:pt idx="0">
                  <c:v>0.15509999999999999</c:v>
                </c:pt>
                <c:pt idx="1">
                  <c:v>0.29339999999999999</c:v>
                </c:pt>
                <c:pt idx="2">
                  <c:v>0.19339999999999999</c:v>
                </c:pt>
                <c:pt idx="3">
                  <c:v>8.4500000000000006E-2</c:v>
                </c:pt>
                <c:pt idx="4">
                  <c:v>8.2299999999999998E-2</c:v>
                </c:pt>
                <c:pt idx="5">
                  <c:v>8.2199999999999995E-2</c:v>
                </c:pt>
                <c:pt idx="6">
                  <c:v>5.8099999999999999E-2</c:v>
                </c:pt>
                <c:pt idx="7">
                  <c:v>2.0500000000000001E-2</c:v>
                </c:pt>
                <c:pt idx="8">
                  <c:v>3.6700000000000003E-2</c:v>
                </c:pt>
                <c:pt idx="9">
                  <c:v>2.0500000000000001E-2</c:v>
                </c:pt>
                <c:pt idx="10">
                  <c:v>1.7000000000000001E-2</c:v>
                </c:pt>
                <c:pt idx="11">
                  <c:v>1.8499999999999999E-2</c:v>
                </c:pt>
                <c:pt idx="12">
                  <c:v>1.32E-2</c:v>
                </c:pt>
                <c:pt idx="13">
                  <c:v>2E-3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pictures'!$C$1097</c:f>
              <c:strCache>
                <c:ptCount val="1"/>
                <c:pt idx="0">
                  <c:v>765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pictures'!$D$1097:$R$1097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0.42470000000000002</c:v>
                </c:pt>
                <c:pt idx="2">
                  <c:v>0.26219999999999999</c:v>
                </c:pt>
                <c:pt idx="3">
                  <c:v>0.42170000000000002</c:v>
                </c:pt>
                <c:pt idx="4">
                  <c:v>0.35470000000000002</c:v>
                </c:pt>
                <c:pt idx="5">
                  <c:v>0.27450000000000002</c:v>
                </c:pt>
                <c:pt idx="6">
                  <c:v>0.30299999999999999</c:v>
                </c:pt>
                <c:pt idx="7">
                  <c:v>0.25169999999999998</c:v>
                </c:pt>
                <c:pt idx="8">
                  <c:v>0.2387</c:v>
                </c:pt>
                <c:pt idx="9">
                  <c:v>0.16880000000000001</c:v>
                </c:pt>
                <c:pt idx="10">
                  <c:v>0.1231</c:v>
                </c:pt>
                <c:pt idx="11">
                  <c:v>0.1108</c:v>
                </c:pt>
                <c:pt idx="12">
                  <c:v>8.4699999999999998E-2</c:v>
                </c:pt>
                <c:pt idx="13">
                  <c:v>3.7600000000000001E-2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pictures'!$C$1098</c:f>
              <c:strCache>
                <c:ptCount val="1"/>
                <c:pt idx="0">
                  <c:v>764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pictures'!$D$1098:$R$1098</c:f>
              <c:numCache>
                <c:formatCode>General</c:formatCode>
                <c:ptCount val="15"/>
                <c:pt idx="0">
                  <c:v>0.23230000000000001</c:v>
                </c:pt>
                <c:pt idx="1">
                  <c:v>0.4471</c:v>
                </c:pt>
                <c:pt idx="2">
                  <c:v>0.2828</c:v>
                </c:pt>
                <c:pt idx="3">
                  <c:v>0.4143</c:v>
                </c:pt>
                <c:pt idx="4">
                  <c:v>0.35649999999999998</c:v>
                </c:pt>
                <c:pt idx="5">
                  <c:v>0.2878</c:v>
                </c:pt>
                <c:pt idx="6">
                  <c:v>0.26469999999999999</c:v>
                </c:pt>
                <c:pt idx="7">
                  <c:v>0.25640000000000002</c:v>
                </c:pt>
                <c:pt idx="8">
                  <c:v>0.21079999999999999</c:v>
                </c:pt>
                <c:pt idx="9">
                  <c:v>0.15970000000000001</c:v>
                </c:pt>
                <c:pt idx="10">
                  <c:v>0.13930000000000001</c:v>
                </c:pt>
                <c:pt idx="11">
                  <c:v>0.13730000000000001</c:v>
                </c:pt>
                <c:pt idx="12">
                  <c:v>6.7000000000000004E-2</c:v>
                </c:pt>
                <c:pt idx="13">
                  <c:v>2.6700000000000002E-2</c:v>
                </c:pt>
                <c:pt idx="14">
                  <c:v>4.7000000000000002E-3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39096"/>
        <c:axId val="312939488"/>
      </c:scatterChart>
      <c:valAx>
        <c:axId val="31293909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9488"/>
        <c:crosses val="autoZero"/>
        <c:crossBetween val="midCat"/>
        <c:majorUnit val="10"/>
      </c:valAx>
      <c:valAx>
        <c:axId val="3129394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3909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04</a:t>
            </a:r>
            <a:r>
              <a:rPr lang="en-GB"/>
              <a:t> AUG 1</a:t>
            </a:r>
            <a:r>
              <a:rPr lang="en-GB" baseline="0"/>
              <a:t>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pictures'!$C$1099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pictures'!$D$1099:$R$1099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0.4047</c:v>
                </c:pt>
                <c:pt idx="2">
                  <c:v>0.30070000000000002</c:v>
                </c:pt>
                <c:pt idx="3">
                  <c:v>0.31269999999999998</c:v>
                </c:pt>
                <c:pt idx="4">
                  <c:v>0.25480000000000003</c:v>
                </c:pt>
                <c:pt idx="5">
                  <c:v>0.22109999999999999</c:v>
                </c:pt>
                <c:pt idx="6">
                  <c:v>0.17230000000000001</c:v>
                </c:pt>
                <c:pt idx="7">
                  <c:v>0.1153</c:v>
                </c:pt>
                <c:pt idx="8">
                  <c:v>0.155</c:v>
                </c:pt>
                <c:pt idx="9">
                  <c:v>0.1101</c:v>
                </c:pt>
                <c:pt idx="10">
                  <c:v>9.7199999999999995E-2</c:v>
                </c:pt>
                <c:pt idx="11">
                  <c:v>6.4199999999999993E-2</c:v>
                </c:pt>
                <c:pt idx="12">
                  <c:v>3.5099999999999999E-2</c:v>
                </c:pt>
                <c:pt idx="13">
                  <c:v>1.7299999999999999E-2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pictures'!$C$1100</c:f>
              <c:strCache>
                <c:ptCount val="1"/>
                <c:pt idx="0">
                  <c:v>795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pictures'!$D$1100:$R$1100</c:f>
              <c:numCache>
                <c:formatCode>General</c:formatCode>
                <c:ptCount val="15"/>
                <c:pt idx="0">
                  <c:v>0.1241</c:v>
                </c:pt>
                <c:pt idx="1">
                  <c:v>0.53810000000000002</c:v>
                </c:pt>
                <c:pt idx="2">
                  <c:v>0.46989999999999998</c:v>
                </c:pt>
                <c:pt idx="3">
                  <c:v>0.4335</c:v>
                </c:pt>
                <c:pt idx="4">
                  <c:v>0.3327</c:v>
                </c:pt>
                <c:pt idx="5">
                  <c:v>0.24010000000000001</c:v>
                </c:pt>
                <c:pt idx="6">
                  <c:v>0.1729</c:v>
                </c:pt>
                <c:pt idx="7">
                  <c:v>0.17219999999999999</c:v>
                </c:pt>
                <c:pt idx="8">
                  <c:v>0.1331</c:v>
                </c:pt>
                <c:pt idx="9">
                  <c:v>0.1057</c:v>
                </c:pt>
                <c:pt idx="10">
                  <c:v>8.7800000000000003E-2</c:v>
                </c:pt>
                <c:pt idx="11">
                  <c:v>6.0400000000000002E-2</c:v>
                </c:pt>
                <c:pt idx="12">
                  <c:v>2.1000000000000001E-2</c:v>
                </c:pt>
                <c:pt idx="13">
                  <c:v>1.1900000000000001E-2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pictures'!$C$1101</c:f>
              <c:strCache>
                <c:ptCount val="1"/>
                <c:pt idx="0">
                  <c:v>793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pictures'!$D$1101:$R$1101</c:f>
              <c:numCache>
                <c:formatCode>General</c:formatCode>
                <c:ptCount val="15"/>
                <c:pt idx="0">
                  <c:v>3.1E-2</c:v>
                </c:pt>
                <c:pt idx="1">
                  <c:v>0.42470000000000002</c:v>
                </c:pt>
                <c:pt idx="2">
                  <c:v>0.34620000000000001</c:v>
                </c:pt>
                <c:pt idx="3">
                  <c:v>0.34510000000000002</c:v>
                </c:pt>
                <c:pt idx="4">
                  <c:v>0.32619999999999999</c:v>
                </c:pt>
                <c:pt idx="5">
                  <c:v>0.23019999999999999</c:v>
                </c:pt>
                <c:pt idx="6">
                  <c:v>0.21859999999999999</c:v>
                </c:pt>
                <c:pt idx="7">
                  <c:v>0.18479999999999999</c:v>
                </c:pt>
                <c:pt idx="8">
                  <c:v>0.20169999999999999</c:v>
                </c:pt>
                <c:pt idx="9">
                  <c:v>0.1671</c:v>
                </c:pt>
                <c:pt idx="10">
                  <c:v>0.16700000000000001</c:v>
                </c:pt>
                <c:pt idx="11">
                  <c:v>0.1452</c:v>
                </c:pt>
                <c:pt idx="12">
                  <c:v>0.1075</c:v>
                </c:pt>
                <c:pt idx="13">
                  <c:v>3.6999999999999998E-2</c:v>
                </c:pt>
                <c:pt idx="14">
                  <c:v>3.0499999999999999E-2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pictures'!$C$1102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pictures'!$D$1102:$R$1102</c:f>
              <c:numCache>
                <c:formatCode>General</c:formatCode>
                <c:ptCount val="15"/>
                <c:pt idx="0">
                  <c:v>0.34920000000000001</c:v>
                </c:pt>
                <c:pt idx="1">
                  <c:v>0.42470000000000002</c:v>
                </c:pt>
                <c:pt idx="2">
                  <c:v>0.46700000000000003</c:v>
                </c:pt>
                <c:pt idx="3">
                  <c:v>0.3372</c:v>
                </c:pt>
                <c:pt idx="4">
                  <c:v>0.37809999999999999</c:v>
                </c:pt>
                <c:pt idx="5">
                  <c:v>0.34870000000000001</c:v>
                </c:pt>
                <c:pt idx="6">
                  <c:v>0.36570000000000003</c:v>
                </c:pt>
                <c:pt idx="7">
                  <c:v>0.2676</c:v>
                </c:pt>
                <c:pt idx="8">
                  <c:v>0.25829999999999997</c:v>
                </c:pt>
                <c:pt idx="9">
                  <c:v>0.27829999999999999</c:v>
                </c:pt>
                <c:pt idx="10">
                  <c:v>0.25359999999999999</c:v>
                </c:pt>
                <c:pt idx="11">
                  <c:v>0.2039</c:v>
                </c:pt>
                <c:pt idx="12">
                  <c:v>0.14050000000000001</c:v>
                </c:pt>
                <c:pt idx="13">
                  <c:v>8.3400000000000002E-2</c:v>
                </c:pt>
                <c:pt idx="14">
                  <c:v>5.0799999999999998E-2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pictures'!$C$1103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pictures'!$D$1103:$R$1103</c:f>
              <c:numCache>
                <c:formatCode>General</c:formatCode>
                <c:ptCount val="15"/>
                <c:pt idx="0">
                  <c:v>0.3644</c:v>
                </c:pt>
                <c:pt idx="1">
                  <c:v>0.4899</c:v>
                </c:pt>
                <c:pt idx="2">
                  <c:v>0.45429999999999998</c:v>
                </c:pt>
                <c:pt idx="3">
                  <c:v>0.35270000000000001</c:v>
                </c:pt>
                <c:pt idx="4">
                  <c:v>0.37909999999999999</c:v>
                </c:pt>
                <c:pt idx="5">
                  <c:v>0.35570000000000002</c:v>
                </c:pt>
                <c:pt idx="6">
                  <c:v>0.3543</c:v>
                </c:pt>
                <c:pt idx="7">
                  <c:v>0.2868</c:v>
                </c:pt>
                <c:pt idx="8">
                  <c:v>0.26419999999999999</c:v>
                </c:pt>
                <c:pt idx="9">
                  <c:v>0.29189999999999999</c:v>
                </c:pt>
                <c:pt idx="10">
                  <c:v>0.23749999999999999</c:v>
                </c:pt>
                <c:pt idx="11">
                  <c:v>0.21340000000000001</c:v>
                </c:pt>
                <c:pt idx="12">
                  <c:v>0.12920000000000001</c:v>
                </c:pt>
                <c:pt idx="13">
                  <c:v>9.0700000000000003E-2</c:v>
                </c:pt>
                <c:pt idx="14">
                  <c:v>6.4199999999999993E-2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pictures'!$C$1104</c:f>
              <c:strCache>
                <c:ptCount val="1"/>
                <c:pt idx="0">
                  <c:v>790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pictures'!$D$1104:$R$1104</c:f>
              <c:numCache>
                <c:formatCode>General</c:formatCode>
                <c:ptCount val="15"/>
                <c:pt idx="0">
                  <c:v>0</c:v>
                </c:pt>
                <c:pt idx="1">
                  <c:v>9.1899999999999996E-2</c:v>
                </c:pt>
                <c:pt idx="2">
                  <c:v>0.34549999999999997</c:v>
                </c:pt>
                <c:pt idx="3">
                  <c:v>0.30859999999999999</c:v>
                </c:pt>
                <c:pt idx="4">
                  <c:v>0.29480000000000001</c:v>
                </c:pt>
                <c:pt idx="5">
                  <c:v>0.24310000000000001</c:v>
                </c:pt>
                <c:pt idx="6">
                  <c:v>0.13400000000000001</c:v>
                </c:pt>
                <c:pt idx="7">
                  <c:v>0.12640000000000001</c:v>
                </c:pt>
                <c:pt idx="8">
                  <c:v>8.6999999999999994E-2</c:v>
                </c:pt>
                <c:pt idx="9">
                  <c:v>0.1053</c:v>
                </c:pt>
                <c:pt idx="10">
                  <c:v>0.1143</c:v>
                </c:pt>
                <c:pt idx="11">
                  <c:v>0.10050000000000001</c:v>
                </c:pt>
                <c:pt idx="12">
                  <c:v>3.7499999999999999E-2</c:v>
                </c:pt>
                <c:pt idx="13">
                  <c:v>2.93E-2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pictures'!$C$1105</c:f>
              <c:strCache>
                <c:ptCount val="1"/>
                <c:pt idx="0">
                  <c:v>789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pictures'!$D$1105:$R$1105</c:f>
              <c:numCache>
                <c:formatCode>General</c:formatCode>
                <c:ptCount val="15"/>
                <c:pt idx="0">
                  <c:v>0.5131</c:v>
                </c:pt>
                <c:pt idx="1">
                  <c:v>0.27089999999999997</c:v>
                </c:pt>
                <c:pt idx="2">
                  <c:v>0.34589999999999999</c:v>
                </c:pt>
                <c:pt idx="3">
                  <c:v>0.33090000000000003</c:v>
                </c:pt>
                <c:pt idx="4">
                  <c:v>0.32379999999999998</c:v>
                </c:pt>
                <c:pt idx="5">
                  <c:v>0.22620000000000001</c:v>
                </c:pt>
                <c:pt idx="6">
                  <c:v>0.22420000000000001</c:v>
                </c:pt>
                <c:pt idx="7">
                  <c:v>0.1822</c:v>
                </c:pt>
                <c:pt idx="8">
                  <c:v>0.121</c:v>
                </c:pt>
                <c:pt idx="9">
                  <c:v>0.1003</c:v>
                </c:pt>
                <c:pt idx="10">
                  <c:v>7.4700000000000003E-2</c:v>
                </c:pt>
                <c:pt idx="11">
                  <c:v>5.7000000000000002E-2</c:v>
                </c:pt>
                <c:pt idx="12">
                  <c:v>1.24E-2</c:v>
                </c:pt>
                <c:pt idx="13">
                  <c:v>1.21E-2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pictures'!$C$1106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pictures'!$D$1106:$R$1106</c:f>
              <c:numCache>
                <c:formatCode>General</c:formatCode>
                <c:ptCount val="15"/>
                <c:pt idx="0">
                  <c:v>0.42880000000000001</c:v>
                </c:pt>
                <c:pt idx="1">
                  <c:v>0.24629999999999999</c:v>
                </c:pt>
                <c:pt idx="2">
                  <c:v>0.30680000000000002</c:v>
                </c:pt>
                <c:pt idx="3">
                  <c:v>0.39789999999999998</c:v>
                </c:pt>
                <c:pt idx="4">
                  <c:v>0.35239999999999999</c:v>
                </c:pt>
                <c:pt idx="5">
                  <c:v>0.32469999999999999</c:v>
                </c:pt>
                <c:pt idx="6">
                  <c:v>0.37580000000000002</c:v>
                </c:pt>
                <c:pt idx="7">
                  <c:v>0.317</c:v>
                </c:pt>
                <c:pt idx="8">
                  <c:v>0.26</c:v>
                </c:pt>
                <c:pt idx="9">
                  <c:v>0.2079</c:v>
                </c:pt>
                <c:pt idx="10">
                  <c:v>0.1676</c:v>
                </c:pt>
                <c:pt idx="11">
                  <c:v>0.1348</c:v>
                </c:pt>
                <c:pt idx="12">
                  <c:v>9.1499999999999998E-2</c:v>
                </c:pt>
                <c:pt idx="13">
                  <c:v>3.8699999999999998E-2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pictures'!$C$1107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pictures'!$D$1107:$R$1107</c:f>
              <c:numCache>
                <c:formatCode>General</c:formatCode>
                <c:ptCount val="15"/>
                <c:pt idx="0">
                  <c:v>0.38030000000000003</c:v>
                </c:pt>
                <c:pt idx="1">
                  <c:v>0.23430000000000001</c:v>
                </c:pt>
                <c:pt idx="2">
                  <c:v>0.27829999999999999</c:v>
                </c:pt>
                <c:pt idx="3">
                  <c:v>0.36009999999999998</c:v>
                </c:pt>
                <c:pt idx="4">
                  <c:v>0.29580000000000001</c:v>
                </c:pt>
                <c:pt idx="5">
                  <c:v>0.32279999999999998</c:v>
                </c:pt>
                <c:pt idx="6">
                  <c:v>0.31819999999999998</c:v>
                </c:pt>
                <c:pt idx="7">
                  <c:v>0.31919999999999998</c:v>
                </c:pt>
                <c:pt idx="8">
                  <c:v>0.2462</c:v>
                </c:pt>
                <c:pt idx="9">
                  <c:v>0.23849999999999999</c:v>
                </c:pt>
                <c:pt idx="10">
                  <c:v>0.18190000000000001</c:v>
                </c:pt>
                <c:pt idx="11">
                  <c:v>0.12470000000000001</c:v>
                </c:pt>
                <c:pt idx="12">
                  <c:v>0.1061</c:v>
                </c:pt>
                <c:pt idx="13">
                  <c:v>4.36E-2</c:v>
                </c:pt>
                <c:pt idx="14">
                  <c:v>3.9800000000000002E-2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pictures'!$C$1108</c:f>
              <c:strCache>
                <c:ptCount val="1"/>
                <c:pt idx="0">
                  <c:v>807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pictures'!$D$1108:$R$1108</c:f>
              <c:numCache>
                <c:formatCode>General</c:formatCode>
                <c:ptCount val="15"/>
                <c:pt idx="0">
                  <c:v>7.7200000000000005E-2</c:v>
                </c:pt>
                <c:pt idx="1">
                  <c:v>0.2414</c:v>
                </c:pt>
                <c:pt idx="2">
                  <c:v>0.25</c:v>
                </c:pt>
                <c:pt idx="3">
                  <c:v>0.2145</c:v>
                </c:pt>
                <c:pt idx="4">
                  <c:v>0.16839999999999999</c:v>
                </c:pt>
                <c:pt idx="5">
                  <c:v>0.1343</c:v>
                </c:pt>
                <c:pt idx="6">
                  <c:v>0.1062</c:v>
                </c:pt>
                <c:pt idx="7">
                  <c:v>0.15659999999999999</c:v>
                </c:pt>
                <c:pt idx="8">
                  <c:v>0.16639999999999999</c:v>
                </c:pt>
                <c:pt idx="9">
                  <c:v>0.1515</c:v>
                </c:pt>
                <c:pt idx="10">
                  <c:v>0.1114</c:v>
                </c:pt>
                <c:pt idx="11">
                  <c:v>9.3600000000000003E-2</c:v>
                </c:pt>
                <c:pt idx="12">
                  <c:v>4.9799999999999997E-2</c:v>
                </c:pt>
                <c:pt idx="13">
                  <c:v>2.1999999999999999E-2</c:v>
                </c:pt>
                <c:pt idx="14">
                  <c:v>1.61E-2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pictures'!$C$1109</c:f>
              <c:strCache>
                <c:ptCount val="1"/>
                <c:pt idx="0">
                  <c:v>806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pictures'!$D$1109:$R$1109</c:f>
              <c:numCache>
                <c:formatCode>General</c:formatCode>
                <c:ptCount val="15"/>
                <c:pt idx="0">
                  <c:v>0.40489999999999998</c:v>
                </c:pt>
                <c:pt idx="1">
                  <c:v>0.4047</c:v>
                </c:pt>
                <c:pt idx="2">
                  <c:v>0.31769999999999998</c:v>
                </c:pt>
                <c:pt idx="3">
                  <c:v>0.2762</c:v>
                </c:pt>
                <c:pt idx="4">
                  <c:v>0.33660000000000001</c:v>
                </c:pt>
                <c:pt idx="5">
                  <c:v>0.27379999999999999</c:v>
                </c:pt>
                <c:pt idx="6">
                  <c:v>0.25700000000000001</c:v>
                </c:pt>
                <c:pt idx="7">
                  <c:v>0.25240000000000001</c:v>
                </c:pt>
                <c:pt idx="8">
                  <c:v>0.22539999999999999</c:v>
                </c:pt>
                <c:pt idx="9">
                  <c:v>0.2114</c:v>
                </c:pt>
                <c:pt idx="10">
                  <c:v>0.1741</c:v>
                </c:pt>
                <c:pt idx="11">
                  <c:v>0.13239999999999999</c:v>
                </c:pt>
                <c:pt idx="12">
                  <c:v>0.111</c:v>
                </c:pt>
                <c:pt idx="13">
                  <c:v>4.5600000000000002E-2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pictures'!$C$1110</c:f>
              <c:strCache>
                <c:ptCount val="1"/>
                <c:pt idx="0">
                  <c:v>805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pictures'!$D$1110:$R$1110</c:f>
              <c:numCache>
                <c:formatCode>General</c:formatCode>
                <c:ptCount val="15"/>
                <c:pt idx="0">
                  <c:v>0.42559999999999998</c:v>
                </c:pt>
                <c:pt idx="1">
                  <c:v>0.44280000000000003</c:v>
                </c:pt>
                <c:pt idx="2">
                  <c:v>0.32319999999999999</c:v>
                </c:pt>
                <c:pt idx="3">
                  <c:v>0.29609999999999997</c:v>
                </c:pt>
                <c:pt idx="4">
                  <c:v>0.35639999999999999</c:v>
                </c:pt>
                <c:pt idx="5">
                  <c:v>0.29809999999999998</c:v>
                </c:pt>
                <c:pt idx="6">
                  <c:v>0.30430000000000001</c:v>
                </c:pt>
                <c:pt idx="7">
                  <c:v>0.28520000000000001</c:v>
                </c:pt>
                <c:pt idx="8">
                  <c:v>0.2482</c:v>
                </c:pt>
                <c:pt idx="9">
                  <c:v>0.23139999999999999</c:v>
                </c:pt>
                <c:pt idx="10">
                  <c:v>0.2056</c:v>
                </c:pt>
                <c:pt idx="11">
                  <c:v>0.17019999999999999</c:v>
                </c:pt>
                <c:pt idx="12">
                  <c:v>0.14399999999999999</c:v>
                </c:pt>
                <c:pt idx="13">
                  <c:v>8.3199999999999996E-2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pictures'!$C$1111</c:f>
              <c:strCache>
                <c:ptCount val="1"/>
                <c:pt idx="0">
                  <c:v>804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pictures'!$D$1111:$R$1111</c:f>
              <c:numCache>
                <c:formatCode>General</c:formatCode>
                <c:ptCount val="15"/>
                <c:pt idx="0">
                  <c:v>0.2291</c:v>
                </c:pt>
                <c:pt idx="1">
                  <c:v>0.1673</c:v>
                </c:pt>
                <c:pt idx="2">
                  <c:v>0.4158</c:v>
                </c:pt>
                <c:pt idx="3">
                  <c:v>0.25700000000000001</c:v>
                </c:pt>
                <c:pt idx="4">
                  <c:v>0.3175</c:v>
                </c:pt>
                <c:pt idx="5">
                  <c:v>0.29060000000000002</c:v>
                </c:pt>
                <c:pt idx="6">
                  <c:v>0.29210000000000003</c:v>
                </c:pt>
                <c:pt idx="7">
                  <c:v>0.29620000000000002</c:v>
                </c:pt>
                <c:pt idx="8">
                  <c:v>0.21959999999999999</c:v>
                </c:pt>
                <c:pt idx="9">
                  <c:v>0.18210000000000001</c:v>
                </c:pt>
                <c:pt idx="10">
                  <c:v>0.17530000000000001</c:v>
                </c:pt>
                <c:pt idx="11">
                  <c:v>0.12909999999999999</c:v>
                </c:pt>
                <c:pt idx="12">
                  <c:v>0.1205</c:v>
                </c:pt>
                <c:pt idx="13">
                  <c:v>7.2900000000000006E-2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pictures'!$C$1112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pictures'!$D$1112:$R$1112</c:f>
              <c:numCache>
                <c:formatCode>General</c:formatCode>
                <c:ptCount val="15"/>
                <c:pt idx="0">
                  <c:v>0.214</c:v>
                </c:pt>
                <c:pt idx="1">
                  <c:v>0.28939999999999999</c:v>
                </c:pt>
                <c:pt idx="2">
                  <c:v>0.40550000000000003</c:v>
                </c:pt>
                <c:pt idx="3">
                  <c:v>0.3226</c:v>
                </c:pt>
                <c:pt idx="4">
                  <c:v>0.33119999999999999</c:v>
                </c:pt>
                <c:pt idx="5">
                  <c:v>0.28939999999999999</c:v>
                </c:pt>
                <c:pt idx="6">
                  <c:v>0.2858</c:v>
                </c:pt>
                <c:pt idx="7">
                  <c:v>0.2671</c:v>
                </c:pt>
                <c:pt idx="8">
                  <c:v>0.20469999999999999</c:v>
                </c:pt>
                <c:pt idx="9">
                  <c:v>0.16209999999999999</c:v>
                </c:pt>
                <c:pt idx="10">
                  <c:v>0.14299999999999999</c:v>
                </c:pt>
                <c:pt idx="11">
                  <c:v>0.1439</c:v>
                </c:pt>
                <c:pt idx="12">
                  <c:v>0.1134</c:v>
                </c:pt>
                <c:pt idx="13">
                  <c:v>4.9700000000000001E-2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pictures'!$C$1113</c:f>
              <c:strCache>
                <c:ptCount val="1"/>
                <c:pt idx="0">
                  <c:v>802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pictures'!$D$1113:$R$1113</c:f>
              <c:numCache>
                <c:formatCode>General</c:formatCode>
                <c:ptCount val="15"/>
                <c:pt idx="0">
                  <c:v>0.2737</c:v>
                </c:pt>
                <c:pt idx="1">
                  <c:v>0.41510000000000002</c:v>
                </c:pt>
                <c:pt idx="2">
                  <c:v>0.48139999999999999</c:v>
                </c:pt>
                <c:pt idx="3">
                  <c:v>0.37930000000000003</c:v>
                </c:pt>
                <c:pt idx="4">
                  <c:v>0.3372</c:v>
                </c:pt>
                <c:pt idx="5">
                  <c:v>0.28249999999999997</c:v>
                </c:pt>
                <c:pt idx="6">
                  <c:v>0.24679999999999999</c:v>
                </c:pt>
                <c:pt idx="7">
                  <c:v>0.19750000000000001</c:v>
                </c:pt>
                <c:pt idx="8">
                  <c:v>0.13950000000000001</c:v>
                </c:pt>
                <c:pt idx="9">
                  <c:v>0.1181</c:v>
                </c:pt>
                <c:pt idx="10">
                  <c:v>8.2000000000000003E-2</c:v>
                </c:pt>
                <c:pt idx="11">
                  <c:v>0.1018</c:v>
                </c:pt>
                <c:pt idx="12">
                  <c:v>0.11360000000000001</c:v>
                </c:pt>
                <c:pt idx="13">
                  <c:v>5.04E-2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pictures'!$C$1114</c:f>
              <c:strCache>
                <c:ptCount val="1"/>
                <c:pt idx="0">
                  <c:v>801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pictures'!$D$1114:$R$1114</c:f>
              <c:numCache>
                <c:formatCode>General</c:formatCode>
                <c:ptCount val="15"/>
                <c:pt idx="0">
                  <c:v>0.31900000000000001</c:v>
                </c:pt>
                <c:pt idx="1">
                  <c:v>0.2571</c:v>
                </c:pt>
                <c:pt idx="2">
                  <c:v>0.30270000000000002</c:v>
                </c:pt>
                <c:pt idx="3">
                  <c:v>0.33129999999999998</c:v>
                </c:pt>
                <c:pt idx="4">
                  <c:v>0.20910000000000001</c:v>
                </c:pt>
                <c:pt idx="5">
                  <c:v>0.18340000000000001</c:v>
                </c:pt>
                <c:pt idx="6">
                  <c:v>0.2041</c:v>
                </c:pt>
                <c:pt idx="7">
                  <c:v>0.24079999999999999</c:v>
                </c:pt>
                <c:pt idx="8">
                  <c:v>0.1991</c:v>
                </c:pt>
                <c:pt idx="9">
                  <c:v>0.1764</c:v>
                </c:pt>
                <c:pt idx="10">
                  <c:v>0.1547</c:v>
                </c:pt>
                <c:pt idx="11">
                  <c:v>0.1028</c:v>
                </c:pt>
                <c:pt idx="12">
                  <c:v>6.08E-2</c:v>
                </c:pt>
                <c:pt idx="13">
                  <c:v>4.1500000000000002E-2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pictures'!$C$1115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pictures'!$D$1115:$R$1115</c:f>
              <c:numCache>
                <c:formatCode>General</c:formatCode>
                <c:ptCount val="15"/>
                <c:pt idx="0">
                  <c:v>0.1925</c:v>
                </c:pt>
                <c:pt idx="1">
                  <c:v>0.26479999999999998</c:v>
                </c:pt>
                <c:pt idx="2">
                  <c:v>0.34949999999999998</c:v>
                </c:pt>
                <c:pt idx="3">
                  <c:v>0.32090000000000002</c:v>
                </c:pt>
                <c:pt idx="4">
                  <c:v>0.31340000000000001</c:v>
                </c:pt>
                <c:pt idx="5">
                  <c:v>0.24890000000000001</c:v>
                </c:pt>
                <c:pt idx="6">
                  <c:v>0.2379</c:v>
                </c:pt>
                <c:pt idx="7">
                  <c:v>0.33900000000000002</c:v>
                </c:pt>
                <c:pt idx="8">
                  <c:v>0.27779999999999999</c:v>
                </c:pt>
                <c:pt idx="9">
                  <c:v>0.26700000000000002</c:v>
                </c:pt>
                <c:pt idx="10">
                  <c:v>0.21640000000000001</c:v>
                </c:pt>
                <c:pt idx="11">
                  <c:v>0.1535</c:v>
                </c:pt>
                <c:pt idx="12">
                  <c:v>0.10150000000000001</c:v>
                </c:pt>
                <c:pt idx="13">
                  <c:v>5.1799999999999999E-2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pictures'!$C$1116</c:f>
              <c:strCache>
                <c:ptCount val="1"/>
                <c:pt idx="0">
                  <c:v>799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pictures'!$D$1116:$R$1116</c:f>
              <c:numCache>
                <c:formatCode>General</c:formatCode>
                <c:ptCount val="15"/>
                <c:pt idx="0">
                  <c:v>0.25619999999999998</c:v>
                </c:pt>
                <c:pt idx="1">
                  <c:v>0.26079999999999998</c:v>
                </c:pt>
                <c:pt idx="2">
                  <c:v>0.32569999999999999</c:v>
                </c:pt>
                <c:pt idx="3">
                  <c:v>0.32990000000000003</c:v>
                </c:pt>
                <c:pt idx="4">
                  <c:v>0.316</c:v>
                </c:pt>
                <c:pt idx="5">
                  <c:v>0.25209999999999999</c:v>
                </c:pt>
                <c:pt idx="6">
                  <c:v>0.22040000000000001</c:v>
                </c:pt>
                <c:pt idx="7">
                  <c:v>0.31809999999999999</c:v>
                </c:pt>
                <c:pt idx="8">
                  <c:v>0.27410000000000001</c:v>
                </c:pt>
                <c:pt idx="9">
                  <c:v>0.2702</c:v>
                </c:pt>
                <c:pt idx="10">
                  <c:v>0.2283</c:v>
                </c:pt>
                <c:pt idx="11">
                  <c:v>0.18049999999999999</c:v>
                </c:pt>
                <c:pt idx="12">
                  <c:v>0.1263</c:v>
                </c:pt>
                <c:pt idx="13">
                  <c:v>8.8800000000000004E-2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pictures'!$C$1117</c:f>
              <c:strCache>
                <c:ptCount val="1"/>
                <c:pt idx="0">
                  <c:v>798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pictures'!$D$1117:$R$1117</c:f>
              <c:numCache>
                <c:formatCode>General</c:formatCode>
                <c:ptCount val="15"/>
                <c:pt idx="0">
                  <c:v>0.54100000000000004</c:v>
                </c:pt>
                <c:pt idx="1">
                  <c:v>0.23280000000000001</c:v>
                </c:pt>
                <c:pt idx="2">
                  <c:v>0.34239999999999998</c:v>
                </c:pt>
                <c:pt idx="3">
                  <c:v>0.32179999999999997</c:v>
                </c:pt>
                <c:pt idx="4">
                  <c:v>0.34039999999999998</c:v>
                </c:pt>
                <c:pt idx="5">
                  <c:v>0.2321</c:v>
                </c:pt>
                <c:pt idx="6">
                  <c:v>0.25990000000000002</c:v>
                </c:pt>
                <c:pt idx="7">
                  <c:v>0.31390000000000001</c:v>
                </c:pt>
                <c:pt idx="8">
                  <c:v>0.2341</c:v>
                </c:pt>
                <c:pt idx="9">
                  <c:v>0.2135</c:v>
                </c:pt>
                <c:pt idx="10">
                  <c:v>0.2205</c:v>
                </c:pt>
                <c:pt idx="11">
                  <c:v>0.19359999999999999</c:v>
                </c:pt>
                <c:pt idx="12">
                  <c:v>0.12230000000000001</c:v>
                </c:pt>
                <c:pt idx="13">
                  <c:v>6.9500000000000006E-2</c:v>
                </c:pt>
                <c:pt idx="14">
                  <c:v>5.9400000000000001E-2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pictures'!$C$1118</c:f>
              <c:strCache>
                <c:ptCount val="1"/>
                <c:pt idx="0">
                  <c:v>797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pictures'!$D$1118:$R$1118</c:f>
              <c:numCache>
                <c:formatCode>General</c:formatCode>
                <c:ptCount val="15"/>
                <c:pt idx="0">
                  <c:v>0.51629999999999998</c:v>
                </c:pt>
                <c:pt idx="1">
                  <c:v>0.26229999999999998</c:v>
                </c:pt>
                <c:pt idx="2">
                  <c:v>0.3654</c:v>
                </c:pt>
                <c:pt idx="3">
                  <c:v>0.3906</c:v>
                </c:pt>
                <c:pt idx="4">
                  <c:v>0.29170000000000001</c:v>
                </c:pt>
                <c:pt idx="5">
                  <c:v>0.25280000000000002</c:v>
                </c:pt>
                <c:pt idx="6">
                  <c:v>0.30280000000000001</c:v>
                </c:pt>
                <c:pt idx="7">
                  <c:v>0.26119999999999999</c:v>
                </c:pt>
                <c:pt idx="8">
                  <c:v>0.26329999999999998</c:v>
                </c:pt>
                <c:pt idx="9">
                  <c:v>0.22639999999999999</c:v>
                </c:pt>
                <c:pt idx="10">
                  <c:v>0.21729999999999999</c:v>
                </c:pt>
                <c:pt idx="11">
                  <c:v>0.18959999999999999</c:v>
                </c:pt>
                <c:pt idx="12">
                  <c:v>0.1128</c:v>
                </c:pt>
                <c:pt idx="13">
                  <c:v>8.4699999999999998E-2</c:v>
                </c:pt>
                <c:pt idx="14">
                  <c:v>5.7799999999999997E-2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pictures'!$C$1119</c:f>
              <c:strCache>
                <c:ptCount val="1"/>
                <c:pt idx="0">
                  <c:v>796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pictures'!$D$1119:$R$1119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0.40589999999999998</c:v>
                </c:pt>
                <c:pt idx="2">
                  <c:v>0.29949999999999999</c:v>
                </c:pt>
                <c:pt idx="3">
                  <c:v>0.30330000000000001</c:v>
                </c:pt>
                <c:pt idx="4">
                  <c:v>0.22439999999999999</c:v>
                </c:pt>
                <c:pt idx="5">
                  <c:v>0.2006</c:v>
                </c:pt>
                <c:pt idx="6">
                  <c:v>0.19339999999999999</c:v>
                </c:pt>
                <c:pt idx="7">
                  <c:v>0.14230000000000001</c:v>
                </c:pt>
                <c:pt idx="8">
                  <c:v>0.15240000000000001</c:v>
                </c:pt>
                <c:pt idx="9">
                  <c:v>0.16139999999999999</c:v>
                </c:pt>
                <c:pt idx="10">
                  <c:v>0.1366</c:v>
                </c:pt>
                <c:pt idx="11">
                  <c:v>8.1799999999999998E-2</c:v>
                </c:pt>
                <c:pt idx="12">
                  <c:v>3.2000000000000001E-2</c:v>
                </c:pt>
                <c:pt idx="13">
                  <c:v>1.7100000000000001E-2</c:v>
                </c:pt>
                <c:pt idx="14">
                  <c:v>9.1000000000000004E-3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pictures'!$C$1120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pictures'!$D$1120:$R$1120</c:f>
              <c:numCache>
                <c:formatCode>General</c:formatCode>
                <c:ptCount val="15"/>
                <c:pt idx="0">
                  <c:v>0.2084</c:v>
                </c:pt>
                <c:pt idx="1">
                  <c:v>0.39789999999999998</c:v>
                </c:pt>
                <c:pt idx="2">
                  <c:v>0.26540000000000002</c:v>
                </c:pt>
                <c:pt idx="3">
                  <c:v>0.31709999999999999</c:v>
                </c:pt>
                <c:pt idx="4">
                  <c:v>0.25259999999999999</c:v>
                </c:pt>
                <c:pt idx="5">
                  <c:v>0.34710000000000002</c:v>
                </c:pt>
                <c:pt idx="6">
                  <c:v>0.23710000000000001</c:v>
                </c:pt>
                <c:pt idx="7">
                  <c:v>0.1847</c:v>
                </c:pt>
                <c:pt idx="8">
                  <c:v>0.18179999999999999</c:v>
                </c:pt>
                <c:pt idx="9">
                  <c:v>0.1706</c:v>
                </c:pt>
                <c:pt idx="10">
                  <c:v>0.1336</c:v>
                </c:pt>
                <c:pt idx="11">
                  <c:v>9.1700000000000004E-2</c:v>
                </c:pt>
                <c:pt idx="12">
                  <c:v>5.6800000000000003E-2</c:v>
                </c:pt>
                <c:pt idx="13">
                  <c:v>7.7899999999999997E-2</c:v>
                </c:pt>
                <c:pt idx="14">
                  <c:v>4.2500000000000003E-2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pictures'!$C$1121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pictures'!$D$1121:$R$1121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0.62119999999999997</c:v>
                </c:pt>
                <c:pt idx="2">
                  <c:v>0.51049999999999995</c:v>
                </c:pt>
                <c:pt idx="3">
                  <c:v>0.39879999999999999</c:v>
                </c:pt>
                <c:pt idx="4">
                  <c:v>0.3427</c:v>
                </c:pt>
                <c:pt idx="5">
                  <c:v>0.34200000000000003</c:v>
                </c:pt>
                <c:pt idx="6">
                  <c:v>0.2034</c:v>
                </c:pt>
                <c:pt idx="7">
                  <c:v>0.1303</c:v>
                </c:pt>
                <c:pt idx="8">
                  <c:v>0.11840000000000001</c:v>
                </c:pt>
                <c:pt idx="9">
                  <c:v>0.10780000000000001</c:v>
                </c:pt>
                <c:pt idx="10">
                  <c:v>0.10059999999999999</c:v>
                </c:pt>
                <c:pt idx="11">
                  <c:v>4.99E-2</c:v>
                </c:pt>
                <c:pt idx="12">
                  <c:v>1.8200000000000001E-2</c:v>
                </c:pt>
                <c:pt idx="13">
                  <c:v>1.52E-2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pictures'!$C$1122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pictures'!$D$1122:$R$1122</c:f>
              <c:numCache>
                <c:formatCode>General</c:formatCode>
                <c:ptCount val="15"/>
                <c:pt idx="0">
                  <c:v>0.23949999999999999</c:v>
                </c:pt>
                <c:pt idx="1">
                  <c:v>0.31240000000000001</c:v>
                </c:pt>
                <c:pt idx="2">
                  <c:v>0.1701</c:v>
                </c:pt>
                <c:pt idx="3">
                  <c:v>0.2082</c:v>
                </c:pt>
                <c:pt idx="4">
                  <c:v>0.24479999999999999</c:v>
                </c:pt>
                <c:pt idx="5">
                  <c:v>0.1986</c:v>
                </c:pt>
                <c:pt idx="6">
                  <c:v>0.23039999999999999</c:v>
                </c:pt>
                <c:pt idx="7">
                  <c:v>0.1825</c:v>
                </c:pt>
                <c:pt idx="8">
                  <c:v>0.22059999999999999</c:v>
                </c:pt>
                <c:pt idx="9">
                  <c:v>0.14699999999999999</c:v>
                </c:pt>
                <c:pt idx="10">
                  <c:v>8.1299999999999997E-2</c:v>
                </c:pt>
                <c:pt idx="11">
                  <c:v>5.6399999999999999E-2</c:v>
                </c:pt>
                <c:pt idx="12">
                  <c:v>2.7199999999999998E-2</c:v>
                </c:pt>
                <c:pt idx="13">
                  <c:v>6.7000000000000002E-3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pictures'!$C$1123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pictures'!$D$1123:$R$1123</c:f>
              <c:numCache>
                <c:formatCode>General</c:formatCode>
                <c:ptCount val="15"/>
                <c:pt idx="0">
                  <c:v>0.39219999999999999</c:v>
                </c:pt>
                <c:pt idx="1">
                  <c:v>0.4582</c:v>
                </c:pt>
                <c:pt idx="2">
                  <c:v>0.30890000000000001</c:v>
                </c:pt>
                <c:pt idx="3">
                  <c:v>0.32640000000000002</c:v>
                </c:pt>
                <c:pt idx="4">
                  <c:v>0.2636</c:v>
                </c:pt>
                <c:pt idx="5">
                  <c:v>0.23769999999999999</c:v>
                </c:pt>
                <c:pt idx="6">
                  <c:v>0.27350000000000002</c:v>
                </c:pt>
                <c:pt idx="7">
                  <c:v>0.27129999999999999</c:v>
                </c:pt>
                <c:pt idx="8">
                  <c:v>0.24399999999999999</c:v>
                </c:pt>
                <c:pt idx="9">
                  <c:v>0.19769999999999999</c:v>
                </c:pt>
                <c:pt idx="10">
                  <c:v>0.1661</c:v>
                </c:pt>
                <c:pt idx="11">
                  <c:v>0.10059999999999999</c:v>
                </c:pt>
                <c:pt idx="12">
                  <c:v>7.5200000000000003E-2</c:v>
                </c:pt>
                <c:pt idx="13">
                  <c:v>7.0400000000000004E-2</c:v>
                </c:pt>
                <c:pt idx="14">
                  <c:v>4.6300000000000001E-2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pictures'!$C$1124</c:f>
              <c:strCache>
                <c:ptCount val="1"/>
                <c:pt idx="0">
                  <c:v>785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pictures'!$D$1124:$R$1124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0.45019999999999999</c:v>
                </c:pt>
                <c:pt idx="2">
                  <c:v>0.37409999999999999</c:v>
                </c:pt>
                <c:pt idx="3">
                  <c:v>0.29730000000000001</c:v>
                </c:pt>
                <c:pt idx="4">
                  <c:v>0.25729999999999997</c:v>
                </c:pt>
                <c:pt idx="5">
                  <c:v>0.25540000000000002</c:v>
                </c:pt>
                <c:pt idx="6">
                  <c:v>0.28260000000000002</c:v>
                </c:pt>
                <c:pt idx="7">
                  <c:v>0.2419</c:v>
                </c:pt>
                <c:pt idx="8">
                  <c:v>0.2298</c:v>
                </c:pt>
                <c:pt idx="9">
                  <c:v>0.18909999999999999</c:v>
                </c:pt>
                <c:pt idx="10">
                  <c:v>0.1416</c:v>
                </c:pt>
                <c:pt idx="11">
                  <c:v>9.0700000000000003E-2</c:v>
                </c:pt>
                <c:pt idx="12">
                  <c:v>7.8700000000000006E-2</c:v>
                </c:pt>
                <c:pt idx="13">
                  <c:v>6.5799999999999997E-2</c:v>
                </c:pt>
                <c:pt idx="14">
                  <c:v>4.2299999999999997E-2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pictures'!$C$1125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pictures'!$D$1125:$R$1125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0.45140000000000002</c:v>
                </c:pt>
                <c:pt idx="2">
                  <c:v>0.2913</c:v>
                </c:pt>
                <c:pt idx="3">
                  <c:v>0.29730000000000001</c:v>
                </c:pt>
                <c:pt idx="4">
                  <c:v>0.28870000000000001</c:v>
                </c:pt>
                <c:pt idx="5">
                  <c:v>0.32740000000000002</c:v>
                </c:pt>
                <c:pt idx="6">
                  <c:v>0.30420000000000003</c:v>
                </c:pt>
                <c:pt idx="7">
                  <c:v>0.19109999999999999</c:v>
                </c:pt>
                <c:pt idx="8">
                  <c:v>0.1976</c:v>
                </c:pt>
                <c:pt idx="9">
                  <c:v>0.17380000000000001</c:v>
                </c:pt>
                <c:pt idx="10">
                  <c:v>0.1731</c:v>
                </c:pt>
                <c:pt idx="11">
                  <c:v>0.13439999999999999</c:v>
                </c:pt>
                <c:pt idx="12">
                  <c:v>7.1199999999999999E-2</c:v>
                </c:pt>
                <c:pt idx="13">
                  <c:v>7.6499999999999999E-2</c:v>
                </c:pt>
                <c:pt idx="14">
                  <c:v>6.2300000000000001E-2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pictures'!$C$1126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pictures'!$D$1126:$R$1126</c:f>
              <c:numCache>
                <c:formatCode>General</c:formatCode>
                <c:ptCount val="15"/>
                <c:pt idx="0">
                  <c:v>0.58789999999999998</c:v>
                </c:pt>
                <c:pt idx="1">
                  <c:v>0.3029</c:v>
                </c:pt>
                <c:pt idx="2">
                  <c:v>0.25230000000000002</c:v>
                </c:pt>
                <c:pt idx="3">
                  <c:v>0.377</c:v>
                </c:pt>
                <c:pt idx="4">
                  <c:v>0.27100000000000002</c:v>
                </c:pt>
                <c:pt idx="5">
                  <c:v>0.29499999999999998</c:v>
                </c:pt>
                <c:pt idx="6">
                  <c:v>0.2399</c:v>
                </c:pt>
                <c:pt idx="7">
                  <c:v>0.21099999999999999</c:v>
                </c:pt>
                <c:pt idx="8">
                  <c:v>0.15939999999999999</c:v>
                </c:pt>
                <c:pt idx="9">
                  <c:v>0.15359999999999999</c:v>
                </c:pt>
                <c:pt idx="10">
                  <c:v>0.1128</c:v>
                </c:pt>
                <c:pt idx="11">
                  <c:v>8.0600000000000005E-2</c:v>
                </c:pt>
                <c:pt idx="12">
                  <c:v>6.25E-2</c:v>
                </c:pt>
                <c:pt idx="13">
                  <c:v>4.82E-2</c:v>
                </c:pt>
                <c:pt idx="14">
                  <c:v>2.01E-2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0272"/>
        <c:axId val="313859464"/>
      </c:scatterChart>
      <c:valAx>
        <c:axId val="31294027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3859464"/>
        <c:crosses val="autoZero"/>
        <c:crossBetween val="midCat"/>
        <c:majorUnit val="10"/>
      </c:valAx>
      <c:valAx>
        <c:axId val="3138594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9402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JUN </a:t>
            </a:r>
            <a:r>
              <a:rPr lang="en-GB" baseline="0"/>
              <a:t>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pictures'!$C$1037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pictures'!$D$1037:$R$1037</c:f>
              <c:numCache>
                <c:formatCode>General</c:formatCode>
                <c:ptCount val="15"/>
                <c:pt idx="0">
                  <c:v>0.1726</c:v>
                </c:pt>
                <c:pt idx="1">
                  <c:v>8.5199999999999998E-2</c:v>
                </c:pt>
                <c:pt idx="2">
                  <c:v>0.15509999999999999</c:v>
                </c:pt>
                <c:pt idx="3">
                  <c:v>0.1913</c:v>
                </c:pt>
                <c:pt idx="4">
                  <c:v>0.1996</c:v>
                </c:pt>
                <c:pt idx="5">
                  <c:v>0.1807</c:v>
                </c:pt>
                <c:pt idx="6">
                  <c:v>0.19850000000000001</c:v>
                </c:pt>
                <c:pt idx="7">
                  <c:v>0.1905</c:v>
                </c:pt>
                <c:pt idx="8">
                  <c:v>0.15290000000000001</c:v>
                </c:pt>
                <c:pt idx="9">
                  <c:v>9.1300000000000006E-2</c:v>
                </c:pt>
                <c:pt idx="10">
                  <c:v>5.28E-2</c:v>
                </c:pt>
                <c:pt idx="11">
                  <c:v>2.8500000000000001E-2</c:v>
                </c:pt>
                <c:pt idx="12">
                  <c:v>1.7600000000000001E-2</c:v>
                </c:pt>
                <c:pt idx="13">
                  <c:v>5.7000000000000002E-3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pictures'!$C$1038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pictures'!$D$1038:$R$1038</c:f>
              <c:numCache>
                <c:formatCode>General</c:formatCode>
                <c:ptCount val="15"/>
                <c:pt idx="0">
                  <c:v>0.45029999999999998</c:v>
                </c:pt>
                <c:pt idx="1">
                  <c:v>0.21429999999999999</c:v>
                </c:pt>
                <c:pt idx="2">
                  <c:v>0.1666</c:v>
                </c:pt>
                <c:pt idx="3">
                  <c:v>0.31569999999999998</c:v>
                </c:pt>
                <c:pt idx="4">
                  <c:v>0.24990000000000001</c:v>
                </c:pt>
                <c:pt idx="5">
                  <c:v>0.26169999999999999</c:v>
                </c:pt>
                <c:pt idx="6">
                  <c:v>0.1709</c:v>
                </c:pt>
                <c:pt idx="7">
                  <c:v>0.14460000000000001</c:v>
                </c:pt>
                <c:pt idx="8">
                  <c:v>0.1075</c:v>
                </c:pt>
                <c:pt idx="9">
                  <c:v>7.4099999999999999E-2</c:v>
                </c:pt>
                <c:pt idx="10">
                  <c:v>4.5999999999999999E-2</c:v>
                </c:pt>
                <c:pt idx="11">
                  <c:v>1.89E-2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pictures'!$C$1039</c:f>
              <c:strCache>
                <c:ptCount val="1"/>
                <c:pt idx="0">
                  <c:v>273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pictures'!$D$1039:$R$1039</c:f>
              <c:numCache>
                <c:formatCode>General</c:formatCode>
                <c:ptCount val="15"/>
                <c:pt idx="0">
                  <c:v>0.57920000000000005</c:v>
                </c:pt>
                <c:pt idx="1">
                  <c:v>0.52639999999999998</c:v>
                </c:pt>
                <c:pt idx="2">
                  <c:v>0.40479999999999999</c:v>
                </c:pt>
                <c:pt idx="3">
                  <c:v>0.4123</c:v>
                </c:pt>
                <c:pt idx="4">
                  <c:v>0.44979999999999998</c:v>
                </c:pt>
                <c:pt idx="5">
                  <c:v>0.37940000000000002</c:v>
                </c:pt>
                <c:pt idx="6">
                  <c:v>0.3488</c:v>
                </c:pt>
                <c:pt idx="7">
                  <c:v>0.25659999999999999</c:v>
                </c:pt>
                <c:pt idx="8">
                  <c:v>0.19889999999999999</c:v>
                </c:pt>
                <c:pt idx="9">
                  <c:v>0.1593</c:v>
                </c:pt>
                <c:pt idx="10">
                  <c:v>0.1022</c:v>
                </c:pt>
                <c:pt idx="11">
                  <c:v>6.2E-2</c:v>
                </c:pt>
                <c:pt idx="12">
                  <c:v>2.4400000000000002E-2</c:v>
                </c:pt>
                <c:pt idx="13">
                  <c:v>1.9900000000000001E-2</c:v>
                </c:pt>
                <c:pt idx="14">
                  <c:v>4.8999999999999998E-3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pictures'!$C$1040</c:f>
              <c:strCache>
                <c:ptCount val="1"/>
                <c:pt idx="0">
                  <c:v>275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pictures'!$D$1040:$R$1040</c:f>
              <c:numCache>
                <c:formatCode>General</c:formatCode>
                <c:ptCount val="15"/>
                <c:pt idx="0">
                  <c:v>0.24030000000000001</c:v>
                </c:pt>
                <c:pt idx="1">
                  <c:v>0.4914</c:v>
                </c:pt>
                <c:pt idx="2">
                  <c:v>0.34610000000000002</c:v>
                </c:pt>
                <c:pt idx="3">
                  <c:v>0.33779999999999999</c:v>
                </c:pt>
                <c:pt idx="4">
                  <c:v>0.28439999999999999</c:v>
                </c:pt>
                <c:pt idx="5">
                  <c:v>0.35699999999999998</c:v>
                </c:pt>
                <c:pt idx="6">
                  <c:v>0.23980000000000001</c:v>
                </c:pt>
                <c:pt idx="7">
                  <c:v>0.1671</c:v>
                </c:pt>
                <c:pt idx="8">
                  <c:v>0.13400000000000001</c:v>
                </c:pt>
                <c:pt idx="9">
                  <c:v>0.1139</c:v>
                </c:pt>
                <c:pt idx="10">
                  <c:v>6.7000000000000004E-2</c:v>
                </c:pt>
                <c:pt idx="11">
                  <c:v>3.4599999999999999E-2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pictures'!$C$1041</c:f>
              <c:strCache>
                <c:ptCount val="1"/>
                <c:pt idx="0">
                  <c:v>278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pictures'!$D$1041:$R$1041</c:f>
              <c:numCache>
                <c:formatCode>General</c:formatCode>
                <c:ptCount val="15"/>
                <c:pt idx="0">
                  <c:v>0.58150000000000002</c:v>
                </c:pt>
                <c:pt idx="1">
                  <c:v>0.56269999999999998</c:v>
                </c:pt>
                <c:pt idx="2">
                  <c:v>0.47739999999999999</c:v>
                </c:pt>
                <c:pt idx="3">
                  <c:v>0.374</c:v>
                </c:pt>
                <c:pt idx="4">
                  <c:v>0.29099999999999998</c:v>
                </c:pt>
                <c:pt idx="5">
                  <c:v>0.2467</c:v>
                </c:pt>
                <c:pt idx="6">
                  <c:v>0.24629999999999999</c:v>
                </c:pt>
                <c:pt idx="7">
                  <c:v>0.1797</c:v>
                </c:pt>
                <c:pt idx="8">
                  <c:v>0.1358</c:v>
                </c:pt>
                <c:pt idx="9">
                  <c:v>8.7400000000000005E-2</c:v>
                </c:pt>
                <c:pt idx="10">
                  <c:v>3.4799999999999998E-2</c:v>
                </c:pt>
                <c:pt idx="11">
                  <c:v>9.1000000000000004E-3</c:v>
                </c:pt>
                <c:pt idx="12">
                  <c:v>5.3E-3</c:v>
                </c:pt>
                <c:pt idx="13">
                  <c:v>1.6999999999999999E-3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pictures'!$C$1042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pictures'!$D$1042:$R$1042</c:f>
              <c:numCache>
                <c:formatCode>General</c:formatCode>
                <c:ptCount val="15"/>
                <c:pt idx="0">
                  <c:v>0.5091</c:v>
                </c:pt>
                <c:pt idx="1">
                  <c:v>0.5756</c:v>
                </c:pt>
                <c:pt idx="2">
                  <c:v>0.4178</c:v>
                </c:pt>
                <c:pt idx="3">
                  <c:v>0.35210000000000002</c:v>
                </c:pt>
                <c:pt idx="4">
                  <c:v>0.30349999999999999</c:v>
                </c:pt>
                <c:pt idx="5">
                  <c:v>0.25740000000000002</c:v>
                </c:pt>
                <c:pt idx="6">
                  <c:v>0.27310000000000001</c:v>
                </c:pt>
                <c:pt idx="7">
                  <c:v>0.21299999999999999</c:v>
                </c:pt>
                <c:pt idx="8">
                  <c:v>0.15379999999999999</c:v>
                </c:pt>
                <c:pt idx="9">
                  <c:v>0.1275</c:v>
                </c:pt>
                <c:pt idx="10">
                  <c:v>6.9800000000000001E-2</c:v>
                </c:pt>
                <c:pt idx="11">
                  <c:v>2.24E-2</c:v>
                </c:pt>
                <c:pt idx="12">
                  <c:v>1.3899999999999999E-2</c:v>
                </c:pt>
                <c:pt idx="13">
                  <c:v>8.8000000000000005E-3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pictures'!$C$1043</c:f>
              <c:strCache>
                <c:ptCount val="1"/>
                <c:pt idx="0">
                  <c:v>283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pictures'!$D$1043:$R$1043</c:f>
              <c:numCache>
                <c:formatCode>General</c:formatCode>
                <c:ptCount val="15"/>
                <c:pt idx="0">
                  <c:v>0.62849999999999995</c:v>
                </c:pt>
                <c:pt idx="1">
                  <c:v>0.31890000000000002</c:v>
                </c:pt>
                <c:pt idx="2">
                  <c:v>0.38769999999999999</c:v>
                </c:pt>
                <c:pt idx="3">
                  <c:v>0.42780000000000001</c:v>
                </c:pt>
                <c:pt idx="4">
                  <c:v>0.40129999999999999</c:v>
                </c:pt>
                <c:pt idx="5">
                  <c:v>0.29630000000000001</c:v>
                </c:pt>
                <c:pt idx="6">
                  <c:v>0.28960000000000002</c:v>
                </c:pt>
                <c:pt idx="7">
                  <c:v>0.2382</c:v>
                </c:pt>
                <c:pt idx="8">
                  <c:v>0.13519999999999999</c:v>
                </c:pt>
                <c:pt idx="9">
                  <c:v>6.5000000000000002E-2</c:v>
                </c:pt>
                <c:pt idx="10">
                  <c:v>4.3200000000000002E-2</c:v>
                </c:pt>
                <c:pt idx="11">
                  <c:v>1.8700000000000001E-2</c:v>
                </c:pt>
                <c:pt idx="12">
                  <c:v>3.0999999999999999E-3</c:v>
                </c:pt>
                <c:pt idx="13">
                  <c:v>1.6999999999999999E-3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pictures'!$C$1044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pictures'!$D$1044:$R$1044</c:f>
              <c:numCache>
                <c:formatCode>General</c:formatCode>
                <c:ptCount val="15"/>
                <c:pt idx="0">
                  <c:v>0.46939999999999998</c:v>
                </c:pt>
                <c:pt idx="1">
                  <c:v>0.58489999999999998</c:v>
                </c:pt>
                <c:pt idx="2">
                  <c:v>0.48349999999999999</c:v>
                </c:pt>
                <c:pt idx="3">
                  <c:v>0.40710000000000002</c:v>
                </c:pt>
                <c:pt idx="4">
                  <c:v>0.32850000000000001</c:v>
                </c:pt>
                <c:pt idx="5">
                  <c:v>0.31219999999999998</c:v>
                </c:pt>
                <c:pt idx="6">
                  <c:v>0.309</c:v>
                </c:pt>
                <c:pt idx="7">
                  <c:v>0.27379999999999999</c:v>
                </c:pt>
                <c:pt idx="8">
                  <c:v>0.1663</c:v>
                </c:pt>
                <c:pt idx="9">
                  <c:v>0.15340000000000001</c:v>
                </c:pt>
                <c:pt idx="10">
                  <c:v>8.0699999999999994E-2</c:v>
                </c:pt>
                <c:pt idx="11">
                  <c:v>2.63E-2</c:v>
                </c:pt>
                <c:pt idx="12">
                  <c:v>1.2800000000000001E-2</c:v>
                </c:pt>
                <c:pt idx="13">
                  <c:v>9.9000000000000008E-3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pictures'!$C$1045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pictures'!$D$1045:$R$1045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0.1338</c:v>
                </c:pt>
                <c:pt idx="2">
                  <c:v>0.22559999999999999</c:v>
                </c:pt>
                <c:pt idx="3">
                  <c:v>0.15529999999999999</c:v>
                </c:pt>
                <c:pt idx="4">
                  <c:v>0.15820000000000001</c:v>
                </c:pt>
                <c:pt idx="5">
                  <c:v>0.16209999999999999</c:v>
                </c:pt>
                <c:pt idx="6">
                  <c:v>0.1865</c:v>
                </c:pt>
                <c:pt idx="7">
                  <c:v>0.15310000000000001</c:v>
                </c:pt>
                <c:pt idx="8">
                  <c:v>0.10340000000000001</c:v>
                </c:pt>
                <c:pt idx="9">
                  <c:v>5.7200000000000001E-2</c:v>
                </c:pt>
                <c:pt idx="10">
                  <c:v>3.8600000000000002E-2</c:v>
                </c:pt>
                <c:pt idx="11">
                  <c:v>2.9700000000000001E-2</c:v>
                </c:pt>
                <c:pt idx="12">
                  <c:v>1.32E-2</c:v>
                </c:pt>
                <c:pt idx="13">
                  <c:v>5.4000000000000003E-3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pictures'!$C$1046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pictures'!$D$1046:$R$1046</c:f>
              <c:numCache>
                <c:formatCode>General</c:formatCode>
                <c:ptCount val="15"/>
                <c:pt idx="0">
                  <c:v>0.38740000000000002</c:v>
                </c:pt>
                <c:pt idx="1">
                  <c:v>0.4914</c:v>
                </c:pt>
                <c:pt idx="2">
                  <c:v>0.38329999999999997</c:v>
                </c:pt>
                <c:pt idx="3">
                  <c:v>0.23350000000000001</c:v>
                </c:pt>
                <c:pt idx="4">
                  <c:v>0.16919999999999999</c:v>
                </c:pt>
                <c:pt idx="5">
                  <c:v>0.15740000000000001</c:v>
                </c:pt>
                <c:pt idx="6">
                  <c:v>0.14829999999999999</c:v>
                </c:pt>
                <c:pt idx="7">
                  <c:v>9.0899999999999995E-2</c:v>
                </c:pt>
                <c:pt idx="8">
                  <c:v>7.6200000000000004E-2</c:v>
                </c:pt>
                <c:pt idx="9">
                  <c:v>4.65E-2</c:v>
                </c:pt>
                <c:pt idx="10">
                  <c:v>1.7000000000000001E-2</c:v>
                </c:pt>
                <c:pt idx="11">
                  <c:v>7.1999999999999998E-3</c:v>
                </c:pt>
                <c:pt idx="12">
                  <c:v>5.7000000000000002E-3</c:v>
                </c:pt>
                <c:pt idx="13">
                  <c:v>1.2999999999999999E-3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pictures'!$C$1047</c:f>
              <c:strCache>
                <c:ptCount val="1"/>
                <c:pt idx="0">
                  <c:v>298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pictures'!$D$1047:$R$1047</c:f>
              <c:numCache>
                <c:formatCode>General</c:formatCode>
                <c:ptCount val="15"/>
                <c:pt idx="0">
                  <c:v>0.33489999999999998</c:v>
                </c:pt>
                <c:pt idx="1">
                  <c:v>0.39389999999999997</c:v>
                </c:pt>
                <c:pt idx="2">
                  <c:v>0.31169999999999998</c:v>
                </c:pt>
                <c:pt idx="3">
                  <c:v>0.23830000000000001</c:v>
                </c:pt>
                <c:pt idx="4">
                  <c:v>0.23419999999999999</c:v>
                </c:pt>
                <c:pt idx="5">
                  <c:v>0.21729999999999999</c:v>
                </c:pt>
                <c:pt idx="6">
                  <c:v>0.1298</c:v>
                </c:pt>
                <c:pt idx="7">
                  <c:v>8.3199999999999996E-2</c:v>
                </c:pt>
                <c:pt idx="8">
                  <c:v>7.2999999999999995E-2</c:v>
                </c:pt>
                <c:pt idx="9">
                  <c:v>6.6299999999999998E-2</c:v>
                </c:pt>
                <c:pt idx="10">
                  <c:v>3.8100000000000002E-2</c:v>
                </c:pt>
                <c:pt idx="11">
                  <c:v>1.18E-2</c:v>
                </c:pt>
                <c:pt idx="12">
                  <c:v>3.0000000000000001E-3</c:v>
                </c:pt>
                <c:pt idx="13">
                  <c:v>5.4000000000000003E-3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pictures'!$C$1048</c:f>
              <c:strCache>
                <c:ptCount val="1"/>
                <c:pt idx="0">
                  <c:v>297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pictures'!$D$1048:$R$1048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0.4234</c:v>
                </c:pt>
                <c:pt idx="2">
                  <c:v>0.34449999999999997</c:v>
                </c:pt>
                <c:pt idx="3">
                  <c:v>0.34699999999999998</c:v>
                </c:pt>
                <c:pt idx="4">
                  <c:v>0.23910000000000001</c:v>
                </c:pt>
                <c:pt idx="5">
                  <c:v>0.23719999999999999</c:v>
                </c:pt>
                <c:pt idx="6">
                  <c:v>0.14879999999999999</c:v>
                </c:pt>
                <c:pt idx="7">
                  <c:v>8.5400000000000004E-2</c:v>
                </c:pt>
                <c:pt idx="8">
                  <c:v>6.9099999999999995E-2</c:v>
                </c:pt>
                <c:pt idx="9">
                  <c:v>5.3400000000000003E-2</c:v>
                </c:pt>
                <c:pt idx="10">
                  <c:v>3.7499999999999999E-2</c:v>
                </c:pt>
                <c:pt idx="11">
                  <c:v>1.9199999999999998E-2</c:v>
                </c:pt>
                <c:pt idx="12">
                  <c:v>1.01E-2</c:v>
                </c:pt>
                <c:pt idx="13">
                  <c:v>4.8999999999999998E-3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pictures'!$C$1049</c:f>
              <c:strCache>
                <c:ptCount val="1"/>
                <c:pt idx="0">
                  <c:v>296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pictures'!$D$1049:$R$1049</c:f>
              <c:numCache>
                <c:formatCode>General</c:formatCode>
                <c:ptCount val="15"/>
                <c:pt idx="0">
                  <c:v>0.1575</c:v>
                </c:pt>
                <c:pt idx="1">
                  <c:v>0.12330000000000001</c:v>
                </c:pt>
                <c:pt idx="2">
                  <c:v>0.25390000000000001</c:v>
                </c:pt>
                <c:pt idx="3">
                  <c:v>0.28799999999999998</c:v>
                </c:pt>
                <c:pt idx="4">
                  <c:v>0.3034</c:v>
                </c:pt>
                <c:pt idx="5">
                  <c:v>0.23710000000000001</c:v>
                </c:pt>
                <c:pt idx="6">
                  <c:v>0.20760000000000001</c:v>
                </c:pt>
                <c:pt idx="7">
                  <c:v>0.17</c:v>
                </c:pt>
                <c:pt idx="8">
                  <c:v>0.1198</c:v>
                </c:pt>
                <c:pt idx="9">
                  <c:v>7.3999999999999996E-2</c:v>
                </c:pt>
                <c:pt idx="10">
                  <c:v>0.05</c:v>
                </c:pt>
                <c:pt idx="11">
                  <c:v>3.6600000000000001E-2</c:v>
                </c:pt>
                <c:pt idx="12">
                  <c:v>2.6800000000000001E-2</c:v>
                </c:pt>
                <c:pt idx="13">
                  <c:v>1.11E-2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pictures'!$C$1050</c:f>
              <c:strCache>
                <c:ptCount val="1"/>
                <c:pt idx="0">
                  <c:v>295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pictures'!$D$1050:$R$1050</c:f>
              <c:numCache>
                <c:formatCode>General</c:formatCode>
                <c:ptCount val="15"/>
                <c:pt idx="0">
                  <c:v>0.39300000000000002</c:v>
                </c:pt>
                <c:pt idx="1">
                  <c:v>0.55230000000000001</c:v>
                </c:pt>
                <c:pt idx="2">
                  <c:v>0.40489999999999998</c:v>
                </c:pt>
                <c:pt idx="3">
                  <c:v>0.49330000000000002</c:v>
                </c:pt>
                <c:pt idx="4">
                  <c:v>0.39319999999999999</c:v>
                </c:pt>
                <c:pt idx="5">
                  <c:v>0.3407</c:v>
                </c:pt>
                <c:pt idx="6">
                  <c:v>0.29380000000000001</c:v>
                </c:pt>
                <c:pt idx="7">
                  <c:v>0.25590000000000002</c:v>
                </c:pt>
                <c:pt idx="8">
                  <c:v>0.19919999999999999</c:v>
                </c:pt>
                <c:pt idx="9">
                  <c:v>0.1477</c:v>
                </c:pt>
                <c:pt idx="10">
                  <c:v>0.1119</c:v>
                </c:pt>
                <c:pt idx="11">
                  <c:v>7.2800000000000004E-2</c:v>
                </c:pt>
                <c:pt idx="12">
                  <c:v>2.6700000000000002E-2</c:v>
                </c:pt>
                <c:pt idx="13">
                  <c:v>6.3E-3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pictures'!$C$1051</c:f>
              <c:strCache>
                <c:ptCount val="1"/>
                <c:pt idx="0">
                  <c:v>294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pictures'!$D$1051:$R$1051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0.50580000000000003</c:v>
                </c:pt>
                <c:pt idx="2">
                  <c:v>0.48159999999999997</c:v>
                </c:pt>
                <c:pt idx="3">
                  <c:v>0.53800000000000003</c:v>
                </c:pt>
                <c:pt idx="4">
                  <c:v>0.40699999999999997</c:v>
                </c:pt>
                <c:pt idx="5">
                  <c:v>0.34789999999999999</c:v>
                </c:pt>
                <c:pt idx="6">
                  <c:v>0.32950000000000002</c:v>
                </c:pt>
                <c:pt idx="7">
                  <c:v>0.25580000000000003</c:v>
                </c:pt>
                <c:pt idx="8">
                  <c:v>0.22919999999999999</c:v>
                </c:pt>
                <c:pt idx="9">
                  <c:v>0.16420000000000001</c:v>
                </c:pt>
                <c:pt idx="10">
                  <c:v>0.12470000000000001</c:v>
                </c:pt>
                <c:pt idx="11">
                  <c:v>8.5699999999999998E-2</c:v>
                </c:pt>
                <c:pt idx="12">
                  <c:v>3.0499999999999999E-2</c:v>
                </c:pt>
                <c:pt idx="13">
                  <c:v>9.1999999999999998E-3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pictures'!$C$1052</c:f>
              <c:strCache>
                <c:ptCount val="1"/>
                <c:pt idx="0">
                  <c:v>293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pictures'!$D$1052:$R$1052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0.52459999999999996</c:v>
                </c:pt>
                <c:pt idx="2">
                  <c:v>0.48180000000000001</c:v>
                </c:pt>
                <c:pt idx="3">
                  <c:v>0.48780000000000001</c:v>
                </c:pt>
                <c:pt idx="4">
                  <c:v>0.38840000000000002</c:v>
                </c:pt>
                <c:pt idx="5">
                  <c:v>0.30330000000000001</c:v>
                </c:pt>
                <c:pt idx="6">
                  <c:v>0.31990000000000002</c:v>
                </c:pt>
                <c:pt idx="7">
                  <c:v>0.24890000000000001</c:v>
                </c:pt>
                <c:pt idx="8">
                  <c:v>0.2099</c:v>
                </c:pt>
                <c:pt idx="9">
                  <c:v>0.1328</c:v>
                </c:pt>
                <c:pt idx="10">
                  <c:v>0.1096</c:v>
                </c:pt>
                <c:pt idx="11">
                  <c:v>6.6299999999999998E-2</c:v>
                </c:pt>
                <c:pt idx="12">
                  <c:v>2.0299999999999999E-2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pictures'!$C$1053</c:f>
              <c:strCache>
                <c:ptCount val="1"/>
                <c:pt idx="0">
                  <c:v>292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pictures'!$D$1053:$R$1053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0.59230000000000005</c:v>
                </c:pt>
                <c:pt idx="2">
                  <c:v>0.55500000000000005</c:v>
                </c:pt>
                <c:pt idx="3">
                  <c:v>0.46179999999999999</c:v>
                </c:pt>
                <c:pt idx="4">
                  <c:v>0.4577</c:v>
                </c:pt>
                <c:pt idx="5">
                  <c:v>0.33529999999999999</c:v>
                </c:pt>
                <c:pt idx="6">
                  <c:v>0.28660000000000002</c:v>
                </c:pt>
                <c:pt idx="7">
                  <c:v>0.22689999999999999</c:v>
                </c:pt>
                <c:pt idx="8">
                  <c:v>0.20300000000000001</c:v>
                </c:pt>
                <c:pt idx="9">
                  <c:v>0.14430000000000001</c:v>
                </c:pt>
                <c:pt idx="10">
                  <c:v>0.12239999999999999</c:v>
                </c:pt>
                <c:pt idx="11">
                  <c:v>0.106</c:v>
                </c:pt>
                <c:pt idx="12">
                  <c:v>5.2900000000000003E-2</c:v>
                </c:pt>
                <c:pt idx="13">
                  <c:v>1.12E-2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pictures'!$C$1054</c:f>
              <c:strCache>
                <c:ptCount val="1"/>
                <c:pt idx="0">
                  <c:v>291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pictures'!$D$1054:$R$1054</c:f>
              <c:numCache>
                <c:formatCode>General</c:formatCode>
                <c:ptCount val="15"/>
                <c:pt idx="0">
                  <c:v>9.8599999999999993E-2</c:v>
                </c:pt>
                <c:pt idx="1">
                  <c:v>0.57350000000000001</c:v>
                </c:pt>
                <c:pt idx="2">
                  <c:v>0.50929999999999997</c:v>
                </c:pt>
                <c:pt idx="3">
                  <c:v>0.4299</c:v>
                </c:pt>
                <c:pt idx="4">
                  <c:v>0.42170000000000002</c:v>
                </c:pt>
                <c:pt idx="5">
                  <c:v>0.31319999999999998</c:v>
                </c:pt>
                <c:pt idx="6">
                  <c:v>0.27989999999999998</c:v>
                </c:pt>
                <c:pt idx="7">
                  <c:v>0.20300000000000001</c:v>
                </c:pt>
                <c:pt idx="8">
                  <c:v>0.18740000000000001</c:v>
                </c:pt>
                <c:pt idx="9">
                  <c:v>0.1452</c:v>
                </c:pt>
                <c:pt idx="10">
                  <c:v>0.10730000000000001</c:v>
                </c:pt>
                <c:pt idx="11">
                  <c:v>7.1400000000000005E-2</c:v>
                </c:pt>
                <c:pt idx="12">
                  <c:v>2.69E-2</c:v>
                </c:pt>
                <c:pt idx="13">
                  <c:v>5.1999999999999998E-3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pictures'!$C$1055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pictures'!$D$1055:$R$1055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0.34189999999999998</c:v>
                </c:pt>
                <c:pt idx="2">
                  <c:v>0.36399999999999999</c:v>
                </c:pt>
                <c:pt idx="3">
                  <c:v>0.27479999999999999</c:v>
                </c:pt>
                <c:pt idx="4">
                  <c:v>0.23760000000000001</c:v>
                </c:pt>
                <c:pt idx="5">
                  <c:v>0.1759</c:v>
                </c:pt>
                <c:pt idx="6">
                  <c:v>0.15490000000000001</c:v>
                </c:pt>
                <c:pt idx="7">
                  <c:v>0.1094</c:v>
                </c:pt>
                <c:pt idx="8">
                  <c:v>6.8699999999999997E-2</c:v>
                </c:pt>
                <c:pt idx="9">
                  <c:v>3.85E-2</c:v>
                </c:pt>
                <c:pt idx="10">
                  <c:v>2.8000000000000001E-2</c:v>
                </c:pt>
                <c:pt idx="11">
                  <c:v>2.6100000000000002E-2</c:v>
                </c:pt>
                <c:pt idx="12">
                  <c:v>6.8999999999999999E-3</c:v>
                </c:pt>
                <c:pt idx="13">
                  <c:v>8.0000000000000004E-4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pictures'!$C$1056</c:f>
              <c:strCache>
                <c:ptCount val="1"/>
                <c:pt idx="0">
                  <c:v>289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pictures'!$D$1056:$R$1056</c:f>
              <c:numCache>
                <c:formatCode>General</c:formatCode>
                <c:ptCount val="15"/>
                <c:pt idx="0">
                  <c:v>0.39460000000000001</c:v>
                </c:pt>
                <c:pt idx="1">
                  <c:v>0.58460000000000001</c:v>
                </c:pt>
                <c:pt idx="2">
                  <c:v>0.51929999999999998</c:v>
                </c:pt>
                <c:pt idx="3">
                  <c:v>0.34610000000000002</c:v>
                </c:pt>
                <c:pt idx="4">
                  <c:v>0.44190000000000002</c:v>
                </c:pt>
                <c:pt idx="5">
                  <c:v>0.35909999999999997</c:v>
                </c:pt>
                <c:pt idx="6">
                  <c:v>0.30309999999999998</c:v>
                </c:pt>
                <c:pt idx="7">
                  <c:v>0.22140000000000001</c:v>
                </c:pt>
                <c:pt idx="8">
                  <c:v>0.16719999999999999</c:v>
                </c:pt>
                <c:pt idx="9">
                  <c:v>0.1636</c:v>
                </c:pt>
                <c:pt idx="10">
                  <c:v>0.1464</c:v>
                </c:pt>
                <c:pt idx="11">
                  <c:v>8.7999999999999995E-2</c:v>
                </c:pt>
                <c:pt idx="12">
                  <c:v>3.2500000000000001E-2</c:v>
                </c:pt>
                <c:pt idx="13">
                  <c:v>6.0000000000000001E-3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pictures'!$C$1057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pictures'!$D$1057:$R$1057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0.56799999999999995</c:v>
                </c:pt>
                <c:pt idx="2">
                  <c:v>0.52480000000000004</c:v>
                </c:pt>
                <c:pt idx="3">
                  <c:v>0.3896</c:v>
                </c:pt>
                <c:pt idx="4">
                  <c:v>0.43409999999999999</c:v>
                </c:pt>
                <c:pt idx="5">
                  <c:v>0.3679</c:v>
                </c:pt>
                <c:pt idx="6">
                  <c:v>0.3291</c:v>
                </c:pt>
                <c:pt idx="7">
                  <c:v>0.22389999999999999</c:v>
                </c:pt>
                <c:pt idx="8">
                  <c:v>0.19400000000000001</c:v>
                </c:pt>
                <c:pt idx="9">
                  <c:v>0.18379999999999999</c:v>
                </c:pt>
                <c:pt idx="10">
                  <c:v>0.12520000000000001</c:v>
                </c:pt>
                <c:pt idx="11">
                  <c:v>6.9900000000000004E-2</c:v>
                </c:pt>
                <c:pt idx="12">
                  <c:v>2.6499999999999999E-2</c:v>
                </c:pt>
                <c:pt idx="13">
                  <c:v>8.9999999999999993E-3</c:v>
                </c:pt>
                <c:pt idx="14">
                  <c:v>2.5999999999999999E-3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pictures'!$C$1058</c:f>
              <c:strCache>
                <c:ptCount val="1"/>
                <c:pt idx="0">
                  <c:v>287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pictures'!$D$1058:$R$1058</c:f>
              <c:numCache>
                <c:formatCode>General</c:formatCode>
                <c:ptCount val="15"/>
                <c:pt idx="0">
                  <c:v>0.42159999999999997</c:v>
                </c:pt>
                <c:pt idx="1">
                  <c:v>0.53349999999999997</c:v>
                </c:pt>
                <c:pt idx="2">
                  <c:v>0.4975</c:v>
                </c:pt>
                <c:pt idx="3">
                  <c:v>0.377</c:v>
                </c:pt>
                <c:pt idx="4">
                  <c:v>0.36799999999999999</c:v>
                </c:pt>
                <c:pt idx="5">
                  <c:v>0.31540000000000001</c:v>
                </c:pt>
                <c:pt idx="6">
                  <c:v>0.23089999999999999</c:v>
                </c:pt>
                <c:pt idx="7">
                  <c:v>0.1721</c:v>
                </c:pt>
                <c:pt idx="8">
                  <c:v>0.1396</c:v>
                </c:pt>
                <c:pt idx="9">
                  <c:v>0.1159</c:v>
                </c:pt>
                <c:pt idx="10">
                  <c:v>6.7199999999999996E-2</c:v>
                </c:pt>
                <c:pt idx="11">
                  <c:v>2.1899999999999999E-2</c:v>
                </c:pt>
                <c:pt idx="12">
                  <c:v>7.1999999999999998E-3</c:v>
                </c:pt>
                <c:pt idx="13">
                  <c:v>5.0000000000000001E-4</c:v>
                </c:pt>
                <c:pt idx="14">
                  <c:v>2.9999999999999997E-4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pictures'!$C$1059</c:f>
              <c:strCache>
                <c:ptCount val="1"/>
                <c:pt idx="0">
                  <c:v>286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pictures'!$D$1059:$R$1059</c:f>
              <c:numCache>
                <c:formatCode>General</c:formatCode>
                <c:ptCount val="15"/>
                <c:pt idx="0">
                  <c:v>0.45350000000000001</c:v>
                </c:pt>
                <c:pt idx="1">
                  <c:v>0.53749999999999998</c:v>
                </c:pt>
                <c:pt idx="2">
                  <c:v>0.47620000000000001</c:v>
                </c:pt>
                <c:pt idx="3">
                  <c:v>0.42380000000000001</c:v>
                </c:pt>
                <c:pt idx="4">
                  <c:v>0.41820000000000002</c:v>
                </c:pt>
                <c:pt idx="5">
                  <c:v>0.33479999999999999</c:v>
                </c:pt>
                <c:pt idx="6">
                  <c:v>0.25040000000000001</c:v>
                </c:pt>
                <c:pt idx="7">
                  <c:v>0.1681</c:v>
                </c:pt>
                <c:pt idx="8">
                  <c:v>0.14269999999999999</c:v>
                </c:pt>
                <c:pt idx="9">
                  <c:v>0.123</c:v>
                </c:pt>
                <c:pt idx="10">
                  <c:v>6.4399999999999999E-2</c:v>
                </c:pt>
                <c:pt idx="11">
                  <c:v>2.24E-2</c:v>
                </c:pt>
                <c:pt idx="12">
                  <c:v>6.8999999999999999E-3</c:v>
                </c:pt>
                <c:pt idx="13">
                  <c:v>1.1000000000000001E-3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pictures'!$C$1060</c:f>
              <c:strCache>
                <c:ptCount val="1"/>
                <c:pt idx="0">
                  <c:v>285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pictures'!$D$1060:$R$1060</c:f>
              <c:numCache>
                <c:formatCode>General</c:formatCode>
                <c:ptCount val="15"/>
                <c:pt idx="0">
                  <c:v>0.64759999999999995</c:v>
                </c:pt>
                <c:pt idx="1">
                  <c:v>0.3155</c:v>
                </c:pt>
                <c:pt idx="2">
                  <c:v>0.40529999999999999</c:v>
                </c:pt>
                <c:pt idx="3">
                  <c:v>0.4597</c:v>
                </c:pt>
                <c:pt idx="4">
                  <c:v>0.4002</c:v>
                </c:pt>
                <c:pt idx="5">
                  <c:v>0.37769999999999998</c:v>
                </c:pt>
                <c:pt idx="6">
                  <c:v>0.32740000000000002</c:v>
                </c:pt>
                <c:pt idx="7">
                  <c:v>0.3135</c:v>
                </c:pt>
                <c:pt idx="8">
                  <c:v>0.26829999999999998</c:v>
                </c:pt>
                <c:pt idx="9">
                  <c:v>0.152</c:v>
                </c:pt>
                <c:pt idx="10">
                  <c:v>0.10539999999999999</c:v>
                </c:pt>
                <c:pt idx="11">
                  <c:v>5.9700000000000003E-2</c:v>
                </c:pt>
                <c:pt idx="12">
                  <c:v>2.8400000000000002E-2</c:v>
                </c:pt>
                <c:pt idx="13">
                  <c:v>6.0000000000000001E-3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pictures'!$C$1061</c:f>
              <c:strCache>
                <c:ptCount val="1"/>
                <c:pt idx="0">
                  <c:v>284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pictures'!$D$1061:$R$1061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0.37919999999999998</c:v>
                </c:pt>
                <c:pt idx="2">
                  <c:v>0.44500000000000001</c:v>
                </c:pt>
                <c:pt idx="3">
                  <c:v>0.48470000000000002</c:v>
                </c:pt>
                <c:pt idx="4">
                  <c:v>0.4143</c:v>
                </c:pt>
                <c:pt idx="5">
                  <c:v>0.36799999999999999</c:v>
                </c:pt>
                <c:pt idx="6">
                  <c:v>0.3775</c:v>
                </c:pt>
                <c:pt idx="7">
                  <c:v>0.29659999999999997</c:v>
                </c:pt>
                <c:pt idx="8">
                  <c:v>0.22639999999999999</c:v>
                </c:pt>
                <c:pt idx="9">
                  <c:v>0.15509999999999999</c:v>
                </c:pt>
                <c:pt idx="10">
                  <c:v>8.5500000000000007E-2</c:v>
                </c:pt>
                <c:pt idx="11">
                  <c:v>5.1799999999999999E-2</c:v>
                </c:pt>
                <c:pt idx="12">
                  <c:v>3.04E-2</c:v>
                </c:pt>
                <c:pt idx="13">
                  <c:v>6.4000000000000003E-3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pictures'!$C$1062</c:f>
              <c:strCache>
                <c:ptCount val="1"/>
                <c:pt idx="0">
                  <c:v>279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pictures'!$D$1062:$R$1062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0.53720000000000001</c:v>
                </c:pt>
                <c:pt idx="2">
                  <c:v>0.38579999999999998</c:v>
                </c:pt>
                <c:pt idx="3">
                  <c:v>0.34670000000000001</c:v>
                </c:pt>
                <c:pt idx="4">
                  <c:v>0.29499999999999998</c:v>
                </c:pt>
                <c:pt idx="5">
                  <c:v>0.25650000000000001</c:v>
                </c:pt>
                <c:pt idx="6">
                  <c:v>0.21010000000000001</c:v>
                </c:pt>
                <c:pt idx="7">
                  <c:v>0.18079999999999999</c:v>
                </c:pt>
                <c:pt idx="8">
                  <c:v>0.17</c:v>
                </c:pt>
                <c:pt idx="9">
                  <c:v>0.13750000000000001</c:v>
                </c:pt>
                <c:pt idx="10">
                  <c:v>5.9700000000000003E-2</c:v>
                </c:pt>
                <c:pt idx="11">
                  <c:v>2.6200000000000001E-2</c:v>
                </c:pt>
                <c:pt idx="12">
                  <c:v>1.6400000000000001E-2</c:v>
                </c:pt>
                <c:pt idx="13">
                  <c:v>6.7000000000000002E-3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pictures'!$C$1063</c:f>
              <c:strCache>
                <c:ptCount val="1"/>
                <c:pt idx="0">
                  <c:v>277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pictures'!$D$1063:$R$1063</c:f>
              <c:numCache>
                <c:formatCode>General</c:formatCode>
                <c:ptCount val="15"/>
                <c:pt idx="0">
                  <c:v>0.253</c:v>
                </c:pt>
                <c:pt idx="1">
                  <c:v>0.52829999999999999</c:v>
                </c:pt>
                <c:pt idx="2">
                  <c:v>0.42249999999999999</c:v>
                </c:pt>
                <c:pt idx="3">
                  <c:v>0.3594</c:v>
                </c:pt>
                <c:pt idx="4">
                  <c:v>0.3271</c:v>
                </c:pt>
                <c:pt idx="5">
                  <c:v>0.37480000000000002</c:v>
                </c:pt>
                <c:pt idx="6">
                  <c:v>0.30659999999999998</c:v>
                </c:pt>
                <c:pt idx="7">
                  <c:v>0.217</c:v>
                </c:pt>
                <c:pt idx="8">
                  <c:v>0.15890000000000001</c:v>
                </c:pt>
                <c:pt idx="9">
                  <c:v>0.11700000000000001</c:v>
                </c:pt>
                <c:pt idx="10">
                  <c:v>8.0799999999999997E-2</c:v>
                </c:pt>
                <c:pt idx="11">
                  <c:v>4.6800000000000001E-2</c:v>
                </c:pt>
                <c:pt idx="12">
                  <c:v>1.18E-2</c:v>
                </c:pt>
                <c:pt idx="13">
                  <c:v>7.1999999999999998E-3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pictures'!$C$1064</c:f>
              <c:strCache>
                <c:ptCount val="1"/>
                <c:pt idx="0">
                  <c:v>274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pictures'!$D$1064:$R$1064</c:f>
              <c:numCache>
                <c:formatCode>General</c:formatCode>
                <c:ptCount val="15"/>
                <c:pt idx="0">
                  <c:v>0.19889999999999999</c:v>
                </c:pt>
                <c:pt idx="1">
                  <c:v>0.46339999999999998</c:v>
                </c:pt>
                <c:pt idx="2">
                  <c:v>0.43419999999999997</c:v>
                </c:pt>
                <c:pt idx="3">
                  <c:v>0.38700000000000001</c:v>
                </c:pt>
                <c:pt idx="4">
                  <c:v>0.40510000000000002</c:v>
                </c:pt>
                <c:pt idx="5">
                  <c:v>0.4264</c:v>
                </c:pt>
                <c:pt idx="6">
                  <c:v>0.29110000000000003</c:v>
                </c:pt>
                <c:pt idx="7">
                  <c:v>0.17380000000000001</c:v>
                </c:pt>
                <c:pt idx="8">
                  <c:v>0.1351</c:v>
                </c:pt>
                <c:pt idx="9">
                  <c:v>0.1149</c:v>
                </c:pt>
                <c:pt idx="10">
                  <c:v>5.9499999999999997E-2</c:v>
                </c:pt>
                <c:pt idx="11">
                  <c:v>3.0099999999999998E-2</c:v>
                </c:pt>
                <c:pt idx="12">
                  <c:v>1.29E-2</c:v>
                </c:pt>
                <c:pt idx="13">
                  <c:v>1.9699999999999999E-2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pictures'!$C$1065</c:f>
              <c:strCache>
                <c:ptCount val="1"/>
                <c:pt idx="0">
                  <c:v>272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pictures'!$D$1065:$R$1065</c:f>
              <c:numCache>
                <c:formatCode>General</c:formatCode>
                <c:ptCount val="15"/>
                <c:pt idx="0">
                  <c:v>0.5736</c:v>
                </c:pt>
                <c:pt idx="1">
                  <c:v>0.43419999999999997</c:v>
                </c:pt>
                <c:pt idx="2">
                  <c:v>0.35110000000000002</c:v>
                </c:pt>
                <c:pt idx="3">
                  <c:v>0.41149999999999998</c:v>
                </c:pt>
                <c:pt idx="4">
                  <c:v>0.38009999999999999</c:v>
                </c:pt>
                <c:pt idx="5">
                  <c:v>0.35589999999999999</c:v>
                </c:pt>
                <c:pt idx="6">
                  <c:v>0.29809999999999998</c:v>
                </c:pt>
                <c:pt idx="7">
                  <c:v>0.2243</c:v>
                </c:pt>
                <c:pt idx="8">
                  <c:v>0.13200000000000001</c:v>
                </c:pt>
                <c:pt idx="9">
                  <c:v>0.11600000000000001</c:v>
                </c:pt>
                <c:pt idx="10">
                  <c:v>7.8200000000000006E-2</c:v>
                </c:pt>
                <c:pt idx="11">
                  <c:v>4.2999999999999997E-2</c:v>
                </c:pt>
                <c:pt idx="12">
                  <c:v>1.32E-2</c:v>
                </c:pt>
                <c:pt idx="13">
                  <c:v>1.0500000000000001E-2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pictures'!$C$1066</c:f>
              <c:strCache>
                <c:ptCount val="1"/>
                <c:pt idx="0">
                  <c:v>268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pictures'!$D$1066:$R$1066</c:f>
              <c:numCache>
                <c:formatCode>General</c:formatCode>
                <c:ptCount val="15"/>
                <c:pt idx="0">
                  <c:v>0.253</c:v>
                </c:pt>
                <c:pt idx="1">
                  <c:v>0.183</c:v>
                </c:pt>
                <c:pt idx="2">
                  <c:v>0.1462</c:v>
                </c:pt>
                <c:pt idx="3">
                  <c:v>0.17380000000000001</c:v>
                </c:pt>
                <c:pt idx="4">
                  <c:v>0.26550000000000001</c:v>
                </c:pt>
                <c:pt idx="5">
                  <c:v>0.22389999999999999</c:v>
                </c:pt>
                <c:pt idx="6">
                  <c:v>0.2278</c:v>
                </c:pt>
                <c:pt idx="7">
                  <c:v>0.18579999999999999</c:v>
                </c:pt>
                <c:pt idx="8">
                  <c:v>0.16520000000000001</c:v>
                </c:pt>
                <c:pt idx="9">
                  <c:v>0.13450000000000001</c:v>
                </c:pt>
                <c:pt idx="10">
                  <c:v>9.9099999999999994E-2</c:v>
                </c:pt>
                <c:pt idx="11">
                  <c:v>7.3999999999999996E-2</c:v>
                </c:pt>
                <c:pt idx="12">
                  <c:v>5.3100000000000001E-2</c:v>
                </c:pt>
                <c:pt idx="13">
                  <c:v>2.0899999999999998E-2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pictures'!$C$1067</c:f>
              <c:strCache>
                <c:ptCount val="1"/>
                <c:pt idx="0">
                  <c:v>269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pictures'!$D$1067:$R$1067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0.57410000000000005</c:v>
                </c:pt>
                <c:pt idx="2">
                  <c:v>0.46850000000000003</c:v>
                </c:pt>
                <c:pt idx="3">
                  <c:v>0.438</c:v>
                </c:pt>
                <c:pt idx="4">
                  <c:v>0.38350000000000001</c:v>
                </c:pt>
                <c:pt idx="5">
                  <c:v>0.37090000000000001</c:v>
                </c:pt>
                <c:pt idx="6">
                  <c:v>0.26700000000000002</c:v>
                </c:pt>
                <c:pt idx="7">
                  <c:v>0.29409999999999997</c:v>
                </c:pt>
                <c:pt idx="8">
                  <c:v>0.23710000000000001</c:v>
                </c:pt>
                <c:pt idx="9">
                  <c:v>0.19900000000000001</c:v>
                </c:pt>
                <c:pt idx="10">
                  <c:v>0.12529999999999999</c:v>
                </c:pt>
                <c:pt idx="11">
                  <c:v>6.9699999999999998E-2</c:v>
                </c:pt>
                <c:pt idx="12">
                  <c:v>6.2399999999999997E-2</c:v>
                </c:pt>
                <c:pt idx="13">
                  <c:v>4.9399999999999999E-2</c:v>
                </c:pt>
                <c:pt idx="14">
                  <c:v>3.0099999999999998E-2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0248"/>
        <c:axId val="313860640"/>
      </c:scatterChart>
      <c:valAx>
        <c:axId val="31386024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3860640"/>
        <c:crosses val="autoZero"/>
        <c:crossBetween val="midCat"/>
        <c:majorUnit val="10"/>
      </c:valAx>
      <c:valAx>
        <c:axId val="3138606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38602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'SSA-9OA'!$Y$2</c:f>
              <c:strCache>
                <c:ptCount val="1"/>
                <c:pt idx="0">
                  <c:v>LEAF_AREA_INDX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'SSA-9OA'!$C$3:$C$177</c:f>
              <c:numCache>
                <c:formatCode>d\-mmm\-yy</c:formatCode>
                <c:ptCount val="175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34456</c:v>
                </c:pt>
                <c:pt idx="4">
                  <c:v>34456</c:v>
                </c:pt>
                <c:pt idx="5">
                  <c:v>34456</c:v>
                </c:pt>
                <c:pt idx="6">
                  <c:v>34456</c:v>
                </c:pt>
                <c:pt idx="7">
                  <c:v>34456</c:v>
                </c:pt>
                <c:pt idx="8">
                  <c:v>34456</c:v>
                </c:pt>
                <c:pt idx="9">
                  <c:v>34456</c:v>
                </c:pt>
                <c:pt idx="10">
                  <c:v>34456</c:v>
                </c:pt>
                <c:pt idx="11">
                  <c:v>34456</c:v>
                </c:pt>
                <c:pt idx="12">
                  <c:v>34460</c:v>
                </c:pt>
                <c:pt idx="13">
                  <c:v>34460</c:v>
                </c:pt>
                <c:pt idx="14">
                  <c:v>34460</c:v>
                </c:pt>
                <c:pt idx="15">
                  <c:v>34460</c:v>
                </c:pt>
                <c:pt idx="16">
                  <c:v>34460</c:v>
                </c:pt>
                <c:pt idx="17">
                  <c:v>34460</c:v>
                </c:pt>
                <c:pt idx="18">
                  <c:v>34460</c:v>
                </c:pt>
                <c:pt idx="19">
                  <c:v>34460</c:v>
                </c:pt>
                <c:pt idx="20">
                  <c:v>34460</c:v>
                </c:pt>
                <c:pt idx="21">
                  <c:v>34460</c:v>
                </c:pt>
                <c:pt idx="22">
                  <c:v>34460</c:v>
                </c:pt>
                <c:pt idx="23">
                  <c:v>34460</c:v>
                </c:pt>
                <c:pt idx="24">
                  <c:v>34460</c:v>
                </c:pt>
                <c:pt idx="25">
                  <c:v>34460</c:v>
                </c:pt>
                <c:pt idx="26">
                  <c:v>34460</c:v>
                </c:pt>
                <c:pt idx="27">
                  <c:v>34460</c:v>
                </c:pt>
                <c:pt idx="28">
                  <c:v>34460</c:v>
                </c:pt>
                <c:pt idx="29">
                  <c:v>34460</c:v>
                </c:pt>
                <c:pt idx="30">
                  <c:v>34468</c:v>
                </c:pt>
                <c:pt idx="31">
                  <c:v>34468</c:v>
                </c:pt>
                <c:pt idx="32">
                  <c:v>34468</c:v>
                </c:pt>
                <c:pt idx="33">
                  <c:v>34468</c:v>
                </c:pt>
                <c:pt idx="34">
                  <c:v>34468</c:v>
                </c:pt>
                <c:pt idx="35">
                  <c:v>34468</c:v>
                </c:pt>
                <c:pt idx="36">
                  <c:v>34468</c:v>
                </c:pt>
                <c:pt idx="37">
                  <c:v>34468</c:v>
                </c:pt>
                <c:pt idx="38">
                  <c:v>34468</c:v>
                </c:pt>
                <c:pt idx="39">
                  <c:v>34468</c:v>
                </c:pt>
                <c:pt idx="40">
                  <c:v>34468</c:v>
                </c:pt>
                <c:pt idx="41">
                  <c:v>34468</c:v>
                </c:pt>
                <c:pt idx="42">
                  <c:v>34468</c:v>
                </c:pt>
                <c:pt idx="43">
                  <c:v>34468</c:v>
                </c:pt>
                <c:pt idx="44">
                  <c:v>34468</c:v>
                </c:pt>
                <c:pt idx="45">
                  <c:v>34468</c:v>
                </c:pt>
                <c:pt idx="46">
                  <c:v>34468</c:v>
                </c:pt>
                <c:pt idx="47">
                  <c:v>34468</c:v>
                </c:pt>
                <c:pt idx="48">
                  <c:v>34468</c:v>
                </c:pt>
                <c:pt idx="49">
                  <c:v>34468</c:v>
                </c:pt>
                <c:pt idx="50">
                  <c:v>34468</c:v>
                </c:pt>
                <c:pt idx="51">
                  <c:v>34468</c:v>
                </c:pt>
                <c:pt idx="52">
                  <c:v>34468</c:v>
                </c:pt>
                <c:pt idx="53">
                  <c:v>34468</c:v>
                </c:pt>
                <c:pt idx="54">
                  <c:v>34468</c:v>
                </c:pt>
                <c:pt idx="55">
                  <c:v>34468</c:v>
                </c:pt>
                <c:pt idx="56">
                  <c:v>34468</c:v>
                </c:pt>
                <c:pt idx="57">
                  <c:v>34468</c:v>
                </c:pt>
                <c:pt idx="58">
                  <c:v>34468</c:v>
                </c:pt>
                <c:pt idx="59">
                  <c:v>34476</c:v>
                </c:pt>
                <c:pt idx="60">
                  <c:v>34476</c:v>
                </c:pt>
                <c:pt idx="61">
                  <c:v>34476</c:v>
                </c:pt>
                <c:pt idx="62">
                  <c:v>34476</c:v>
                </c:pt>
                <c:pt idx="63">
                  <c:v>34476</c:v>
                </c:pt>
                <c:pt idx="64">
                  <c:v>34476</c:v>
                </c:pt>
                <c:pt idx="65">
                  <c:v>34476</c:v>
                </c:pt>
                <c:pt idx="66">
                  <c:v>34476</c:v>
                </c:pt>
                <c:pt idx="67">
                  <c:v>34476</c:v>
                </c:pt>
                <c:pt idx="68">
                  <c:v>34476</c:v>
                </c:pt>
                <c:pt idx="69">
                  <c:v>34476</c:v>
                </c:pt>
                <c:pt idx="70">
                  <c:v>34476</c:v>
                </c:pt>
                <c:pt idx="71">
                  <c:v>34476</c:v>
                </c:pt>
                <c:pt idx="72">
                  <c:v>34476</c:v>
                </c:pt>
                <c:pt idx="73">
                  <c:v>34476</c:v>
                </c:pt>
                <c:pt idx="74">
                  <c:v>34476</c:v>
                </c:pt>
                <c:pt idx="75">
                  <c:v>34476</c:v>
                </c:pt>
                <c:pt idx="76">
                  <c:v>34476</c:v>
                </c:pt>
                <c:pt idx="77">
                  <c:v>34476</c:v>
                </c:pt>
                <c:pt idx="78">
                  <c:v>34476</c:v>
                </c:pt>
                <c:pt idx="79">
                  <c:v>34476</c:v>
                </c:pt>
                <c:pt idx="80">
                  <c:v>34476</c:v>
                </c:pt>
                <c:pt idx="81">
                  <c:v>34476</c:v>
                </c:pt>
                <c:pt idx="82">
                  <c:v>34476</c:v>
                </c:pt>
                <c:pt idx="83">
                  <c:v>34476</c:v>
                </c:pt>
                <c:pt idx="84">
                  <c:v>34476</c:v>
                </c:pt>
                <c:pt idx="85">
                  <c:v>34487</c:v>
                </c:pt>
                <c:pt idx="86">
                  <c:v>34487</c:v>
                </c:pt>
                <c:pt idx="87">
                  <c:v>34487</c:v>
                </c:pt>
                <c:pt idx="88">
                  <c:v>34487</c:v>
                </c:pt>
                <c:pt idx="89">
                  <c:v>34487</c:v>
                </c:pt>
                <c:pt idx="90">
                  <c:v>34487</c:v>
                </c:pt>
                <c:pt idx="91">
                  <c:v>34487</c:v>
                </c:pt>
                <c:pt idx="92">
                  <c:v>34487</c:v>
                </c:pt>
                <c:pt idx="93">
                  <c:v>34487</c:v>
                </c:pt>
                <c:pt idx="94">
                  <c:v>34487</c:v>
                </c:pt>
                <c:pt idx="95">
                  <c:v>34487</c:v>
                </c:pt>
                <c:pt idx="96">
                  <c:v>34487</c:v>
                </c:pt>
                <c:pt idx="97">
                  <c:v>34487</c:v>
                </c:pt>
                <c:pt idx="98">
                  <c:v>34487</c:v>
                </c:pt>
                <c:pt idx="99">
                  <c:v>34487</c:v>
                </c:pt>
                <c:pt idx="100">
                  <c:v>34487</c:v>
                </c:pt>
                <c:pt idx="101">
                  <c:v>34487</c:v>
                </c:pt>
                <c:pt idx="102">
                  <c:v>34487</c:v>
                </c:pt>
                <c:pt idx="103">
                  <c:v>34487</c:v>
                </c:pt>
                <c:pt idx="104">
                  <c:v>34487</c:v>
                </c:pt>
                <c:pt idx="105">
                  <c:v>34487</c:v>
                </c:pt>
                <c:pt idx="106">
                  <c:v>34487</c:v>
                </c:pt>
                <c:pt idx="107">
                  <c:v>34487</c:v>
                </c:pt>
                <c:pt idx="108">
                  <c:v>34487</c:v>
                </c:pt>
                <c:pt idx="109">
                  <c:v>34487</c:v>
                </c:pt>
                <c:pt idx="110">
                  <c:v>34487</c:v>
                </c:pt>
                <c:pt idx="111">
                  <c:v>34487</c:v>
                </c:pt>
                <c:pt idx="112">
                  <c:v>34487</c:v>
                </c:pt>
                <c:pt idx="113">
                  <c:v>34487</c:v>
                </c:pt>
                <c:pt idx="114">
                  <c:v>34487</c:v>
                </c:pt>
                <c:pt idx="115">
                  <c:v>34487</c:v>
                </c:pt>
                <c:pt idx="116">
                  <c:v>34517</c:v>
                </c:pt>
                <c:pt idx="117">
                  <c:v>34517</c:v>
                </c:pt>
                <c:pt idx="118">
                  <c:v>34517</c:v>
                </c:pt>
                <c:pt idx="119">
                  <c:v>34517</c:v>
                </c:pt>
                <c:pt idx="120">
                  <c:v>34517</c:v>
                </c:pt>
                <c:pt idx="121">
                  <c:v>34517</c:v>
                </c:pt>
                <c:pt idx="122">
                  <c:v>34517</c:v>
                </c:pt>
                <c:pt idx="123">
                  <c:v>34517</c:v>
                </c:pt>
                <c:pt idx="124">
                  <c:v>34517</c:v>
                </c:pt>
                <c:pt idx="125">
                  <c:v>34517</c:v>
                </c:pt>
                <c:pt idx="126">
                  <c:v>34517</c:v>
                </c:pt>
                <c:pt idx="127">
                  <c:v>34517</c:v>
                </c:pt>
                <c:pt idx="128">
                  <c:v>34517</c:v>
                </c:pt>
                <c:pt idx="129">
                  <c:v>34517</c:v>
                </c:pt>
                <c:pt idx="130">
                  <c:v>34517</c:v>
                </c:pt>
                <c:pt idx="131">
                  <c:v>34517</c:v>
                </c:pt>
                <c:pt idx="132">
                  <c:v>34517</c:v>
                </c:pt>
                <c:pt idx="133">
                  <c:v>34517</c:v>
                </c:pt>
                <c:pt idx="134">
                  <c:v>34517</c:v>
                </c:pt>
                <c:pt idx="135">
                  <c:v>34517</c:v>
                </c:pt>
                <c:pt idx="136">
                  <c:v>34517</c:v>
                </c:pt>
                <c:pt idx="137">
                  <c:v>34517</c:v>
                </c:pt>
                <c:pt idx="138">
                  <c:v>34517</c:v>
                </c:pt>
                <c:pt idx="139">
                  <c:v>34517</c:v>
                </c:pt>
                <c:pt idx="140">
                  <c:v>34517</c:v>
                </c:pt>
                <c:pt idx="141">
                  <c:v>34517</c:v>
                </c:pt>
                <c:pt idx="142">
                  <c:v>34517</c:v>
                </c:pt>
                <c:pt idx="143">
                  <c:v>34517</c:v>
                </c:pt>
                <c:pt idx="144">
                  <c:v>34517</c:v>
                </c:pt>
                <c:pt idx="145">
                  <c:v>34517</c:v>
                </c:pt>
                <c:pt idx="146">
                  <c:v>34517</c:v>
                </c:pt>
                <c:pt idx="147">
                  <c:v>34550</c:v>
                </c:pt>
                <c:pt idx="148">
                  <c:v>34550</c:v>
                </c:pt>
                <c:pt idx="149">
                  <c:v>34550</c:v>
                </c:pt>
                <c:pt idx="150">
                  <c:v>34550</c:v>
                </c:pt>
                <c:pt idx="151">
                  <c:v>34550</c:v>
                </c:pt>
                <c:pt idx="152">
                  <c:v>34550</c:v>
                </c:pt>
                <c:pt idx="153">
                  <c:v>34550</c:v>
                </c:pt>
                <c:pt idx="154">
                  <c:v>34550</c:v>
                </c:pt>
                <c:pt idx="155">
                  <c:v>34550</c:v>
                </c:pt>
                <c:pt idx="156">
                  <c:v>34550</c:v>
                </c:pt>
                <c:pt idx="157">
                  <c:v>34550</c:v>
                </c:pt>
                <c:pt idx="158">
                  <c:v>34550</c:v>
                </c:pt>
                <c:pt idx="159">
                  <c:v>34550</c:v>
                </c:pt>
                <c:pt idx="160">
                  <c:v>34550</c:v>
                </c:pt>
                <c:pt idx="161">
                  <c:v>34550</c:v>
                </c:pt>
                <c:pt idx="162">
                  <c:v>34550</c:v>
                </c:pt>
                <c:pt idx="163">
                  <c:v>34550</c:v>
                </c:pt>
                <c:pt idx="164">
                  <c:v>34550</c:v>
                </c:pt>
                <c:pt idx="165">
                  <c:v>34550</c:v>
                </c:pt>
                <c:pt idx="166">
                  <c:v>34550</c:v>
                </c:pt>
                <c:pt idx="167">
                  <c:v>34550</c:v>
                </c:pt>
                <c:pt idx="168">
                  <c:v>34550</c:v>
                </c:pt>
                <c:pt idx="169">
                  <c:v>34550</c:v>
                </c:pt>
                <c:pt idx="170">
                  <c:v>34550</c:v>
                </c:pt>
                <c:pt idx="171">
                  <c:v>34550</c:v>
                </c:pt>
                <c:pt idx="172">
                  <c:v>34550</c:v>
                </c:pt>
                <c:pt idx="173">
                  <c:v>34550</c:v>
                </c:pt>
                <c:pt idx="174">
                  <c:v>34550</c:v>
                </c:pt>
              </c:numCache>
            </c:numRef>
          </c:xVal>
          <c:yVal>
            <c:numRef>
              <c:f>'SSA-9OA'!$Y$3:$Y$177</c:f>
              <c:numCache>
                <c:formatCode>General</c:formatCode>
                <c:ptCount val="175"/>
                <c:pt idx="0">
                  <c:v>1.766</c:v>
                </c:pt>
                <c:pt idx="1">
                  <c:v>1.67</c:v>
                </c:pt>
                <c:pt idx="2">
                  <c:v>1.0940000000000001</c:v>
                </c:pt>
                <c:pt idx="3">
                  <c:v>1.266</c:v>
                </c:pt>
                <c:pt idx="4">
                  <c:v>1.3779999999999999</c:v>
                </c:pt>
                <c:pt idx="5">
                  <c:v>1.2509999999999999</c:v>
                </c:pt>
                <c:pt idx="6">
                  <c:v>1.1559999999999999</c:v>
                </c:pt>
                <c:pt idx="7">
                  <c:v>2.27</c:v>
                </c:pt>
                <c:pt idx="8">
                  <c:v>1.421</c:v>
                </c:pt>
                <c:pt idx="9">
                  <c:v>1.7210000000000001</c:v>
                </c:pt>
                <c:pt idx="10">
                  <c:v>1.1120000000000001</c:v>
                </c:pt>
                <c:pt idx="11">
                  <c:v>1.294</c:v>
                </c:pt>
                <c:pt idx="12">
                  <c:v>1.47</c:v>
                </c:pt>
                <c:pt idx="13">
                  <c:v>1.518</c:v>
                </c:pt>
                <c:pt idx="14">
                  <c:v>2.2040000000000002</c:v>
                </c:pt>
                <c:pt idx="15">
                  <c:v>1.5640000000000001</c:v>
                </c:pt>
                <c:pt idx="16">
                  <c:v>2.5219999999999998</c:v>
                </c:pt>
                <c:pt idx="17">
                  <c:v>1.3580000000000001</c:v>
                </c:pt>
                <c:pt idx="18">
                  <c:v>1.1479999999999999</c:v>
                </c:pt>
                <c:pt idx="19">
                  <c:v>1.3819999999999999</c:v>
                </c:pt>
                <c:pt idx="20">
                  <c:v>1.4019999999999999</c:v>
                </c:pt>
                <c:pt idx="21">
                  <c:v>1.2809999999999999</c:v>
                </c:pt>
                <c:pt idx="22">
                  <c:v>1.6990000000000001</c:v>
                </c:pt>
                <c:pt idx="23">
                  <c:v>1.8069999999999999</c:v>
                </c:pt>
                <c:pt idx="24">
                  <c:v>1.9019999999999999</c:v>
                </c:pt>
                <c:pt idx="25">
                  <c:v>1.34</c:v>
                </c:pt>
                <c:pt idx="26">
                  <c:v>2.0059999999999998</c:v>
                </c:pt>
                <c:pt idx="27">
                  <c:v>1.2350000000000001</c:v>
                </c:pt>
                <c:pt idx="28">
                  <c:v>2.359</c:v>
                </c:pt>
                <c:pt idx="29">
                  <c:v>2.581</c:v>
                </c:pt>
                <c:pt idx="30">
                  <c:v>2.5499999999999998</c:v>
                </c:pt>
                <c:pt idx="31">
                  <c:v>4.3029999999999999</c:v>
                </c:pt>
                <c:pt idx="32">
                  <c:v>4.2690000000000001</c:v>
                </c:pt>
                <c:pt idx="33">
                  <c:v>4.3259999999999996</c:v>
                </c:pt>
                <c:pt idx="34">
                  <c:v>4.524</c:v>
                </c:pt>
                <c:pt idx="35">
                  <c:v>3.0630000000000002</c:v>
                </c:pt>
                <c:pt idx="36">
                  <c:v>3.4860000000000002</c:v>
                </c:pt>
                <c:pt idx="37">
                  <c:v>3.3029999999999999</c:v>
                </c:pt>
                <c:pt idx="38">
                  <c:v>3.3839999999999999</c:v>
                </c:pt>
                <c:pt idx="39">
                  <c:v>3.5939999999999999</c:v>
                </c:pt>
                <c:pt idx="40">
                  <c:v>3.3719999999999999</c:v>
                </c:pt>
                <c:pt idx="41">
                  <c:v>3.2610000000000001</c:v>
                </c:pt>
                <c:pt idx="42">
                  <c:v>4.0990000000000002</c:v>
                </c:pt>
                <c:pt idx="43">
                  <c:v>2.7770000000000001</c:v>
                </c:pt>
                <c:pt idx="44">
                  <c:v>3.05</c:v>
                </c:pt>
                <c:pt idx="45">
                  <c:v>2.956</c:v>
                </c:pt>
                <c:pt idx="46">
                  <c:v>3.0510000000000002</c:v>
                </c:pt>
                <c:pt idx="47">
                  <c:v>5.0860000000000003</c:v>
                </c:pt>
                <c:pt idx="48">
                  <c:v>4.3230000000000004</c:v>
                </c:pt>
                <c:pt idx="49">
                  <c:v>5.2969999999999997</c:v>
                </c:pt>
                <c:pt idx="50">
                  <c:v>2.6269999999999998</c:v>
                </c:pt>
                <c:pt idx="51">
                  <c:v>2.1589999999999998</c:v>
                </c:pt>
                <c:pt idx="52">
                  <c:v>4.3449999999999998</c:v>
                </c:pt>
                <c:pt idx="53">
                  <c:v>4.1760000000000002</c:v>
                </c:pt>
                <c:pt idx="54">
                  <c:v>3.5009999999999999</c:v>
                </c:pt>
                <c:pt idx="55">
                  <c:v>2.7050000000000001</c:v>
                </c:pt>
                <c:pt idx="56">
                  <c:v>3.984</c:v>
                </c:pt>
                <c:pt idx="57">
                  <c:v>3.6869999999999998</c:v>
                </c:pt>
                <c:pt idx="58">
                  <c:v>3.0409999999999999</c:v>
                </c:pt>
                <c:pt idx="59">
                  <c:v>2.3210000000000002</c:v>
                </c:pt>
                <c:pt idx="60">
                  <c:v>2.5209999999999999</c:v>
                </c:pt>
                <c:pt idx="61">
                  <c:v>2.073</c:v>
                </c:pt>
                <c:pt idx="62">
                  <c:v>2.41</c:v>
                </c:pt>
                <c:pt idx="63">
                  <c:v>2.3690000000000002</c:v>
                </c:pt>
                <c:pt idx="64">
                  <c:v>2.1749999999999998</c:v>
                </c:pt>
                <c:pt idx="65">
                  <c:v>2.2490000000000001</c:v>
                </c:pt>
                <c:pt idx="66">
                  <c:v>1.782</c:v>
                </c:pt>
                <c:pt idx="67">
                  <c:v>1.95</c:v>
                </c:pt>
                <c:pt idx="68">
                  <c:v>1.5629999999999999</c:v>
                </c:pt>
                <c:pt idx="69">
                  <c:v>1.8240000000000001</c:v>
                </c:pt>
                <c:pt idx="70">
                  <c:v>1.768</c:v>
                </c:pt>
                <c:pt idx="71">
                  <c:v>1.738</c:v>
                </c:pt>
                <c:pt idx="72">
                  <c:v>2.105</c:v>
                </c:pt>
                <c:pt idx="73">
                  <c:v>2.7050000000000001</c:v>
                </c:pt>
                <c:pt idx="74">
                  <c:v>2.069</c:v>
                </c:pt>
                <c:pt idx="75">
                  <c:v>1.929</c:v>
                </c:pt>
                <c:pt idx="76">
                  <c:v>1.387</c:v>
                </c:pt>
                <c:pt idx="77">
                  <c:v>1.7989999999999999</c:v>
                </c:pt>
                <c:pt idx="78">
                  <c:v>1.9950000000000001</c:v>
                </c:pt>
                <c:pt idx="79">
                  <c:v>2.5529999999999999</c:v>
                </c:pt>
                <c:pt idx="80">
                  <c:v>2.86</c:v>
                </c:pt>
                <c:pt idx="81">
                  <c:v>2.42</c:v>
                </c:pt>
                <c:pt idx="82">
                  <c:v>2.0299999999999998</c:v>
                </c:pt>
                <c:pt idx="83">
                  <c:v>2.0299999999999998</c:v>
                </c:pt>
                <c:pt idx="84">
                  <c:v>1.792</c:v>
                </c:pt>
                <c:pt idx="85">
                  <c:v>4.6189999999999998</c:v>
                </c:pt>
                <c:pt idx="86">
                  <c:v>4.867</c:v>
                </c:pt>
                <c:pt idx="87">
                  <c:v>3.6539999999999999</c:v>
                </c:pt>
                <c:pt idx="88">
                  <c:v>4.2409999999999997</c:v>
                </c:pt>
                <c:pt idx="89">
                  <c:v>4.9480000000000004</c:v>
                </c:pt>
                <c:pt idx="90">
                  <c:v>4.0670000000000002</c:v>
                </c:pt>
                <c:pt idx="91">
                  <c:v>5.1340000000000003</c:v>
                </c:pt>
                <c:pt idx="92">
                  <c:v>3.85</c:v>
                </c:pt>
                <c:pt idx="93">
                  <c:v>4.82</c:v>
                </c:pt>
                <c:pt idx="94">
                  <c:v>5.32</c:v>
                </c:pt>
                <c:pt idx="95">
                  <c:v>5.2160000000000002</c:v>
                </c:pt>
                <c:pt idx="96">
                  <c:v>5.16</c:v>
                </c:pt>
                <c:pt idx="97">
                  <c:v>4.335</c:v>
                </c:pt>
                <c:pt idx="98">
                  <c:v>3.7160000000000002</c:v>
                </c:pt>
                <c:pt idx="99">
                  <c:v>3.6</c:v>
                </c:pt>
                <c:pt idx="100">
                  <c:v>3.9159999999999999</c:v>
                </c:pt>
                <c:pt idx="101">
                  <c:v>3.3340000000000001</c:v>
                </c:pt>
                <c:pt idx="102">
                  <c:v>3.7719999999999998</c:v>
                </c:pt>
                <c:pt idx="103">
                  <c:v>5.3959999999999999</c:v>
                </c:pt>
                <c:pt idx="104">
                  <c:v>3.556</c:v>
                </c:pt>
                <c:pt idx="105">
                  <c:v>3.6190000000000002</c:v>
                </c:pt>
                <c:pt idx="106">
                  <c:v>4.6710000000000003</c:v>
                </c:pt>
                <c:pt idx="107">
                  <c:v>4.657</c:v>
                </c:pt>
                <c:pt idx="108">
                  <c:v>3.7069999999999999</c:v>
                </c:pt>
                <c:pt idx="109">
                  <c:v>3.6859999999999999</c:v>
                </c:pt>
                <c:pt idx="110">
                  <c:v>4.165</c:v>
                </c:pt>
                <c:pt idx="111">
                  <c:v>4.1079999999999997</c:v>
                </c:pt>
                <c:pt idx="112">
                  <c:v>3.9239999999999999</c:v>
                </c:pt>
                <c:pt idx="113">
                  <c:v>4.0940000000000003</c:v>
                </c:pt>
                <c:pt idx="114">
                  <c:v>3.6869999999999998</c:v>
                </c:pt>
                <c:pt idx="115">
                  <c:v>2.9510000000000001</c:v>
                </c:pt>
                <c:pt idx="116">
                  <c:v>3.5139999999999998</c:v>
                </c:pt>
                <c:pt idx="117">
                  <c:v>3.726</c:v>
                </c:pt>
                <c:pt idx="118">
                  <c:v>4.0810000000000004</c:v>
                </c:pt>
                <c:pt idx="119">
                  <c:v>3.786</c:v>
                </c:pt>
                <c:pt idx="120">
                  <c:v>3.3340000000000001</c:v>
                </c:pt>
                <c:pt idx="121">
                  <c:v>3.5089999999999999</c:v>
                </c:pt>
                <c:pt idx="122">
                  <c:v>3.7269999999999999</c:v>
                </c:pt>
                <c:pt idx="123">
                  <c:v>3.8359999999999999</c:v>
                </c:pt>
                <c:pt idx="124">
                  <c:v>3.9740000000000002</c:v>
                </c:pt>
                <c:pt idx="125">
                  <c:v>3.4780000000000002</c:v>
                </c:pt>
                <c:pt idx="126">
                  <c:v>3.484</c:v>
                </c:pt>
                <c:pt idx="127">
                  <c:v>4.7050000000000001</c:v>
                </c:pt>
                <c:pt idx="128">
                  <c:v>3.6179999999999999</c:v>
                </c:pt>
                <c:pt idx="129">
                  <c:v>3.9569999999999999</c:v>
                </c:pt>
                <c:pt idx="130">
                  <c:v>4.375</c:v>
                </c:pt>
                <c:pt idx="131">
                  <c:v>3.3820000000000001</c:v>
                </c:pt>
                <c:pt idx="132">
                  <c:v>4.1669999999999998</c:v>
                </c:pt>
                <c:pt idx="133">
                  <c:v>3.4729999999999999</c:v>
                </c:pt>
                <c:pt idx="134">
                  <c:v>3.399</c:v>
                </c:pt>
                <c:pt idx="135">
                  <c:v>4.3029999999999999</c:v>
                </c:pt>
                <c:pt idx="136">
                  <c:v>3.7909999999999999</c:v>
                </c:pt>
                <c:pt idx="137">
                  <c:v>4.3179999999999996</c:v>
                </c:pt>
                <c:pt idx="138">
                  <c:v>2.952</c:v>
                </c:pt>
                <c:pt idx="139">
                  <c:v>4.1210000000000004</c:v>
                </c:pt>
                <c:pt idx="140">
                  <c:v>5.282</c:v>
                </c:pt>
                <c:pt idx="141">
                  <c:v>3.0870000000000002</c:v>
                </c:pt>
                <c:pt idx="142">
                  <c:v>3.0920000000000001</c:v>
                </c:pt>
                <c:pt idx="143">
                  <c:v>3.9049999999999998</c:v>
                </c:pt>
                <c:pt idx="144">
                  <c:v>5.5250000000000004</c:v>
                </c:pt>
                <c:pt idx="145">
                  <c:v>2.9470000000000001</c:v>
                </c:pt>
                <c:pt idx="146">
                  <c:v>3.1179999999999999</c:v>
                </c:pt>
                <c:pt idx="147">
                  <c:v>3.5</c:v>
                </c:pt>
                <c:pt idx="148">
                  <c:v>3.5939999999999999</c:v>
                </c:pt>
                <c:pt idx="149">
                  <c:v>2.681</c:v>
                </c:pt>
                <c:pt idx="150">
                  <c:v>2.1970000000000001</c:v>
                </c:pt>
                <c:pt idx="151">
                  <c:v>2.1579999999999999</c:v>
                </c:pt>
                <c:pt idx="152">
                  <c:v>3.4420000000000002</c:v>
                </c:pt>
                <c:pt idx="153">
                  <c:v>3.78</c:v>
                </c:pt>
                <c:pt idx="154">
                  <c:v>2.6059999999999999</c:v>
                </c:pt>
                <c:pt idx="155">
                  <c:v>2.5779999999999998</c:v>
                </c:pt>
                <c:pt idx="156">
                  <c:v>3.3919999999999999</c:v>
                </c:pt>
                <c:pt idx="157">
                  <c:v>2.6520000000000001</c:v>
                </c:pt>
                <c:pt idx="158">
                  <c:v>2.3719999999999999</c:v>
                </c:pt>
                <c:pt idx="159">
                  <c:v>2.532</c:v>
                </c:pt>
                <c:pt idx="160">
                  <c:v>2.649</c:v>
                </c:pt>
                <c:pt idx="161">
                  <c:v>2.7570000000000001</c:v>
                </c:pt>
                <c:pt idx="162">
                  <c:v>3.0259999999999998</c:v>
                </c:pt>
                <c:pt idx="163">
                  <c:v>2.581</c:v>
                </c:pt>
                <c:pt idx="164">
                  <c:v>2.367</c:v>
                </c:pt>
                <c:pt idx="165">
                  <c:v>2.3730000000000002</c:v>
                </c:pt>
                <c:pt idx="166">
                  <c:v>2.3519999999999999</c:v>
                </c:pt>
                <c:pt idx="167">
                  <c:v>3.4169999999999998</c:v>
                </c:pt>
                <c:pt idx="168">
                  <c:v>2.7170000000000001</c:v>
                </c:pt>
                <c:pt idx="169">
                  <c:v>3.605</c:v>
                </c:pt>
                <c:pt idx="170">
                  <c:v>3.819</c:v>
                </c:pt>
                <c:pt idx="171">
                  <c:v>2.59</c:v>
                </c:pt>
                <c:pt idx="172">
                  <c:v>2.6230000000000002</c:v>
                </c:pt>
                <c:pt idx="173">
                  <c:v>2.5350000000000001</c:v>
                </c:pt>
                <c:pt idx="174">
                  <c:v>2.9289999999999998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'SSA-9OA'!$J$2</c:f>
              <c:strCache>
                <c:ptCount val="1"/>
                <c:pt idx="0">
                  <c:v>LEAF_AREA_INDX_EFFEC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'SSA-9OA'!$C$3:$C$177</c:f>
              <c:numCache>
                <c:formatCode>d\-mmm\-yy</c:formatCode>
                <c:ptCount val="175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34456</c:v>
                </c:pt>
                <c:pt idx="4">
                  <c:v>34456</c:v>
                </c:pt>
                <c:pt idx="5">
                  <c:v>34456</c:v>
                </c:pt>
                <c:pt idx="6">
                  <c:v>34456</c:v>
                </c:pt>
                <c:pt idx="7">
                  <c:v>34456</c:v>
                </c:pt>
                <c:pt idx="8">
                  <c:v>34456</c:v>
                </c:pt>
                <c:pt idx="9">
                  <c:v>34456</c:v>
                </c:pt>
                <c:pt idx="10">
                  <c:v>34456</c:v>
                </c:pt>
                <c:pt idx="11">
                  <c:v>34456</c:v>
                </c:pt>
                <c:pt idx="12">
                  <c:v>34460</c:v>
                </c:pt>
                <c:pt idx="13">
                  <c:v>34460</c:v>
                </c:pt>
                <c:pt idx="14">
                  <c:v>34460</c:v>
                </c:pt>
                <c:pt idx="15">
                  <c:v>34460</c:v>
                </c:pt>
                <c:pt idx="16">
                  <c:v>34460</c:v>
                </c:pt>
                <c:pt idx="17">
                  <c:v>34460</c:v>
                </c:pt>
                <c:pt idx="18">
                  <c:v>34460</c:v>
                </c:pt>
                <c:pt idx="19">
                  <c:v>34460</c:v>
                </c:pt>
                <c:pt idx="20">
                  <c:v>34460</c:v>
                </c:pt>
                <c:pt idx="21">
                  <c:v>34460</c:v>
                </c:pt>
                <c:pt idx="22">
                  <c:v>34460</c:v>
                </c:pt>
                <c:pt idx="23">
                  <c:v>34460</c:v>
                </c:pt>
                <c:pt idx="24">
                  <c:v>34460</c:v>
                </c:pt>
                <c:pt idx="25">
                  <c:v>34460</c:v>
                </c:pt>
                <c:pt idx="26">
                  <c:v>34460</c:v>
                </c:pt>
                <c:pt idx="27">
                  <c:v>34460</c:v>
                </c:pt>
                <c:pt idx="28">
                  <c:v>34460</c:v>
                </c:pt>
                <c:pt idx="29">
                  <c:v>34460</c:v>
                </c:pt>
                <c:pt idx="30">
                  <c:v>34468</c:v>
                </c:pt>
                <c:pt idx="31">
                  <c:v>34468</c:v>
                </c:pt>
                <c:pt idx="32">
                  <c:v>34468</c:v>
                </c:pt>
                <c:pt idx="33">
                  <c:v>34468</c:v>
                </c:pt>
                <c:pt idx="34">
                  <c:v>34468</c:v>
                </c:pt>
                <c:pt idx="35">
                  <c:v>34468</c:v>
                </c:pt>
                <c:pt idx="36">
                  <c:v>34468</c:v>
                </c:pt>
                <c:pt idx="37">
                  <c:v>34468</c:v>
                </c:pt>
                <c:pt idx="38">
                  <c:v>34468</c:v>
                </c:pt>
                <c:pt idx="39">
                  <c:v>34468</c:v>
                </c:pt>
                <c:pt idx="40">
                  <c:v>34468</c:v>
                </c:pt>
                <c:pt idx="41">
                  <c:v>34468</c:v>
                </c:pt>
                <c:pt idx="42">
                  <c:v>34468</c:v>
                </c:pt>
                <c:pt idx="43">
                  <c:v>34468</c:v>
                </c:pt>
                <c:pt idx="44">
                  <c:v>34468</c:v>
                </c:pt>
                <c:pt idx="45">
                  <c:v>34468</c:v>
                </c:pt>
                <c:pt idx="46">
                  <c:v>34468</c:v>
                </c:pt>
                <c:pt idx="47">
                  <c:v>34468</c:v>
                </c:pt>
                <c:pt idx="48">
                  <c:v>34468</c:v>
                </c:pt>
                <c:pt idx="49">
                  <c:v>34468</c:v>
                </c:pt>
                <c:pt idx="50">
                  <c:v>34468</c:v>
                </c:pt>
                <c:pt idx="51">
                  <c:v>34468</c:v>
                </c:pt>
                <c:pt idx="52">
                  <c:v>34468</c:v>
                </c:pt>
                <c:pt idx="53">
                  <c:v>34468</c:v>
                </c:pt>
                <c:pt idx="54">
                  <c:v>34468</c:v>
                </c:pt>
                <c:pt idx="55">
                  <c:v>34468</c:v>
                </c:pt>
                <c:pt idx="56">
                  <c:v>34468</c:v>
                </c:pt>
                <c:pt idx="57">
                  <c:v>34468</c:v>
                </c:pt>
                <c:pt idx="58">
                  <c:v>34468</c:v>
                </c:pt>
                <c:pt idx="59">
                  <c:v>34476</c:v>
                </c:pt>
                <c:pt idx="60">
                  <c:v>34476</c:v>
                </c:pt>
                <c:pt idx="61">
                  <c:v>34476</c:v>
                </c:pt>
                <c:pt idx="62">
                  <c:v>34476</c:v>
                </c:pt>
                <c:pt idx="63">
                  <c:v>34476</c:v>
                </c:pt>
                <c:pt idx="64">
                  <c:v>34476</c:v>
                </c:pt>
                <c:pt idx="65">
                  <c:v>34476</c:v>
                </c:pt>
                <c:pt idx="66">
                  <c:v>34476</c:v>
                </c:pt>
                <c:pt idx="67">
                  <c:v>34476</c:v>
                </c:pt>
                <c:pt idx="68">
                  <c:v>34476</c:v>
                </c:pt>
                <c:pt idx="69">
                  <c:v>34476</c:v>
                </c:pt>
                <c:pt idx="70">
                  <c:v>34476</c:v>
                </c:pt>
                <c:pt idx="71">
                  <c:v>34476</c:v>
                </c:pt>
                <c:pt idx="72">
                  <c:v>34476</c:v>
                </c:pt>
                <c:pt idx="73">
                  <c:v>34476</c:v>
                </c:pt>
                <c:pt idx="74">
                  <c:v>34476</c:v>
                </c:pt>
                <c:pt idx="75">
                  <c:v>34476</c:v>
                </c:pt>
                <c:pt idx="76">
                  <c:v>34476</c:v>
                </c:pt>
                <c:pt idx="77">
                  <c:v>34476</c:v>
                </c:pt>
                <c:pt idx="78">
                  <c:v>34476</c:v>
                </c:pt>
                <c:pt idx="79">
                  <c:v>34476</c:v>
                </c:pt>
                <c:pt idx="80">
                  <c:v>34476</c:v>
                </c:pt>
                <c:pt idx="81">
                  <c:v>34476</c:v>
                </c:pt>
                <c:pt idx="82">
                  <c:v>34476</c:v>
                </c:pt>
                <c:pt idx="83">
                  <c:v>34476</c:v>
                </c:pt>
                <c:pt idx="84">
                  <c:v>34476</c:v>
                </c:pt>
                <c:pt idx="85">
                  <c:v>34487</c:v>
                </c:pt>
                <c:pt idx="86">
                  <c:v>34487</c:v>
                </c:pt>
                <c:pt idx="87">
                  <c:v>34487</c:v>
                </c:pt>
                <c:pt idx="88">
                  <c:v>34487</c:v>
                </c:pt>
                <c:pt idx="89">
                  <c:v>34487</c:v>
                </c:pt>
                <c:pt idx="90">
                  <c:v>34487</c:v>
                </c:pt>
                <c:pt idx="91">
                  <c:v>34487</c:v>
                </c:pt>
                <c:pt idx="92">
                  <c:v>34487</c:v>
                </c:pt>
                <c:pt idx="93">
                  <c:v>34487</c:v>
                </c:pt>
                <c:pt idx="94">
                  <c:v>34487</c:v>
                </c:pt>
                <c:pt idx="95">
                  <c:v>34487</c:v>
                </c:pt>
                <c:pt idx="96">
                  <c:v>34487</c:v>
                </c:pt>
                <c:pt idx="97">
                  <c:v>34487</c:v>
                </c:pt>
                <c:pt idx="98">
                  <c:v>34487</c:v>
                </c:pt>
                <c:pt idx="99">
                  <c:v>34487</c:v>
                </c:pt>
                <c:pt idx="100">
                  <c:v>34487</c:v>
                </c:pt>
                <c:pt idx="101">
                  <c:v>34487</c:v>
                </c:pt>
                <c:pt idx="102">
                  <c:v>34487</c:v>
                </c:pt>
                <c:pt idx="103">
                  <c:v>34487</c:v>
                </c:pt>
                <c:pt idx="104">
                  <c:v>34487</c:v>
                </c:pt>
                <c:pt idx="105">
                  <c:v>34487</c:v>
                </c:pt>
                <c:pt idx="106">
                  <c:v>34487</c:v>
                </c:pt>
                <c:pt idx="107">
                  <c:v>34487</c:v>
                </c:pt>
                <c:pt idx="108">
                  <c:v>34487</c:v>
                </c:pt>
                <c:pt idx="109">
                  <c:v>34487</c:v>
                </c:pt>
                <c:pt idx="110">
                  <c:v>34487</c:v>
                </c:pt>
                <c:pt idx="111">
                  <c:v>34487</c:v>
                </c:pt>
                <c:pt idx="112">
                  <c:v>34487</c:v>
                </c:pt>
                <c:pt idx="113">
                  <c:v>34487</c:v>
                </c:pt>
                <c:pt idx="114">
                  <c:v>34487</c:v>
                </c:pt>
                <c:pt idx="115">
                  <c:v>34487</c:v>
                </c:pt>
                <c:pt idx="116">
                  <c:v>34517</c:v>
                </c:pt>
                <c:pt idx="117">
                  <c:v>34517</c:v>
                </c:pt>
                <c:pt idx="118">
                  <c:v>34517</c:v>
                </c:pt>
                <c:pt idx="119">
                  <c:v>34517</c:v>
                </c:pt>
                <c:pt idx="120">
                  <c:v>34517</c:v>
                </c:pt>
                <c:pt idx="121">
                  <c:v>34517</c:v>
                </c:pt>
                <c:pt idx="122">
                  <c:v>34517</c:v>
                </c:pt>
                <c:pt idx="123">
                  <c:v>34517</c:v>
                </c:pt>
                <c:pt idx="124">
                  <c:v>34517</c:v>
                </c:pt>
                <c:pt idx="125">
                  <c:v>34517</c:v>
                </c:pt>
                <c:pt idx="126">
                  <c:v>34517</c:v>
                </c:pt>
                <c:pt idx="127">
                  <c:v>34517</c:v>
                </c:pt>
                <c:pt idx="128">
                  <c:v>34517</c:v>
                </c:pt>
                <c:pt idx="129">
                  <c:v>34517</c:v>
                </c:pt>
                <c:pt idx="130">
                  <c:v>34517</c:v>
                </c:pt>
                <c:pt idx="131">
                  <c:v>34517</c:v>
                </c:pt>
                <c:pt idx="132">
                  <c:v>34517</c:v>
                </c:pt>
                <c:pt idx="133">
                  <c:v>34517</c:v>
                </c:pt>
                <c:pt idx="134">
                  <c:v>34517</c:v>
                </c:pt>
                <c:pt idx="135">
                  <c:v>34517</c:v>
                </c:pt>
                <c:pt idx="136">
                  <c:v>34517</c:v>
                </c:pt>
                <c:pt idx="137">
                  <c:v>34517</c:v>
                </c:pt>
                <c:pt idx="138">
                  <c:v>34517</c:v>
                </c:pt>
                <c:pt idx="139">
                  <c:v>34517</c:v>
                </c:pt>
                <c:pt idx="140">
                  <c:v>34517</c:v>
                </c:pt>
                <c:pt idx="141">
                  <c:v>34517</c:v>
                </c:pt>
                <c:pt idx="142">
                  <c:v>34517</c:v>
                </c:pt>
                <c:pt idx="143">
                  <c:v>34517</c:v>
                </c:pt>
                <c:pt idx="144">
                  <c:v>34517</c:v>
                </c:pt>
                <c:pt idx="145">
                  <c:v>34517</c:v>
                </c:pt>
                <c:pt idx="146">
                  <c:v>34517</c:v>
                </c:pt>
                <c:pt idx="147">
                  <c:v>34550</c:v>
                </c:pt>
                <c:pt idx="148">
                  <c:v>34550</c:v>
                </c:pt>
                <c:pt idx="149">
                  <c:v>34550</c:v>
                </c:pt>
                <c:pt idx="150">
                  <c:v>34550</c:v>
                </c:pt>
                <c:pt idx="151">
                  <c:v>34550</c:v>
                </c:pt>
                <c:pt idx="152">
                  <c:v>34550</c:v>
                </c:pt>
                <c:pt idx="153">
                  <c:v>34550</c:v>
                </c:pt>
                <c:pt idx="154">
                  <c:v>34550</c:v>
                </c:pt>
                <c:pt idx="155">
                  <c:v>34550</c:v>
                </c:pt>
                <c:pt idx="156">
                  <c:v>34550</c:v>
                </c:pt>
                <c:pt idx="157">
                  <c:v>34550</c:v>
                </c:pt>
                <c:pt idx="158">
                  <c:v>34550</c:v>
                </c:pt>
                <c:pt idx="159">
                  <c:v>34550</c:v>
                </c:pt>
                <c:pt idx="160">
                  <c:v>34550</c:v>
                </c:pt>
                <c:pt idx="161">
                  <c:v>34550</c:v>
                </c:pt>
                <c:pt idx="162">
                  <c:v>34550</c:v>
                </c:pt>
                <c:pt idx="163">
                  <c:v>34550</c:v>
                </c:pt>
                <c:pt idx="164">
                  <c:v>34550</c:v>
                </c:pt>
                <c:pt idx="165">
                  <c:v>34550</c:v>
                </c:pt>
                <c:pt idx="166">
                  <c:v>34550</c:v>
                </c:pt>
                <c:pt idx="167">
                  <c:v>34550</c:v>
                </c:pt>
                <c:pt idx="168">
                  <c:v>34550</c:v>
                </c:pt>
                <c:pt idx="169">
                  <c:v>34550</c:v>
                </c:pt>
                <c:pt idx="170">
                  <c:v>34550</c:v>
                </c:pt>
                <c:pt idx="171">
                  <c:v>34550</c:v>
                </c:pt>
                <c:pt idx="172">
                  <c:v>34550</c:v>
                </c:pt>
                <c:pt idx="173">
                  <c:v>34550</c:v>
                </c:pt>
                <c:pt idx="174">
                  <c:v>34550</c:v>
                </c:pt>
              </c:numCache>
            </c:numRef>
          </c:xVal>
          <c:yVal>
            <c:numRef>
              <c:f>'SSA-9OA'!$J$3:$J$177</c:f>
              <c:numCache>
                <c:formatCode>General</c:formatCode>
                <c:ptCount val="175"/>
                <c:pt idx="0">
                  <c:v>1.36</c:v>
                </c:pt>
                <c:pt idx="1">
                  <c:v>1.29</c:v>
                </c:pt>
                <c:pt idx="2">
                  <c:v>0.84</c:v>
                </c:pt>
                <c:pt idx="3">
                  <c:v>0.98</c:v>
                </c:pt>
                <c:pt idx="4">
                  <c:v>1.06</c:v>
                </c:pt>
                <c:pt idx="5">
                  <c:v>0.96</c:v>
                </c:pt>
                <c:pt idx="6">
                  <c:v>0.89</c:v>
                </c:pt>
                <c:pt idx="7">
                  <c:v>1.75</c:v>
                </c:pt>
                <c:pt idx="8">
                  <c:v>1.0900000000000001</c:v>
                </c:pt>
                <c:pt idx="9">
                  <c:v>1.33</c:v>
                </c:pt>
                <c:pt idx="10">
                  <c:v>0.86</c:v>
                </c:pt>
                <c:pt idx="11">
                  <c:v>1</c:v>
                </c:pt>
                <c:pt idx="12">
                  <c:v>1.1299999999999999</c:v>
                </c:pt>
                <c:pt idx="13">
                  <c:v>1.17</c:v>
                </c:pt>
                <c:pt idx="14">
                  <c:v>1.7</c:v>
                </c:pt>
                <c:pt idx="15">
                  <c:v>1.21</c:v>
                </c:pt>
                <c:pt idx="16">
                  <c:v>1.94</c:v>
                </c:pt>
                <c:pt idx="17">
                  <c:v>1.05</c:v>
                </c:pt>
                <c:pt idx="18">
                  <c:v>0.88</c:v>
                </c:pt>
                <c:pt idx="19">
                  <c:v>1.06</c:v>
                </c:pt>
                <c:pt idx="20">
                  <c:v>1.08</c:v>
                </c:pt>
                <c:pt idx="21">
                  <c:v>0.99</c:v>
                </c:pt>
                <c:pt idx="22">
                  <c:v>1.31</c:v>
                </c:pt>
                <c:pt idx="23">
                  <c:v>1.39</c:v>
                </c:pt>
                <c:pt idx="24">
                  <c:v>1.47</c:v>
                </c:pt>
                <c:pt idx="25">
                  <c:v>1.03</c:v>
                </c:pt>
                <c:pt idx="26">
                  <c:v>1.54</c:v>
                </c:pt>
                <c:pt idx="27">
                  <c:v>0.95</c:v>
                </c:pt>
                <c:pt idx="28">
                  <c:v>1.82</c:v>
                </c:pt>
                <c:pt idx="29">
                  <c:v>1.99</c:v>
                </c:pt>
                <c:pt idx="30">
                  <c:v>2.04</c:v>
                </c:pt>
                <c:pt idx="31">
                  <c:v>3.44</c:v>
                </c:pt>
                <c:pt idx="32">
                  <c:v>3.42</c:v>
                </c:pt>
                <c:pt idx="33">
                  <c:v>3.46</c:v>
                </c:pt>
                <c:pt idx="34">
                  <c:v>3.62</c:v>
                </c:pt>
                <c:pt idx="35">
                  <c:v>2.4500000000000002</c:v>
                </c:pt>
                <c:pt idx="36">
                  <c:v>2.79</c:v>
                </c:pt>
                <c:pt idx="37">
                  <c:v>2.64</c:v>
                </c:pt>
                <c:pt idx="38">
                  <c:v>2.71</c:v>
                </c:pt>
                <c:pt idx="39">
                  <c:v>2.88</c:v>
                </c:pt>
                <c:pt idx="40">
                  <c:v>2.7</c:v>
                </c:pt>
                <c:pt idx="41">
                  <c:v>2.61</c:v>
                </c:pt>
                <c:pt idx="42">
                  <c:v>3.28</c:v>
                </c:pt>
                <c:pt idx="43">
                  <c:v>2.2200000000000002</c:v>
                </c:pt>
                <c:pt idx="44">
                  <c:v>2.44</c:v>
                </c:pt>
                <c:pt idx="45">
                  <c:v>2.37</c:v>
                </c:pt>
                <c:pt idx="46">
                  <c:v>2.44</c:v>
                </c:pt>
                <c:pt idx="47">
                  <c:v>4.07</c:v>
                </c:pt>
                <c:pt idx="48">
                  <c:v>3.46</c:v>
                </c:pt>
                <c:pt idx="49">
                  <c:v>4.24</c:v>
                </c:pt>
                <c:pt idx="50">
                  <c:v>2.1</c:v>
                </c:pt>
                <c:pt idx="51">
                  <c:v>1.73</c:v>
                </c:pt>
                <c:pt idx="52">
                  <c:v>3.48</c:v>
                </c:pt>
                <c:pt idx="53">
                  <c:v>3.34</c:v>
                </c:pt>
                <c:pt idx="54">
                  <c:v>2.8</c:v>
                </c:pt>
                <c:pt idx="55">
                  <c:v>2.16</c:v>
                </c:pt>
                <c:pt idx="56">
                  <c:v>3.19</c:v>
                </c:pt>
                <c:pt idx="57">
                  <c:v>2.95</c:v>
                </c:pt>
                <c:pt idx="58">
                  <c:v>2.4300000000000002</c:v>
                </c:pt>
                <c:pt idx="59">
                  <c:v>1.79</c:v>
                </c:pt>
                <c:pt idx="60">
                  <c:v>1.94</c:v>
                </c:pt>
                <c:pt idx="61">
                  <c:v>1.6</c:v>
                </c:pt>
                <c:pt idx="62">
                  <c:v>1.86</c:v>
                </c:pt>
                <c:pt idx="63">
                  <c:v>1.82</c:v>
                </c:pt>
                <c:pt idx="64">
                  <c:v>1.68</c:v>
                </c:pt>
                <c:pt idx="65">
                  <c:v>1.73</c:v>
                </c:pt>
                <c:pt idx="66">
                  <c:v>1.37</c:v>
                </c:pt>
                <c:pt idx="67">
                  <c:v>1.5</c:v>
                </c:pt>
                <c:pt idx="68">
                  <c:v>1.2</c:v>
                </c:pt>
                <c:pt idx="69">
                  <c:v>1.4</c:v>
                </c:pt>
                <c:pt idx="70">
                  <c:v>1.36</c:v>
                </c:pt>
                <c:pt idx="71">
                  <c:v>1.34</c:v>
                </c:pt>
                <c:pt idx="72">
                  <c:v>1.62</c:v>
                </c:pt>
                <c:pt idx="73">
                  <c:v>2.08</c:v>
                </c:pt>
                <c:pt idx="74">
                  <c:v>1.59</c:v>
                </c:pt>
                <c:pt idx="75">
                  <c:v>1.49</c:v>
                </c:pt>
                <c:pt idx="76">
                  <c:v>1.07</c:v>
                </c:pt>
                <c:pt idx="77">
                  <c:v>1.39</c:v>
                </c:pt>
                <c:pt idx="78">
                  <c:v>1.54</c:v>
                </c:pt>
                <c:pt idx="79">
                  <c:v>1.97</c:v>
                </c:pt>
                <c:pt idx="80">
                  <c:v>2.2000000000000002</c:v>
                </c:pt>
                <c:pt idx="81">
                  <c:v>1.86</c:v>
                </c:pt>
                <c:pt idx="82">
                  <c:v>1.56</c:v>
                </c:pt>
                <c:pt idx="83">
                  <c:v>1.56</c:v>
                </c:pt>
                <c:pt idx="84">
                  <c:v>1.38</c:v>
                </c:pt>
                <c:pt idx="85">
                  <c:v>3.56</c:v>
                </c:pt>
                <c:pt idx="86">
                  <c:v>3.75</c:v>
                </c:pt>
                <c:pt idx="87">
                  <c:v>2.81</c:v>
                </c:pt>
                <c:pt idx="88">
                  <c:v>3.27</c:v>
                </c:pt>
                <c:pt idx="89">
                  <c:v>3.81</c:v>
                </c:pt>
                <c:pt idx="90">
                  <c:v>3.13</c:v>
                </c:pt>
                <c:pt idx="91">
                  <c:v>3.95</c:v>
                </c:pt>
                <c:pt idx="92">
                  <c:v>2.96</c:v>
                </c:pt>
                <c:pt idx="93">
                  <c:v>3.71</c:v>
                </c:pt>
                <c:pt idx="94">
                  <c:v>4.0999999999999996</c:v>
                </c:pt>
                <c:pt idx="95">
                  <c:v>4.0199999999999996</c:v>
                </c:pt>
                <c:pt idx="96">
                  <c:v>3.97</c:v>
                </c:pt>
                <c:pt idx="97">
                  <c:v>3.34</c:v>
                </c:pt>
                <c:pt idx="98">
                  <c:v>2.86</c:v>
                </c:pt>
                <c:pt idx="99">
                  <c:v>2.77</c:v>
                </c:pt>
                <c:pt idx="100">
                  <c:v>3.02</c:v>
                </c:pt>
                <c:pt idx="101">
                  <c:v>2.57</c:v>
                </c:pt>
                <c:pt idx="102">
                  <c:v>2.9</c:v>
                </c:pt>
                <c:pt idx="103">
                  <c:v>4.16</c:v>
                </c:pt>
                <c:pt idx="104">
                  <c:v>2.74</c:v>
                </c:pt>
                <c:pt idx="105">
                  <c:v>2.79</c:v>
                </c:pt>
                <c:pt idx="106">
                  <c:v>3.6</c:v>
                </c:pt>
                <c:pt idx="107">
                  <c:v>3.59</c:v>
                </c:pt>
                <c:pt idx="108">
                  <c:v>2.85</c:v>
                </c:pt>
                <c:pt idx="109">
                  <c:v>2.84</c:v>
                </c:pt>
                <c:pt idx="110">
                  <c:v>3.21</c:v>
                </c:pt>
                <c:pt idx="111">
                  <c:v>3.16</c:v>
                </c:pt>
                <c:pt idx="112">
                  <c:v>3.02</c:v>
                </c:pt>
                <c:pt idx="113">
                  <c:v>3.15</c:v>
                </c:pt>
                <c:pt idx="114">
                  <c:v>2.84</c:v>
                </c:pt>
                <c:pt idx="115">
                  <c:v>2.27</c:v>
                </c:pt>
                <c:pt idx="116">
                  <c:v>2.81</c:v>
                </c:pt>
                <c:pt idx="117">
                  <c:v>2.98</c:v>
                </c:pt>
                <c:pt idx="118">
                  <c:v>3.27</c:v>
                </c:pt>
                <c:pt idx="119">
                  <c:v>3.03</c:v>
                </c:pt>
                <c:pt idx="120">
                  <c:v>2.67</c:v>
                </c:pt>
                <c:pt idx="121">
                  <c:v>2.81</c:v>
                </c:pt>
                <c:pt idx="122">
                  <c:v>2.98</c:v>
                </c:pt>
                <c:pt idx="123">
                  <c:v>3.07</c:v>
                </c:pt>
                <c:pt idx="124">
                  <c:v>3.18</c:v>
                </c:pt>
                <c:pt idx="125">
                  <c:v>2.78</c:v>
                </c:pt>
                <c:pt idx="126">
                  <c:v>2.79</c:v>
                </c:pt>
                <c:pt idx="127">
                  <c:v>3.76</c:v>
                </c:pt>
                <c:pt idx="128">
                  <c:v>2.89</c:v>
                </c:pt>
                <c:pt idx="129">
                  <c:v>3.17</c:v>
                </c:pt>
                <c:pt idx="130">
                  <c:v>3.5</c:v>
                </c:pt>
                <c:pt idx="131">
                  <c:v>2.71</c:v>
                </c:pt>
                <c:pt idx="132">
                  <c:v>3.33</c:v>
                </c:pt>
                <c:pt idx="133">
                  <c:v>2.78</c:v>
                </c:pt>
                <c:pt idx="134">
                  <c:v>2.72</c:v>
                </c:pt>
                <c:pt idx="135">
                  <c:v>3.44</c:v>
                </c:pt>
                <c:pt idx="136">
                  <c:v>3.03</c:v>
                </c:pt>
                <c:pt idx="137">
                  <c:v>3.45</c:v>
                </c:pt>
                <c:pt idx="138">
                  <c:v>2.36</c:v>
                </c:pt>
                <c:pt idx="139">
                  <c:v>3.3</c:v>
                </c:pt>
                <c:pt idx="140">
                  <c:v>4.2300000000000004</c:v>
                </c:pt>
                <c:pt idx="141">
                  <c:v>2.4700000000000002</c:v>
                </c:pt>
                <c:pt idx="142">
                  <c:v>2.4700000000000002</c:v>
                </c:pt>
                <c:pt idx="143">
                  <c:v>3.12</c:v>
                </c:pt>
                <c:pt idx="144">
                  <c:v>4.42</c:v>
                </c:pt>
                <c:pt idx="145">
                  <c:v>2.36</c:v>
                </c:pt>
                <c:pt idx="146">
                  <c:v>2.4900000000000002</c:v>
                </c:pt>
                <c:pt idx="147">
                  <c:v>2.91</c:v>
                </c:pt>
                <c:pt idx="148">
                  <c:v>2.98</c:v>
                </c:pt>
                <c:pt idx="149">
                  <c:v>2.23</c:v>
                </c:pt>
                <c:pt idx="150">
                  <c:v>1.82</c:v>
                </c:pt>
                <c:pt idx="151">
                  <c:v>1.79</c:v>
                </c:pt>
                <c:pt idx="152">
                  <c:v>2.86</c:v>
                </c:pt>
                <c:pt idx="153">
                  <c:v>3.14</c:v>
                </c:pt>
                <c:pt idx="154">
                  <c:v>2.16</c:v>
                </c:pt>
                <c:pt idx="155">
                  <c:v>2.14</c:v>
                </c:pt>
                <c:pt idx="156">
                  <c:v>2.82</c:v>
                </c:pt>
                <c:pt idx="157">
                  <c:v>2.2000000000000002</c:v>
                </c:pt>
                <c:pt idx="158">
                  <c:v>1.97</c:v>
                </c:pt>
                <c:pt idx="159">
                  <c:v>2.1</c:v>
                </c:pt>
                <c:pt idx="160">
                  <c:v>2.2000000000000002</c:v>
                </c:pt>
                <c:pt idx="161">
                  <c:v>2.29</c:v>
                </c:pt>
                <c:pt idx="162">
                  <c:v>2.5099999999999998</c:v>
                </c:pt>
                <c:pt idx="163">
                  <c:v>2.14</c:v>
                </c:pt>
                <c:pt idx="164">
                  <c:v>1.97</c:v>
                </c:pt>
                <c:pt idx="165">
                  <c:v>1.97</c:v>
                </c:pt>
                <c:pt idx="166">
                  <c:v>1.95</c:v>
                </c:pt>
                <c:pt idx="167">
                  <c:v>2.84</c:v>
                </c:pt>
                <c:pt idx="168">
                  <c:v>2.2599999999999998</c:v>
                </c:pt>
                <c:pt idx="169">
                  <c:v>2.99</c:v>
                </c:pt>
                <c:pt idx="170">
                  <c:v>3.17</c:v>
                </c:pt>
                <c:pt idx="171">
                  <c:v>2.15</c:v>
                </c:pt>
                <c:pt idx="172">
                  <c:v>2.1800000000000002</c:v>
                </c:pt>
                <c:pt idx="173">
                  <c:v>2.1</c:v>
                </c:pt>
                <c:pt idx="174">
                  <c:v>2.4300000000000002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1816"/>
        <c:axId val="313862208"/>
      </c:scatterChart>
      <c:valAx>
        <c:axId val="3138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2208"/>
        <c:crosses val="autoZero"/>
        <c:crossBetween val="midCat"/>
      </c:valAx>
      <c:valAx>
        <c:axId val="313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'NSA-OBS'!$V$2</c:f>
              <c:strCache>
                <c:ptCount val="1"/>
                <c:pt idx="0">
                  <c:v>LEAF_AREA_INDX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'NSA-OBS'!$D$3:$D$28</c:f>
              <c:numCache>
                <c:formatCode>d\-mmm\-yy</c:formatCode>
                <c:ptCount val="26"/>
                <c:pt idx="0">
                  <c:v>34501</c:v>
                </c:pt>
                <c:pt idx="1">
                  <c:v>34501</c:v>
                </c:pt>
                <c:pt idx="2">
                  <c:v>34501</c:v>
                </c:pt>
                <c:pt idx="3">
                  <c:v>34501</c:v>
                </c:pt>
                <c:pt idx="4">
                  <c:v>34501</c:v>
                </c:pt>
                <c:pt idx="5">
                  <c:v>34527</c:v>
                </c:pt>
                <c:pt idx="6">
                  <c:v>34527</c:v>
                </c:pt>
                <c:pt idx="7">
                  <c:v>34527</c:v>
                </c:pt>
                <c:pt idx="8">
                  <c:v>34527</c:v>
                </c:pt>
                <c:pt idx="9">
                  <c:v>34527</c:v>
                </c:pt>
                <c:pt idx="10">
                  <c:v>34527</c:v>
                </c:pt>
                <c:pt idx="11">
                  <c:v>34527</c:v>
                </c:pt>
                <c:pt idx="12">
                  <c:v>34527</c:v>
                </c:pt>
                <c:pt idx="13">
                  <c:v>34527</c:v>
                </c:pt>
                <c:pt idx="14">
                  <c:v>34527</c:v>
                </c:pt>
                <c:pt idx="15">
                  <c:v>34527</c:v>
                </c:pt>
                <c:pt idx="16">
                  <c:v>34527</c:v>
                </c:pt>
                <c:pt idx="17">
                  <c:v>34527</c:v>
                </c:pt>
                <c:pt idx="18">
                  <c:v>34527</c:v>
                </c:pt>
                <c:pt idx="19">
                  <c:v>34527</c:v>
                </c:pt>
                <c:pt idx="20">
                  <c:v>34527</c:v>
                </c:pt>
                <c:pt idx="21">
                  <c:v>34527</c:v>
                </c:pt>
                <c:pt idx="22">
                  <c:v>34527</c:v>
                </c:pt>
                <c:pt idx="23">
                  <c:v>34527</c:v>
                </c:pt>
                <c:pt idx="24">
                  <c:v>34527</c:v>
                </c:pt>
                <c:pt idx="25">
                  <c:v>34527</c:v>
                </c:pt>
              </c:numCache>
            </c:numRef>
          </c:xVal>
          <c:yVal>
            <c:numRef>
              <c:f>'NSA-OBS'!$V$3:$V$28</c:f>
              <c:numCache>
                <c:formatCode>General</c:formatCode>
                <c:ptCount val="26"/>
                <c:pt idx="0">
                  <c:v>3.2959999999999998</c:v>
                </c:pt>
                <c:pt idx="1">
                  <c:v>2.859</c:v>
                </c:pt>
                <c:pt idx="2">
                  <c:v>3.3109999999999999</c:v>
                </c:pt>
                <c:pt idx="3">
                  <c:v>3.278</c:v>
                </c:pt>
                <c:pt idx="4">
                  <c:v>3.3439999999999999</c:v>
                </c:pt>
                <c:pt idx="5">
                  <c:v>3.1989999999999998</c:v>
                </c:pt>
                <c:pt idx="6">
                  <c:v>3.0350000000000001</c:v>
                </c:pt>
                <c:pt idx="7">
                  <c:v>2.9620000000000002</c:v>
                </c:pt>
                <c:pt idx="8">
                  <c:v>2.84</c:v>
                </c:pt>
                <c:pt idx="9">
                  <c:v>2.5819999999999999</c:v>
                </c:pt>
                <c:pt idx="10">
                  <c:v>2.109</c:v>
                </c:pt>
                <c:pt idx="11">
                  <c:v>2.8130000000000002</c:v>
                </c:pt>
                <c:pt idx="12">
                  <c:v>2.2290000000000001</c:v>
                </c:pt>
                <c:pt idx="13">
                  <c:v>2.488</c:v>
                </c:pt>
                <c:pt idx="14">
                  <c:v>2.7869999999999999</c:v>
                </c:pt>
                <c:pt idx="15">
                  <c:v>2.9220000000000002</c:v>
                </c:pt>
                <c:pt idx="16">
                  <c:v>2.673</c:v>
                </c:pt>
                <c:pt idx="17">
                  <c:v>3.528</c:v>
                </c:pt>
                <c:pt idx="18">
                  <c:v>3.4569999999999999</c:v>
                </c:pt>
                <c:pt idx="19">
                  <c:v>2.9569999999999999</c:v>
                </c:pt>
                <c:pt idx="20">
                  <c:v>3.3109999999999999</c:v>
                </c:pt>
                <c:pt idx="21">
                  <c:v>2.601</c:v>
                </c:pt>
                <c:pt idx="22">
                  <c:v>3.4129999999999998</c:v>
                </c:pt>
                <c:pt idx="23">
                  <c:v>2.8530000000000002</c:v>
                </c:pt>
                <c:pt idx="24">
                  <c:v>2.6019999999999999</c:v>
                </c:pt>
                <c:pt idx="25">
                  <c:v>2.6280000000000001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'NSA-OBS'!$U$2</c:f>
              <c:strCache>
                <c:ptCount val="1"/>
                <c:pt idx="0">
                  <c:v>LEAF_AREA_INDX_EFFEC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'NSA-OBS'!$D$3:$D$28</c:f>
              <c:numCache>
                <c:formatCode>d\-mmm\-yy</c:formatCode>
                <c:ptCount val="26"/>
                <c:pt idx="0">
                  <c:v>34501</c:v>
                </c:pt>
                <c:pt idx="1">
                  <c:v>34501</c:v>
                </c:pt>
                <c:pt idx="2">
                  <c:v>34501</c:v>
                </c:pt>
                <c:pt idx="3">
                  <c:v>34501</c:v>
                </c:pt>
                <c:pt idx="4">
                  <c:v>34501</c:v>
                </c:pt>
                <c:pt idx="5">
                  <c:v>34527</c:v>
                </c:pt>
                <c:pt idx="6">
                  <c:v>34527</c:v>
                </c:pt>
                <c:pt idx="7">
                  <c:v>34527</c:v>
                </c:pt>
                <c:pt idx="8">
                  <c:v>34527</c:v>
                </c:pt>
                <c:pt idx="9">
                  <c:v>34527</c:v>
                </c:pt>
                <c:pt idx="10">
                  <c:v>34527</c:v>
                </c:pt>
                <c:pt idx="11">
                  <c:v>34527</c:v>
                </c:pt>
                <c:pt idx="12">
                  <c:v>34527</c:v>
                </c:pt>
                <c:pt idx="13">
                  <c:v>34527</c:v>
                </c:pt>
                <c:pt idx="14">
                  <c:v>34527</c:v>
                </c:pt>
                <c:pt idx="15">
                  <c:v>34527</c:v>
                </c:pt>
                <c:pt idx="16">
                  <c:v>34527</c:v>
                </c:pt>
                <c:pt idx="17">
                  <c:v>34527</c:v>
                </c:pt>
                <c:pt idx="18">
                  <c:v>34527</c:v>
                </c:pt>
                <c:pt idx="19">
                  <c:v>34527</c:v>
                </c:pt>
                <c:pt idx="20">
                  <c:v>34527</c:v>
                </c:pt>
                <c:pt idx="21">
                  <c:v>34527</c:v>
                </c:pt>
                <c:pt idx="22">
                  <c:v>34527</c:v>
                </c:pt>
                <c:pt idx="23">
                  <c:v>34527</c:v>
                </c:pt>
                <c:pt idx="24">
                  <c:v>34527</c:v>
                </c:pt>
                <c:pt idx="25">
                  <c:v>34527</c:v>
                </c:pt>
              </c:numCache>
            </c:numRef>
          </c:xVal>
          <c:yVal>
            <c:numRef>
              <c:f>'NSA-OBS'!$U$3:$U$28</c:f>
              <c:numCache>
                <c:formatCode>General</c:formatCode>
                <c:ptCount val="26"/>
                <c:pt idx="0">
                  <c:v>2.34</c:v>
                </c:pt>
                <c:pt idx="1">
                  <c:v>2.0299999999999998</c:v>
                </c:pt>
                <c:pt idx="2">
                  <c:v>2.35</c:v>
                </c:pt>
                <c:pt idx="3">
                  <c:v>2.33</c:v>
                </c:pt>
                <c:pt idx="4">
                  <c:v>2.37</c:v>
                </c:pt>
                <c:pt idx="5">
                  <c:v>2.27</c:v>
                </c:pt>
                <c:pt idx="6">
                  <c:v>2.16</c:v>
                </c:pt>
                <c:pt idx="7">
                  <c:v>2.1</c:v>
                </c:pt>
                <c:pt idx="8">
                  <c:v>2.02</c:v>
                </c:pt>
                <c:pt idx="9">
                  <c:v>1.83</c:v>
                </c:pt>
                <c:pt idx="10">
                  <c:v>1.5</c:v>
                </c:pt>
                <c:pt idx="11">
                  <c:v>2</c:v>
                </c:pt>
                <c:pt idx="12">
                  <c:v>1.58</c:v>
                </c:pt>
                <c:pt idx="13">
                  <c:v>1.77</c:v>
                </c:pt>
                <c:pt idx="14">
                  <c:v>1.98</c:v>
                </c:pt>
                <c:pt idx="15">
                  <c:v>2.0699999999999998</c:v>
                </c:pt>
                <c:pt idx="16">
                  <c:v>1.9</c:v>
                </c:pt>
                <c:pt idx="17">
                  <c:v>2.5099999999999998</c:v>
                </c:pt>
                <c:pt idx="18">
                  <c:v>2.46</c:v>
                </c:pt>
                <c:pt idx="19">
                  <c:v>2.1</c:v>
                </c:pt>
                <c:pt idx="20">
                  <c:v>2.35</c:v>
                </c:pt>
                <c:pt idx="21">
                  <c:v>1.85</c:v>
                </c:pt>
                <c:pt idx="22">
                  <c:v>2.42</c:v>
                </c:pt>
                <c:pt idx="23">
                  <c:v>2.0299999999999998</c:v>
                </c:pt>
                <c:pt idx="24">
                  <c:v>1.85</c:v>
                </c:pt>
                <c:pt idx="25">
                  <c:v>1.87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2992"/>
        <c:axId val="313863384"/>
      </c:scatterChart>
      <c:valAx>
        <c:axId val="3138629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3384"/>
        <c:crosses val="autoZero"/>
        <c:crossBetween val="midCat"/>
      </c:valAx>
      <c:valAx>
        <c:axId val="3138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'NSA-OBS'!$D$32</c:f>
              <c:strCache>
                <c:ptCount val="1"/>
                <c:pt idx="0">
                  <c:v>417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'NSA-OBS'!$D$33:$D$47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0.5323</c:v>
                </c:pt>
                <c:pt idx="2">
                  <c:v>0.4778</c:v>
                </c:pt>
                <c:pt idx="3">
                  <c:v>0.443</c:v>
                </c:pt>
                <c:pt idx="4">
                  <c:v>0.4</c:v>
                </c:pt>
                <c:pt idx="5">
                  <c:v>0.34970000000000001</c:v>
                </c:pt>
                <c:pt idx="6">
                  <c:v>0.39429999999999998</c:v>
                </c:pt>
                <c:pt idx="7">
                  <c:v>0.30990000000000001</c:v>
                </c:pt>
                <c:pt idx="8">
                  <c:v>0.20030000000000001</c:v>
                </c:pt>
                <c:pt idx="9">
                  <c:v>0.13950000000000001</c:v>
                </c:pt>
                <c:pt idx="10">
                  <c:v>0.10059999999999999</c:v>
                </c:pt>
                <c:pt idx="11">
                  <c:v>9.7900000000000001E-2</c:v>
                </c:pt>
                <c:pt idx="12">
                  <c:v>6.5199999999999994E-2</c:v>
                </c:pt>
                <c:pt idx="13">
                  <c:v>3.6499999999999998E-2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'NSA-OBS'!$E$32</c:f>
              <c:strCache>
                <c:ptCount val="1"/>
                <c:pt idx="0">
                  <c:v>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'NSA-OBS'!$E$33:$E$47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0.57240000000000002</c:v>
                </c:pt>
                <c:pt idx="3">
                  <c:v>0.56510000000000005</c:v>
                </c:pt>
                <c:pt idx="4">
                  <c:v>0.54530000000000001</c:v>
                </c:pt>
                <c:pt idx="5">
                  <c:v>0.52090000000000003</c:v>
                </c:pt>
                <c:pt idx="6">
                  <c:v>0.47160000000000002</c:v>
                </c:pt>
                <c:pt idx="7">
                  <c:v>0.3569</c:v>
                </c:pt>
                <c:pt idx="8">
                  <c:v>0.30099999999999999</c:v>
                </c:pt>
                <c:pt idx="9">
                  <c:v>0.2278</c:v>
                </c:pt>
                <c:pt idx="10">
                  <c:v>0.1661</c:v>
                </c:pt>
                <c:pt idx="11">
                  <c:v>0.1018</c:v>
                </c:pt>
                <c:pt idx="12">
                  <c:v>7.7499999999999999E-2</c:v>
                </c:pt>
                <c:pt idx="13">
                  <c:v>4.2900000000000001E-2</c:v>
                </c:pt>
                <c:pt idx="14">
                  <c:v>9.9000000000000008E-3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'NSA-OBS'!$F$32</c:f>
              <c:strCache>
                <c:ptCount val="1"/>
                <c:pt idx="0">
                  <c:v>421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'NSA-OBS'!$F$33:$F$47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0.47320000000000001</c:v>
                </c:pt>
                <c:pt idx="2">
                  <c:v>0.40410000000000001</c:v>
                </c:pt>
                <c:pt idx="3">
                  <c:v>0.42130000000000001</c:v>
                </c:pt>
                <c:pt idx="4">
                  <c:v>0.48899999999999999</c:v>
                </c:pt>
                <c:pt idx="5">
                  <c:v>0.41670000000000001</c:v>
                </c:pt>
                <c:pt idx="6">
                  <c:v>0.36259999999999998</c:v>
                </c:pt>
                <c:pt idx="7">
                  <c:v>0.2258</c:v>
                </c:pt>
                <c:pt idx="8">
                  <c:v>0.18959999999999999</c:v>
                </c:pt>
                <c:pt idx="9">
                  <c:v>0.222</c:v>
                </c:pt>
                <c:pt idx="10">
                  <c:v>0.18870000000000001</c:v>
                </c:pt>
                <c:pt idx="11">
                  <c:v>0.11509999999999999</c:v>
                </c:pt>
                <c:pt idx="12">
                  <c:v>5.96E-2</c:v>
                </c:pt>
                <c:pt idx="13">
                  <c:v>1.9599999999999999E-2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'NSA-OBS'!$G$32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'NSA-OBS'!$G$33:$G$47</c:f>
              <c:numCache>
                <c:formatCode>General</c:formatCode>
                <c:ptCount val="15"/>
                <c:pt idx="0">
                  <c:v>1</c:v>
                </c:pt>
                <c:pt idx="1">
                  <c:v>0.76849999999999996</c:v>
                </c:pt>
                <c:pt idx="2">
                  <c:v>0.59330000000000005</c:v>
                </c:pt>
                <c:pt idx="3">
                  <c:v>0.48430000000000001</c:v>
                </c:pt>
                <c:pt idx="4">
                  <c:v>0.45750000000000002</c:v>
                </c:pt>
                <c:pt idx="5">
                  <c:v>0.3574</c:v>
                </c:pt>
                <c:pt idx="6">
                  <c:v>0.26939999999999997</c:v>
                </c:pt>
                <c:pt idx="7">
                  <c:v>0.23860000000000001</c:v>
                </c:pt>
                <c:pt idx="8">
                  <c:v>0.21060000000000001</c:v>
                </c:pt>
                <c:pt idx="9">
                  <c:v>0.19220000000000001</c:v>
                </c:pt>
                <c:pt idx="10">
                  <c:v>0.1787</c:v>
                </c:pt>
                <c:pt idx="11">
                  <c:v>0.1173</c:v>
                </c:pt>
                <c:pt idx="12">
                  <c:v>5.4699999999999999E-2</c:v>
                </c:pt>
                <c:pt idx="13">
                  <c:v>2.2499999999999999E-2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'NSA-OBS'!$H$32</c:f>
              <c:strCache>
                <c:ptCount val="1"/>
                <c:pt idx="0">
                  <c:v>419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'NSA-OBS'!$H$33:$H$47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0.39389999999999997</c:v>
                </c:pt>
                <c:pt idx="2">
                  <c:v>0.36380000000000001</c:v>
                </c:pt>
                <c:pt idx="3">
                  <c:v>0.34620000000000001</c:v>
                </c:pt>
                <c:pt idx="4">
                  <c:v>0.22770000000000001</c:v>
                </c:pt>
                <c:pt idx="5">
                  <c:v>0.216</c:v>
                </c:pt>
                <c:pt idx="6">
                  <c:v>0.29930000000000001</c:v>
                </c:pt>
                <c:pt idx="7">
                  <c:v>0.3216</c:v>
                </c:pt>
                <c:pt idx="8">
                  <c:v>0.27800000000000002</c:v>
                </c:pt>
                <c:pt idx="9">
                  <c:v>0.22370000000000001</c:v>
                </c:pt>
                <c:pt idx="10">
                  <c:v>0.18410000000000001</c:v>
                </c:pt>
                <c:pt idx="11">
                  <c:v>0.1145</c:v>
                </c:pt>
                <c:pt idx="12">
                  <c:v>6.9800000000000001E-2</c:v>
                </c:pt>
                <c:pt idx="13">
                  <c:v>2.64E-2</c:v>
                </c:pt>
                <c:pt idx="14">
                  <c:v>6.4999999999999997E-3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4168"/>
        <c:axId val="313864560"/>
      </c:scatterChart>
      <c:valAx>
        <c:axId val="31386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4560"/>
        <c:crosses val="autoZero"/>
        <c:crossBetween val="midCat"/>
      </c:valAx>
      <c:valAx>
        <c:axId val="313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'NSA-OBS'!$I$32</c:f>
              <c:strCache>
                <c:ptCount val="1"/>
                <c:pt idx="0">
                  <c:v>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'NSA-OBS'!$I$33:$I$47</c:f>
              <c:numCache>
                <c:formatCode>General</c:formatCode>
                <c:ptCount val="15"/>
                <c:pt idx="0">
                  <c:v>0.52149999999999996</c:v>
                </c:pt>
                <c:pt idx="1">
                  <c:v>0.36209999999999998</c:v>
                </c:pt>
                <c:pt idx="2">
                  <c:v>0.25380000000000003</c:v>
                </c:pt>
                <c:pt idx="3">
                  <c:v>0.27029999999999998</c:v>
                </c:pt>
                <c:pt idx="4">
                  <c:v>0.2767</c:v>
                </c:pt>
                <c:pt idx="5">
                  <c:v>0.24690000000000001</c:v>
                </c:pt>
                <c:pt idx="6">
                  <c:v>0.23350000000000001</c:v>
                </c:pt>
                <c:pt idx="7">
                  <c:v>0.24360000000000001</c:v>
                </c:pt>
                <c:pt idx="8">
                  <c:v>0.24859999999999999</c:v>
                </c:pt>
                <c:pt idx="9">
                  <c:v>0.2351</c:v>
                </c:pt>
                <c:pt idx="10">
                  <c:v>0.19139999999999999</c:v>
                </c:pt>
                <c:pt idx="11">
                  <c:v>0.11899999999999999</c:v>
                </c:pt>
                <c:pt idx="12">
                  <c:v>6.1600000000000002E-2</c:v>
                </c:pt>
                <c:pt idx="13">
                  <c:v>5.7000000000000002E-2</c:v>
                </c:pt>
                <c:pt idx="14">
                  <c:v>3.0099999999999998E-2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'NSA-OBS'!$J$32</c:f>
              <c:strCache>
                <c:ptCount val="1"/>
                <c:pt idx="0">
                  <c:v>851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'NSA-OBS'!$J$33:$J$47</c:f>
              <c:numCache>
                <c:formatCode>General</c:formatCode>
                <c:ptCount val="15"/>
                <c:pt idx="0">
                  <c:v>0.64559999999999995</c:v>
                </c:pt>
                <c:pt idx="1">
                  <c:v>0.44369999999999998</c:v>
                </c:pt>
                <c:pt idx="2">
                  <c:v>0.23130000000000001</c:v>
                </c:pt>
                <c:pt idx="3">
                  <c:v>0.20039999999999999</c:v>
                </c:pt>
                <c:pt idx="4">
                  <c:v>0.29759999999999998</c:v>
                </c:pt>
                <c:pt idx="5">
                  <c:v>0.26429999999999998</c:v>
                </c:pt>
                <c:pt idx="6">
                  <c:v>0.2525</c:v>
                </c:pt>
                <c:pt idx="7">
                  <c:v>0.24879999999999999</c:v>
                </c:pt>
                <c:pt idx="8">
                  <c:v>0.21340000000000001</c:v>
                </c:pt>
                <c:pt idx="9">
                  <c:v>0.22109999999999999</c:v>
                </c:pt>
                <c:pt idx="10">
                  <c:v>0.2041</c:v>
                </c:pt>
                <c:pt idx="11">
                  <c:v>0.16089999999999999</c:v>
                </c:pt>
                <c:pt idx="12">
                  <c:v>0.10349999999999999</c:v>
                </c:pt>
                <c:pt idx="13">
                  <c:v>6.1199999999999997E-2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'NSA-OBS'!$K$32</c:f>
              <c:strCache>
                <c:ptCount val="1"/>
                <c:pt idx="0">
                  <c:v>853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'NSA-OBS'!$K$33:$K$47</c:f>
              <c:numCache>
                <c:formatCode>General</c:formatCode>
                <c:ptCount val="15"/>
                <c:pt idx="0">
                  <c:v>0.6885</c:v>
                </c:pt>
                <c:pt idx="1">
                  <c:v>0.55120000000000002</c:v>
                </c:pt>
                <c:pt idx="2">
                  <c:v>0.4919</c:v>
                </c:pt>
                <c:pt idx="3">
                  <c:v>0.47649999999999998</c:v>
                </c:pt>
                <c:pt idx="4">
                  <c:v>0.434</c:v>
                </c:pt>
                <c:pt idx="5">
                  <c:v>0.39269999999999999</c:v>
                </c:pt>
                <c:pt idx="6">
                  <c:v>0.31280000000000002</c:v>
                </c:pt>
                <c:pt idx="7">
                  <c:v>0.254</c:v>
                </c:pt>
                <c:pt idx="8">
                  <c:v>0.22739999999999999</c:v>
                </c:pt>
                <c:pt idx="9">
                  <c:v>0.1875</c:v>
                </c:pt>
                <c:pt idx="10">
                  <c:v>0.16900000000000001</c:v>
                </c:pt>
                <c:pt idx="11">
                  <c:v>0.13289999999999999</c:v>
                </c:pt>
                <c:pt idx="12">
                  <c:v>8.7099999999999997E-2</c:v>
                </c:pt>
                <c:pt idx="13">
                  <c:v>5.74E-2</c:v>
                </c:pt>
                <c:pt idx="14">
                  <c:v>2.3199999999999998E-2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'NSA-OBS'!$L$32</c:f>
              <c:strCache>
                <c:ptCount val="1"/>
                <c:pt idx="0">
                  <c:v>852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'NSA-OBS'!$L$33:$L$47</c:f>
              <c:numCache>
                <c:formatCode>General</c:formatCode>
                <c:ptCount val="15"/>
                <c:pt idx="0">
                  <c:v>0.59309999999999996</c:v>
                </c:pt>
                <c:pt idx="1">
                  <c:v>0.49259999999999998</c:v>
                </c:pt>
                <c:pt idx="2">
                  <c:v>0.31309999999999999</c:v>
                </c:pt>
                <c:pt idx="3">
                  <c:v>0.1986</c:v>
                </c:pt>
                <c:pt idx="4">
                  <c:v>0.20549999999999999</c:v>
                </c:pt>
                <c:pt idx="5">
                  <c:v>0.25719999999999998</c:v>
                </c:pt>
                <c:pt idx="6">
                  <c:v>0.2263</c:v>
                </c:pt>
                <c:pt idx="7">
                  <c:v>0.25030000000000002</c:v>
                </c:pt>
                <c:pt idx="8">
                  <c:v>0.24560000000000001</c:v>
                </c:pt>
                <c:pt idx="9">
                  <c:v>0.20799999999999999</c:v>
                </c:pt>
                <c:pt idx="10">
                  <c:v>0.19350000000000001</c:v>
                </c:pt>
                <c:pt idx="11">
                  <c:v>0.18160000000000001</c:v>
                </c:pt>
                <c:pt idx="12">
                  <c:v>0.1186</c:v>
                </c:pt>
                <c:pt idx="13">
                  <c:v>8.1299999999999997E-2</c:v>
                </c:pt>
                <c:pt idx="14">
                  <c:v>4.2099999999999999E-2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'NSA-OBS'!$M$32</c:f>
              <c:strCache>
                <c:ptCount val="1"/>
                <c:pt idx="0">
                  <c:v>856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'NSA-OBS'!$M$33:$M$47</c:f>
              <c:numCache>
                <c:formatCode>General</c:formatCode>
                <c:ptCount val="15"/>
                <c:pt idx="0">
                  <c:v>0.96299999999999997</c:v>
                </c:pt>
                <c:pt idx="1">
                  <c:v>0.83630000000000004</c:v>
                </c:pt>
                <c:pt idx="2">
                  <c:v>0.74729999999999996</c:v>
                </c:pt>
                <c:pt idx="3">
                  <c:v>0.68959999999999999</c:v>
                </c:pt>
                <c:pt idx="4">
                  <c:v>0.63300000000000001</c:v>
                </c:pt>
                <c:pt idx="5">
                  <c:v>0.4874</c:v>
                </c:pt>
                <c:pt idx="6">
                  <c:v>0.34799999999999998</c:v>
                </c:pt>
                <c:pt idx="7">
                  <c:v>0.249</c:v>
                </c:pt>
                <c:pt idx="8">
                  <c:v>0.2467</c:v>
                </c:pt>
                <c:pt idx="9">
                  <c:v>0.2271</c:v>
                </c:pt>
                <c:pt idx="10">
                  <c:v>0.18579999999999999</c:v>
                </c:pt>
                <c:pt idx="11">
                  <c:v>0.16059999999999999</c:v>
                </c:pt>
                <c:pt idx="12">
                  <c:v>0.1062</c:v>
                </c:pt>
                <c:pt idx="13">
                  <c:v>5.8299999999999998E-2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'NSA-OBS'!$N$32</c:f>
              <c:strCache>
                <c:ptCount val="1"/>
                <c:pt idx="0">
                  <c:v>858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'NSA-OBS'!$N$33:$N$47</c:f>
              <c:numCache>
                <c:formatCode>General</c:formatCode>
                <c:ptCount val="15"/>
                <c:pt idx="0">
                  <c:v>1</c:v>
                </c:pt>
                <c:pt idx="1">
                  <c:v>0.91469999999999996</c:v>
                </c:pt>
                <c:pt idx="2">
                  <c:v>0.73370000000000002</c:v>
                </c:pt>
                <c:pt idx="3">
                  <c:v>0.62150000000000005</c:v>
                </c:pt>
                <c:pt idx="4">
                  <c:v>0.63680000000000003</c:v>
                </c:pt>
                <c:pt idx="5">
                  <c:v>0.59440000000000004</c:v>
                </c:pt>
                <c:pt idx="6">
                  <c:v>0.49640000000000001</c:v>
                </c:pt>
                <c:pt idx="7">
                  <c:v>0.4642</c:v>
                </c:pt>
                <c:pt idx="8">
                  <c:v>0.38290000000000002</c:v>
                </c:pt>
                <c:pt idx="9">
                  <c:v>0.29339999999999999</c:v>
                </c:pt>
                <c:pt idx="10">
                  <c:v>0.27910000000000001</c:v>
                </c:pt>
                <c:pt idx="11">
                  <c:v>0.218</c:v>
                </c:pt>
                <c:pt idx="12">
                  <c:v>0.1681</c:v>
                </c:pt>
                <c:pt idx="13">
                  <c:v>9.2899999999999996E-2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'NSA-OBS'!$O$32</c:f>
              <c:strCache>
                <c:ptCount val="1"/>
                <c:pt idx="0">
                  <c:v>860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'NSA-OBS'!$O$33:$O$47</c:f>
              <c:numCache>
                <c:formatCode>General</c:formatCode>
                <c:ptCount val="15"/>
                <c:pt idx="0">
                  <c:v>0.47370000000000001</c:v>
                </c:pt>
                <c:pt idx="1">
                  <c:v>0.49630000000000002</c:v>
                </c:pt>
                <c:pt idx="2">
                  <c:v>0.57789999999999997</c:v>
                </c:pt>
                <c:pt idx="3">
                  <c:v>0.57110000000000005</c:v>
                </c:pt>
                <c:pt idx="4">
                  <c:v>0.48930000000000001</c:v>
                </c:pt>
                <c:pt idx="5">
                  <c:v>0.46739999999999998</c:v>
                </c:pt>
                <c:pt idx="6">
                  <c:v>0.42520000000000002</c:v>
                </c:pt>
                <c:pt idx="7">
                  <c:v>0.35709999999999997</c:v>
                </c:pt>
                <c:pt idx="8">
                  <c:v>0.28599999999999998</c:v>
                </c:pt>
                <c:pt idx="9">
                  <c:v>0.22869999999999999</c:v>
                </c:pt>
                <c:pt idx="10">
                  <c:v>0.19359999999999999</c:v>
                </c:pt>
                <c:pt idx="11">
                  <c:v>0.15679999999999999</c:v>
                </c:pt>
                <c:pt idx="12">
                  <c:v>9.0200000000000002E-2</c:v>
                </c:pt>
                <c:pt idx="13">
                  <c:v>5.16E-2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'NSA-OBS'!$P$32</c:f>
              <c:strCache>
                <c:ptCount val="1"/>
                <c:pt idx="0">
                  <c:v>857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'NSA-OBS'!$P$33:$P$47</c:f>
              <c:numCache>
                <c:formatCode>General</c:formatCode>
                <c:ptCount val="15"/>
                <c:pt idx="0">
                  <c:v>0.99160000000000004</c:v>
                </c:pt>
                <c:pt idx="1">
                  <c:v>0.80769999999999997</c:v>
                </c:pt>
                <c:pt idx="2">
                  <c:v>0.75329999999999997</c:v>
                </c:pt>
                <c:pt idx="3">
                  <c:v>0.67149999999999999</c:v>
                </c:pt>
                <c:pt idx="4">
                  <c:v>0.64759999999999995</c:v>
                </c:pt>
                <c:pt idx="5">
                  <c:v>0.56510000000000005</c:v>
                </c:pt>
                <c:pt idx="6">
                  <c:v>0.49</c:v>
                </c:pt>
                <c:pt idx="7">
                  <c:v>0.4496</c:v>
                </c:pt>
                <c:pt idx="8">
                  <c:v>0.32900000000000001</c:v>
                </c:pt>
                <c:pt idx="9">
                  <c:v>0.29680000000000001</c:v>
                </c:pt>
                <c:pt idx="10">
                  <c:v>0.25140000000000001</c:v>
                </c:pt>
                <c:pt idx="11">
                  <c:v>0.19020000000000001</c:v>
                </c:pt>
                <c:pt idx="12">
                  <c:v>0.14130000000000001</c:v>
                </c:pt>
                <c:pt idx="13">
                  <c:v>7.8700000000000006E-2</c:v>
                </c:pt>
                <c:pt idx="14">
                  <c:v>3.85E-2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'NSA-OBS'!$Q$32</c:f>
              <c:strCache>
                <c:ptCount val="1"/>
                <c:pt idx="0">
                  <c:v>855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'NSA-OBS'!$Q$33:$Q$47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0.56000000000000005</c:v>
                </c:pt>
                <c:pt idx="2">
                  <c:v>0.53890000000000005</c:v>
                </c:pt>
                <c:pt idx="3">
                  <c:v>0.46529999999999999</c:v>
                </c:pt>
                <c:pt idx="4">
                  <c:v>0.44069999999999998</c:v>
                </c:pt>
                <c:pt idx="5">
                  <c:v>0.42499999999999999</c:v>
                </c:pt>
                <c:pt idx="6">
                  <c:v>0.38800000000000001</c:v>
                </c:pt>
                <c:pt idx="7">
                  <c:v>0.31069999999999998</c:v>
                </c:pt>
                <c:pt idx="8">
                  <c:v>0.29339999999999999</c:v>
                </c:pt>
                <c:pt idx="9">
                  <c:v>0.27279999999999999</c:v>
                </c:pt>
                <c:pt idx="10">
                  <c:v>0.19850000000000001</c:v>
                </c:pt>
                <c:pt idx="11">
                  <c:v>0.18160000000000001</c:v>
                </c:pt>
                <c:pt idx="12">
                  <c:v>0.1222</c:v>
                </c:pt>
                <c:pt idx="13">
                  <c:v>9.3100000000000002E-2</c:v>
                </c:pt>
                <c:pt idx="14">
                  <c:v>5.6300000000000003E-2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'NSA-OBS'!$R$32</c:f>
              <c:strCache>
                <c:ptCount val="1"/>
                <c:pt idx="0">
                  <c:v>861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'NSA-OBS'!$R$33:$R$47</c:f>
              <c:numCache>
                <c:formatCode>General</c:formatCode>
                <c:ptCount val="15"/>
                <c:pt idx="0">
                  <c:v>0.45469999999999999</c:v>
                </c:pt>
                <c:pt idx="1">
                  <c:v>0.43169999999999997</c:v>
                </c:pt>
                <c:pt idx="2">
                  <c:v>0.46579999999999999</c:v>
                </c:pt>
                <c:pt idx="3">
                  <c:v>0.53310000000000002</c:v>
                </c:pt>
                <c:pt idx="4">
                  <c:v>0.47939999999999999</c:v>
                </c:pt>
                <c:pt idx="5">
                  <c:v>0.43080000000000002</c:v>
                </c:pt>
                <c:pt idx="6">
                  <c:v>0.38279999999999997</c:v>
                </c:pt>
                <c:pt idx="7">
                  <c:v>0.33250000000000002</c:v>
                </c:pt>
                <c:pt idx="8">
                  <c:v>0.2742</c:v>
                </c:pt>
                <c:pt idx="9">
                  <c:v>0.2344</c:v>
                </c:pt>
                <c:pt idx="10">
                  <c:v>0.19470000000000001</c:v>
                </c:pt>
                <c:pt idx="11">
                  <c:v>0.13370000000000001</c:v>
                </c:pt>
                <c:pt idx="12">
                  <c:v>0.1143</c:v>
                </c:pt>
                <c:pt idx="13">
                  <c:v>6.0499999999999998E-2</c:v>
                </c:pt>
                <c:pt idx="14">
                  <c:v>2.0299999999999999E-2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'NSA-OBS'!$S$32</c:f>
              <c:strCache>
                <c:ptCount val="1"/>
                <c:pt idx="0">
                  <c:v>863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'NSA-OBS'!$S$33:$S$47</c:f>
              <c:numCache>
                <c:formatCode>General</c:formatCode>
                <c:ptCount val="15"/>
                <c:pt idx="0">
                  <c:v>1</c:v>
                </c:pt>
                <c:pt idx="1">
                  <c:v>0.96630000000000005</c:v>
                </c:pt>
                <c:pt idx="2">
                  <c:v>0.66279999999999994</c:v>
                </c:pt>
                <c:pt idx="3">
                  <c:v>0.58630000000000004</c:v>
                </c:pt>
                <c:pt idx="4">
                  <c:v>0.50970000000000004</c:v>
                </c:pt>
                <c:pt idx="5">
                  <c:v>0.50649999999999995</c:v>
                </c:pt>
                <c:pt idx="6">
                  <c:v>0.42349999999999999</c:v>
                </c:pt>
                <c:pt idx="7">
                  <c:v>0.28039999999999998</c:v>
                </c:pt>
                <c:pt idx="8">
                  <c:v>0.2402</c:v>
                </c:pt>
                <c:pt idx="9">
                  <c:v>0.17469999999999999</c:v>
                </c:pt>
                <c:pt idx="10">
                  <c:v>0.12509999999999999</c:v>
                </c:pt>
                <c:pt idx="11">
                  <c:v>9.0800000000000006E-2</c:v>
                </c:pt>
                <c:pt idx="12">
                  <c:v>8.2600000000000007E-2</c:v>
                </c:pt>
                <c:pt idx="13">
                  <c:v>3.3399999999999999E-2</c:v>
                </c:pt>
                <c:pt idx="14">
                  <c:v>2.1399999999999999E-2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'NSA-OBS'!$T$32</c:f>
              <c:strCache>
                <c:ptCount val="1"/>
                <c:pt idx="0">
                  <c:v>865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'NSA-OBS'!$T$33:$T$47</c:f>
              <c:numCache>
                <c:formatCode>General</c:formatCode>
                <c:ptCount val="15"/>
                <c:pt idx="0">
                  <c:v>1</c:v>
                </c:pt>
                <c:pt idx="1">
                  <c:v>0.98480000000000001</c:v>
                </c:pt>
                <c:pt idx="2">
                  <c:v>0.83850000000000002</c:v>
                </c:pt>
                <c:pt idx="3">
                  <c:v>0.62229999999999996</c:v>
                </c:pt>
                <c:pt idx="4">
                  <c:v>0.54100000000000004</c:v>
                </c:pt>
                <c:pt idx="5">
                  <c:v>0.5212</c:v>
                </c:pt>
                <c:pt idx="6">
                  <c:v>0.47939999999999999</c:v>
                </c:pt>
                <c:pt idx="7">
                  <c:v>0.39229999999999998</c:v>
                </c:pt>
                <c:pt idx="8">
                  <c:v>0.2969</c:v>
                </c:pt>
                <c:pt idx="9">
                  <c:v>0.23569999999999999</c:v>
                </c:pt>
                <c:pt idx="10">
                  <c:v>0.1706</c:v>
                </c:pt>
                <c:pt idx="11">
                  <c:v>0.1411</c:v>
                </c:pt>
                <c:pt idx="12">
                  <c:v>0.09</c:v>
                </c:pt>
                <c:pt idx="13">
                  <c:v>3.5499999999999997E-2</c:v>
                </c:pt>
                <c:pt idx="14">
                  <c:v>1.54E-2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'NSA-OBS'!$U$32</c:f>
              <c:strCache>
                <c:ptCount val="1"/>
                <c:pt idx="0">
                  <c:v>867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'NSA-OBS'!$U$33:$U$47</c:f>
              <c:numCache>
                <c:formatCode>General</c:formatCode>
                <c:ptCount val="15"/>
                <c:pt idx="0">
                  <c:v>0</c:v>
                </c:pt>
                <c:pt idx="1">
                  <c:v>1.52E-2</c:v>
                </c:pt>
                <c:pt idx="2">
                  <c:v>6.5299999999999997E-2</c:v>
                </c:pt>
                <c:pt idx="3">
                  <c:v>0.14280000000000001</c:v>
                </c:pt>
                <c:pt idx="4">
                  <c:v>0.2011</c:v>
                </c:pt>
                <c:pt idx="5">
                  <c:v>0.16520000000000001</c:v>
                </c:pt>
                <c:pt idx="6">
                  <c:v>0.1457</c:v>
                </c:pt>
                <c:pt idx="7">
                  <c:v>0.1709</c:v>
                </c:pt>
                <c:pt idx="8">
                  <c:v>0.15559999999999999</c:v>
                </c:pt>
                <c:pt idx="9">
                  <c:v>0.15790000000000001</c:v>
                </c:pt>
                <c:pt idx="10">
                  <c:v>0.1515</c:v>
                </c:pt>
                <c:pt idx="11">
                  <c:v>0.14180000000000001</c:v>
                </c:pt>
                <c:pt idx="12">
                  <c:v>0.1216</c:v>
                </c:pt>
                <c:pt idx="13">
                  <c:v>5.7299999999999997E-2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'NSA-OBS'!$V$32</c:f>
              <c:strCache>
                <c:ptCount val="1"/>
                <c:pt idx="0">
                  <c:v>869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'NSA-OBS'!$V$33:$V$47</c:f>
              <c:numCache>
                <c:formatCode>General</c:formatCode>
                <c:ptCount val="15"/>
                <c:pt idx="0">
                  <c:v>0.52859999999999996</c:v>
                </c:pt>
                <c:pt idx="1">
                  <c:v>0.47370000000000001</c:v>
                </c:pt>
                <c:pt idx="2">
                  <c:v>0.50990000000000002</c:v>
                </c:pt>
                <c:pt idx="3">
                  <c:v>0.39379999999999998</c:v>
                </c:pt>
                <c:pt idx="4">
                  <c:v>0.33989999999999998</c:v>
                </c:pt>
                <c:pt idx="5">
                  <c:v>0.24729999999999999</c:v>
                </c:pt>
                <c:pt idx="6">
                  <c:v>0.2263</c:v>
                </c:pt>
                <c:pt idx="7">
                  <c:v>0.1779</c:v>
                </c:pt>
                <c:pt idx="8">
                  <c:v>0.13200000000000001</c:v>
                </c:pt>
                <c:pt idx="9">
                  <c:v>8.8499999999999995E-2</c:v>
                </c:pt>
                <c:pt idx="10">
                  <c:v>0.11360000000000001</c:v>
                </c:pt>
                <c:pt idx="11">
                  <c:v>8.0100000000000005E-2</c:v>
                </c:pt>
                <c:pt idx="12">
                  <c:v>6.0999999999999999E-2</c:v>
                </c:pt>
                <c:pt idx="13">
                  <c:v>4.4200000000000003E-2</c:v>
                </c:pt>
                <c:pt idx="14">
                  <c:v>2.0199999999999999E-2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'NSA-OBS'!$W$32</c:f>
              <c:strCache>
                <c:ptCount val="1"/>
                <c:pt idx="0">
                  <c:v>871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'NSA-OBS'!$W$33:$W$47</c:f>
              <c:numCache>
                <c:formatCode>General</c:formatCode>
                <c:ptCount val="15"/>
                <c:pt idx="0">
                  <c:v>0.56679999999999997</c:v>
                </c:pt>
                <c:pt idx="1">
                  <c:v>0.39069999999999999</c:v>
                </c:pt>
                <c:pt idx="2">
                  <c:v>0.45429999999999998</c:v>
                </c:pt>
                <c:pt idx="3">
                  <c:v>0.46410000000000001</c:v>
                </c:pt>
                <c:pt idx="4">
                  <c:v>0.40679999999999999</c:v>
                </c:pt>
                <c:pt idx="5">
                  <c:v>0.34989999999999999</c:v>
                </c:pt>
                <c:pt idx="6">
                  <c:v>0.3473</c:v>
                </c:pt>
                <c:pt idx="7">
                  <c:v>0.25640000000000002</c:v>
                </c:pt>
                <c:pt idx="8">
                  <c:v>0.18440000000000001</c:v>
                </c:pt>
                <c:pt idx="9">
                  <c:v>0.1525</c:v>
                </c:pt>
                <c:pt idx="10">
                  <c:v>0.12920000000000001</c:v>
                </c:pt>
                <c:pt idx="11">
                  <c:v>9.7299999999999998E-2</c:v>
                </c:pt>
                <c:pt idx="12">
                  <c:v>0.1031</c:v>
                </c:pt>
                <c:pt idx="13">
                  <c:v>6.5000000000000002E-2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'NSA-OBS'!$X$32</c:f>
              <c:strCache>
                <c:ptCount val="1"/>
                <c:pt idx="0">
                  <c:v>870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'NSA-OBS'!$X$33:$X$47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0.43169999999999997</c:v>
                </c:pt>
                <c:pt idx="2">
                  <c:v>0.4914</c:v>
                </c:pt>
                <c:pt idx="3">
                  <c:v>0.48270000000000002</c:v>
                </c:pt>
                <c:pt idx="4">
                  <c:v>0.3997</c:v>
                </c:pt>
                <c:pt idx="5">
                  <c:v>0.311</c:v>
                </c:pt>
                <c:pt idx="6">
                  <c:v>0.25230000000000002</c:v>
                </c:pt>
                <c:pt idx="7">
                  <c:v>0.2087</c:v>
                </c:pt>
                <c:pt idx="8">
                  <c:v>0.18640000000000001</c:v>
                </c:pt>
                <c:pt idx="9">
                  <c:v>0.157</c:v>
                </c:pt>
                <c:pt idx="10">
                  <c:v>0.12559999999999999</c:v>
                </c:pt>
                <c:pt idx="11">
                  <c:v>0.10290000000000001</c:v>
                </c:pt>
                <c:pt idx="12">
                  <c:v>6.25E-2</c:v>
                </c:pt>
                <c:pt idx="13">
                  <c:v>3.8100000000000002E-2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'NSA-OBS'!$Y$32</c:f>
              <c:strCache>
                <c:ptCount val="1"/>
                <c:pt idx="0">
                  <c:v>868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'NSA-OBS'!$Y$33:$Y$47</c:f>
              <c:numCache>
                <c:formatCode>General</c:formatCode>
                <c:ptCount val="15"/>
                <c:pt idx="0">
                  <c:v>0.25059999999999999</c:v>
                </c:pt>
                <c:pt idx="1">
                  <c:v>0.33529999999999999</c:v>
                </c:pt>
                <c:pt idx="2">
                  <c:v>0.39550000000000002</c:v>
                </c:pt>
                <c:pt idx="3">
                  <c:v>0.36249999999999999</c:v>
                </c:pt>
                <c:pt idx="4">
                  <c:v>0.3745</c:v>
                </c:pt>
                <c:pt idx="5">
                  <c:v>0.37040000000000001</c:v>
                </c:pt>
                <c:pt idx="6">
                  <c:v>0.35049999999999998</c:v>
                </c:pt>
                <c:pt idx="7">
                  <c:v>0.30790000000000001</c:v>
                </c:pt>
                <c:pt idx="8">
                  <c:v>0.2999</c:v>
                </c:pt>
                <c:pt idx="9">
                  <c:v>0.25330000000000003</c:v>
                </c:pt>
                <c:pt idx="10">
                  <c:v>0.2046</c:v>
                </c:pt>
                <c:pt idx="11">
                  <c:v>0.17879999999999999</c:v>
                </c:pt>
                <c:pt idx="12">
                  <c:v>0.15010000000000001</c:v>
                </c:pt>
                <c:pt idx="13">
                  <c:v>8.7400000000000005E-2</c:v>
                </c:pt>
                <c:pt idx="14">
                  <c:v>4.5699999999999998E-2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'NSA-OBS'!$Z$32</c:f>
              <c:strCache>
                <c:ptCount val="1"/>
                <c:pt idx="0">
                  <c:v>866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'NSA-OBS'!$Z$33:$Z$47</c:f>
              <c:numCache>
                <c:formatCode>General</c:formatCode>
                <c:ptCount val="15"/>
                <c:pt idx="0">
                  <c:v>0</c:v>
                </c:pt>
                <c:pt idx="1">
                  <c:v>1.11E-2</c:v>
                </c:pt>
                <c:pt idx="2">
                  <c:v>7.9500000000000001E-2</c:v>
                </c:pt>
                <c:pt idx="3">
                  <c:v>0.25540000000000002</c:v>
                </c:pt>
                <c:pt idx="4">
                  <c:v>0.30249999999999999</c:v>
                </c:pt>
                <c:pt idx="5">
                  <c:v>0.28520000000000001</c:v>
                </c:pt>
                <c:pt idx="6">
                  <c:v>0.25369999999999998</c:v>
                </c:pt>
                <c:pt idx="7">
                  <c:v>0.19700000000000001</c:v>
                </c:pt>
                <c:pt idx="8">
                  <c:v>0.18959999999999999</c:v>
                </c:pt>
                <c:pt idx="9">
                  <c:v>0.16839999999999999</c:v>
                </c:pt>
                <c:pt idx="10">
                  <c:v>0.14169999999999999</c:v>
                </c:pt>
                <c:pt idx="11">
                  <c:v>0.1331</c:v>
                </c:pt>
                <c:pt idx="12">
                  <c:v>0.1027</c:v>
                </c:pt>
                <c:pt idx="13">
                  <c:v>5.9400000000000001E-2</c:v>
                </c:pt>
                <c:pt idx="14">
                  <c:v>2.0799999999999999E-2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'NSA-OBS'!$AA$32</c:f>
              <c:strCache>
                <c:ptCount val="1"/>
                <c:pt idx="0">
                  <c:v>864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'NSA-OBS'!$AA$33:$AA$47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0.84240000000000004</c:v>
                </c:pt>
                <c:pt idx="3">
                  <c:v>0.62709999999999999</c:v>
                </c:pt>
                <c:pt idx="4">
                  <c:v>0.54449999999999998</c:v>
                </c:pt>
                <c:pt idx="5">
                  <c:v>0.49780000000000002</c:v>
                </c:pt>
                <c:pt idx="6">
                  <c:v>0.4425</c:v>
                </c:pt>
                <c:pt idx="7">
                  <c:v>0.33760000000000001</c:v>
                </c:pt>
                <c:pt idx="8">
                  <c:v>0.28510000000000002</c:v>
                </c:pt>
                <c:pt idx="9">
                  <c:v>0.18329999999999999</c:v>
                </c:pt>
                <c:pt idx="10">
                  <c:v>0.15659999999999999</c:v>
                </c:pt>
                <c:pt idx="11">
                  <c:v>0.12709999999999999</c:v>
                </c:pt>
                <c:pt idx="12">
                  <c:v>6.7500000000000004E-2</c:v>
                </c:pt>
                <c:pt idx="13">
                  <c:v>3.3700000000000001E-2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'NSA-OBS'!$AB$32</c:f>
              <c:strCache>
                <c:ptCount val="1"/>
                <c:pt idx="0">
                  <c:v>862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'NSA-OBS'!$AB$33:$AB$47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0.38419999999999999</c:v>
                </c:pt>
                <c:pt idx="2">
                  <c:v>0.45369999999999999</c:v>
                </c:pt>
                <c:pt idx="3">
                  <c:v>0.56910000000000005</c:v>
                </c:pt>
                <c:pt idx="4">
                  <c:v>0.51129999999999998</c:v>
                </c:pt>
                <c:pt idx="5">
                  <c:v>0.4279</c:v>
                </c:pt>
                <c:pt idx="6">
                  <c:v>0.41399999999999998</c:v>
                </c:pt>
                <c:pt idx="7">
                  <c:v>0.37819999999999998</c:v>
                </c:pt>
                <c:pt idx="8">
                  <c:v>0.30420000000000003</c:v>
                </c:pt>
                <c:pt idx="9">
                  <c:v>0.24099999999999999</c:v>
                </c:pt>
                <c:pt idx="10">
                  <c:v>0.2487</c:v>
                </c:pt>
                <c:pt idx="11">
                  <c:v>0.1951</c:v>
                </c:pt>
                <c:pt idx="12">
                  <c:v>0.13450000000000001</c:v>
                </c:pt>
                <c:pt idx="13">
                  <c:v>6.4199999999999993E-2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'NSA-OBS'!$AC$32</c:f>
              <c:strCache>
                <c:ptCount val="1"/>
                <c:pt idx="0">
                  <c:v>854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'NSA-OBS'!$AC$33:$AC$47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0.56779999999999997</c:v>
                </c:pt>
                <c:pt idx="2">
                  <c:v>0.51959999999999995</c:v>
                </c:pt>
                <c:pt idx="3">
                  <c:v>0.47389999999999999</c:v>
                </c:pt>
                <c:pt idx="4">
                  <c:v>0.46339999999999998</c:v>
                </c:pt>
                <c:pt idx="5">
                  <c:v>0.43159999999999998</c:v>
                </c:pt>
                <c:pt idx="6">
                  <c:v>0.36780000000000002</c:v>
                </c:pt>
                <c:pt idx="7">
                  <c:v>0.30199999999999999</c:v>
                </c:pt>
                <c:pt idx="8">
                  <c:v>0.28100000000000003</c:v>
                </c:pt>
                <c:pt idx="9">
                  <c:v>0.1908</c:v>
                </c:pt>
                <c:pt idx="10">
                  <c:v>0.1923</c:v>
                </c:pt>
                <c:pt idx="11">
                  <c:v>0.1681</c:v>
                </c:pt>
                <c:pt idx="12">
                  <c:v>0.114</c:v>
                </c:pt>
                <c:pt idx="13">
                  <c:v>7.9000000000000001E-2</c:v>
                </c:pt>
                <c:pt idx="14">
                  <c:v>4.9700000000000001E-2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'NSA-OBS'!$AD$32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'NSA-OBS'!$AE$33:$AE$47</c:f>
                <c:numCache>
                  <c:formatCode>General</c:formatCode>
                  <c:ptCount val="15"/>
                  <c:pt idx="0">
                    <c:v>0.29276557571286421</c:v>
                  </c:pt>
                  <c:pt idx="1">
                    <c:v>0.25615906254794846</c:v>
                  </c:pt>
                  <c:pt idx="2">
                    <c:v>0.19975036021325612</c:v>
                  </c:pt>
                  <c:pt idx="3">
                    <c:v>0.14920170970037452</c:v>
                  </c:pt>
                  <c:pt idx="4">
                    <c:v>0.12539185331869962</c:v>
                  </c:pt>
                  <c:pt idx="5">
                    <c:v>0.11286166252037928</c:v>
                  </c:pt>
                  <c:pt idx="6">
                    <c:v>9.3203138279819145E-2</c:v>
                  </c:pt>
                  <c:pt idx="7">
                    <c:v>7.5330034106334556E-2</c:v>
                  </c:pt>
                  <c:pt idx="8">
                    <c:v>5.7292246240568577E-2</c:v>
                  </c:pt>
                  <c:pt idx="9">
                    <c:v>4.7203495633268436E-2</c:v>
                  </c:pt>
                  <c:pt idx="10">
                    <c:v>4.1412732084447304E-2</c:v>
                  </c:pt>
                  <c:pt idx="11">
                    <c:v>3.5902973496872964E-2</c:v>
                  </c:pt>
                  <c:pt idx="12">
                    <c:v>3.0421833340332771E-2</c:v>
                  </c:pt>
                  <c:pt idx="13">
                    <c:v>2.0934137701414297E-2</c:v>
                  </c:pt>
                  <c:pt idx="14">
                    <c:v>1.3988634968574444E-2</c:v>
                  </c:pt>
                </c:numCache>
              </c:numRef>
            </c:plus>
            <c:minus>
              <c:numRef>
                <c:f>'NSA-OBS'!$AE$33:$AE$47</c:f>
                <c:numCache>
                  <c:formatCode>General</c:formatCode>
                  <c:ptCount val="15"/>
                  <c:pt idx="0">
                    <c:v>0.29276557571286421</c:v>
                  </c:pt>
                  <c:pt idx="1">
                    <c:v>0.25615906254794846</c:v>
                  </c:pt>
                  <c:pt idx="2">
                    <c:v>0.19975036021325612</c:v>
                  </c:pt>
                  <c:pt idx="3">
                    <c:v>0.14920170970037452</c:v>
                  </c:pt>
                  <c:pt idx="4">
                    <c:v>0.12539185331869962</c:v>
                  </c:pt>
                  <c:pt idx="5">
                    <c:v>0.11286166252037928</c:v>
                  </c:pt>
                  <c:pt idx="6">
                    <c:v>9.3203138279819145E-2</c:v>
                  </c:pt>
                  <c:pt idx="7">
                    <c:v>7.5330034106334556E-2</c:v>
                  </c:pt>
                  <c:pt idx="8">
                    <c:v>5.7292246240568577E-2</c:v>
                  </c:pt>
                  <c:pt idx="9">
                    <c:v>4.7203495633268436E-2</c:v>
                  </c:pt>
                  <c:pt idx="10">
                    <c:v>4.1412732084447304E-2</c:v>
                  </c:pt>
                  <c:pt idx="11">
                    <c:v>3.5902973496872964E-2</c:v>
                  </c:pt>
                  <c:pt idx="12">
                    <c:v>3.0421833340332771E-2</c:v>
                  </c:pt>
                  <c:pt idx="13">
                    <c:v>2.0934137701414297E-2</c:v>
                  </c:pt>
                  <c:pt idx="14">
                    <c:v>1.3988634968574444E-2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'NSA-OBS'!$AD$33:$AD$47</c:f>
              <c:numCache>
                <c:formatCode>General</c:formatCode>
                <c:ptCount val="15"/>
                <c:pt idx="0">
                  <c:v>0.64778076923076944</c:v>
                </c:pt>
                <c:pt idx="1">
                  <c:v>0.55050769230769236</c:v>
                </c:pt>
                <c:pt idx="2">
                  <c:v>0.49351153846153839</c:v>
                </c:pt>
                <c:pt idx="3">
                  <c:v>0.45914615384615387</c:v>
                </c:pt>
                <c:pt idx="4">
                  <c:v>0.43286538461538454</c:v>
                </c:pt>
                <c:pt idx="5">
                  <c:v>0.38868846153846148</c:v>
                </c:pt>
                <c:pt idx="6">
                  <c:v>0.34829615384615387</c:v>
                </c:pt>
                <c:pt idx="7">
                  <c:v>0.29315000000000002</c:v>
                </c:pt>
                <c:pt idx="8">
                  <c:v>0.24930769230769231</c:v>
                </c:pt>
                <c:pt idx="9">
                  <c:v>0.20820000000000002</c:v>
                </c:pt>
                <c:pt idx="10">
                  <c:v>0.17841538461538464</c:v>
                </c:pt>
                <c:pt idx="11">
                  <c:v>0.13992692307692309</c:v>
                </c:pt>
                <c:pt idx="12">
                  <c:v>9.7288461538461546E-2</c:v>
                </c:pt>
                <c:pt idx="13">
                  <c:v>5.5273076923076918E-2</c:v>
                </c:pt>
                <c:pt idx="14">
                  <c:v>2.5896153846153847E-2</c:v>
                </c:pt>
              </c:numCache>
            </c:numRef>
          </c:yVal>
          <c:smooth val="0"/>
        </c:ser>
        <c:ser>
          <c:idx val="22"/>
          <c:order val="22"/>
          <c:tx>
            <c:v>MAESPA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'NSA-OBS'!$S$69:$S$80</c:f>
              <c:numCache>
                <c:formatCode>0.0</c:formatCode>
                <c:ptCount val="12"/>
                <c:pt idx="0">
                  <c:v>0</c:v>
                </c:pt>
                <c:pt idx="1">
                  <c:v>1.0000009999999999</c:v>
                </c:pt>
                <c:pt idx="2">
                  <c:v>2.0000010000000001</c:v>
                </c:pt>
                <c:pt idx="3">
                  <c:v>3.0000010000000001</c:v>
                </c:pt>
                <c:pt idx="4">
                  <c:v>4.0000010000000001</c:v>
                </c:pt>
                <c:pt idx="5">
                  <c:v>5.0000010000000001</c:v>
                </c:pt>
                <c:pt idx="6">
                  <c:v>6.0000010000000001</c:v>
                </c:pt>
                <c:pt idx="7">
                  <c:v>7.0000010000000001</c:v>
                </c:pt>
                <c:pt idx="8">
                  <c:v>8.0000009999999993</c:v>
                </c:pt>
                <c:pt idx="9">
                  <c:v>9.0000009999999993</c:v>
                </c:pt>
                <c:pt idx="10">
                  <c:v>10.000000999999999</c:v>
                </c:pt>
                <c:pt idx="11">
                  <c:v>11.000000999999999</c:v>
                </c:pt>
              </c:numCache>
            </c:numRef>
          </c:xVal>
          <c:yVal>
            <c:numRef>
              <c:f>'NSA-OBS'!$U$69:$U$80</c:f>
              <c:numCache>
                <c:formatCode>0.00E+00</c:formatCode>
                <c:ptCount val="12"/>
                <c:pt idx="0">
                  <c:v>0.90003781019999995</c:v>
                </c:pt>
                <c:pt idx="1">
                  <c:v>0.90233764800000005</c:v>
                </c:pt>
                <c:pt idx="2">
                  <c:v>0.90398129819999995</c:v>
                </c:pt>
                <c:pt idx="3">
                  <c:v>0.90564548970000003</c:v>
                </c:pt>
                <c:pt idx="4">
                  <c:v>0.90700017659999999</c:v>
                </c:pt>
                <c:pt idx="5">
                  <c:v>0.90951533620000002</c:v>
                </c:pt>
                <c:pt idx="6">
                  <c:v>0.91096685079999995</c:v>
                </c:pt>
                <c:pt idx="7">
                  <c:v>0.91059424730000005</c:v>
                </c:pt>
                <c:pt idx="8">
                  <c:v>0.91299331189999999</c:v>
                </c:pt>
                <c:pt idx="9">
                  <c:v>0.9124298394</c:v>
                </c:pt>
                <c:pt idx="10">
                  <c:v>0.91342669730000003</c:v>
                </c:pt>
                <c:pt idx="11">
                  <c:v>0.91438064720000001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5344"/>
        <c:axId val="313865736"/>
      </c:scatterChart>
      <c:valAx>
        <c:axId val="3138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5736"/>
        <c:crosses val="autoZero"/>
        <c:crossBetween val="midCat"/>
      </c:valAx>
      <c:valAx>
        <c:axId val="313865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'NSA-OBS'!$AM$32</c:f>
              <c:strCache>
                <c:ptCount val="1"/>
                <c:pt idx="0">
                  <c:v>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'NSA-OBS'!$AM$33:$AM$35</c:f>
              <c:numCache>
                <c:formatCode>0.00</c:formatCode>
                <c:ptCount val="3"/>
                <c:pt idx="0">
                  <c:v>2.1642857142857141</c:v>
                </c:pt>
                <c:pt idx="1">
                  <c:v>2.0685714285714285</c:v>
                </c:pt>
                <c:pt idx="2">
                  <c:v>1.8557142857142854</c:v>
                </c:pt>
              </c:numCache>
            </c:numRef>
          </c:xVal>
          <c:yVal>
            <c:numRef>
              <c:f>'NSA-OBS'!$AL$33:$AL$35</c:f>
              <c:numCache>
                <c:formatCode>General</c:formatCode>
                <c:ptCount val="3"/>
                <c:pt idx="0">
                  <c:v>0.8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'NSA-OBS'!$AO$32</c:f>
              <c:strCache>
                <c:ptCount val="1"/>
                <c:pt idx="0">
                  <c:v>LAI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'NSA-OBS'!$AO$33:$AO$35</c:f>
              <c:numCache>
                <c:formatCode>0.00</c:formatCode>
                <c:ptCount val="3"/>
                <c:pt idx="0">
                  <c:v>3.0497142857142854</c:v>
                </c:pt>
                <c:pt idx="1">
                  <c:v>2.9101428571428576</c:v>
                </c:pt>
                <c:pt idx="2">
                  <c:v>2.61</c:v>
                </c:pt>
              </c:numCache>
            </c:numRef>
          </c:xVal>
          <c:yVal>
            <c:numRef>
              <c:f>'NSA-OBS'!$AL$33:$AL$35</c:f>
              <c:numCache>
                <c:formatCode>General</c:formatCode>
                <c:ptCount val="3"/>
                <c:pt idx="0">
                  <c:v>0.8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6912"/>
        <c:axId val="253517336"/>
      </c:scatterChart>
      <c:valAx>
        <c:axId val="3138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7336"/>
        <c:crosses val="autoZero"/>
        <c:crossBetween val="midCat"/>
      </c:valAx>
      <c:valAx>
        <c:axId val="2535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pictures'!$C$82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pictures'!$D$82:$R$82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0.45390000000000003</c:v>
                </c:pt>
                <c:pt idx="2">
                  <c:v>0.37219999999999998</c:v>
                </c:pt>
                <c:pt idx="3">
                  <c:v>0.53449999999999998</c:v>
                </c:pt>
                <c:pt idx="4">
                  <c:v>0.52739999999999998</c:v>
                </c:pt>
                <c:pt idx="5">
                  <c:v>0.37269999999999998</c:v>
                </c:pt>
                <c:pt idx="6">
                  <c:v>0.31469999999999998</c:v>
                </c:pt>
                <c:pt idx="7">
                  <c:v>0.2868</c:v>
                </c:pt>
                <c:pt idx="8">
                  <c:v>0.2404</c:v>
                </c:pt>
                <c:pt idx="9">
                  <c:v>0.16969999999999999</c:v>
                </c:pt>
                <c:pt idx="10">
                  <c:v>0.13289999999999999</c:v>
                </c:pt>
                <c:pt idx="11">
                  <c:v>7.0900000000000005E-2</c:v>
                </c:pt>
                <c:pt idx="12">
                  <c:v>3.3300000000000003E-2</c:v>
                </c:pt>
                <c:pt idx="13">
                  <c:v>8.8000000000000005E-3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pictures'!$C$83</c:f>
              <c:strCache>
                <c:ptCount val="1"/>
                <c:pt idx="0">
                  <c:v>1509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pictures'!$D$83:$R$83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0.71220000000000006</c:v>
                </c:pt>
                <c:pt idx="2">
                  <c:v>0.43809999999999999</c:v>
                </c:pt>
                <c:pt idx="3">
                  <c:v>0.30199999999999999</c:v>
                </c:pt>
                <c:pt idx="4">
                  <c:v>0.33960000000000001</c:v>
                </c:pt>
                <c:pt idx="5">
                  <c:v>0.33300000000000002</c:v>
                </c:pt>
                <c:pt idx="6">
                  <c:v>0.28860000000000002</c:v>
                </c:pt>
                <c:pt idx="7">
                  <c:v>0.18759999999999999</c:v>
                </c:pt>
                <c:pt idx="8">
                  <c:v>0.13089999999999999</c:v>
                </c:pt>
                <c:pt idx="9">
                  <c:v>9.01E-2</c:v>
                </c:pt>
                <c:pt idx="10">
                  <c:v>7.2900000000000006E-2</c:v>
                </c:pt>
                <c:pt idx="11">
                  <c:v>5.0500000000000003E-2</c:v>
                </c:pt>
                <c:pt idx="12">
                  <c:v>1.52E-2</c:v>
                </c:pt>
                <c:pt idx="13">
                  <c:v>6.1999999999999998E-3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pictures'!$C$84</c:f>
              <c:strCache>
                <c:ptCount val="1"/>
                <c:pt idx="0">
                  <c:v>1432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pictures'!$D$84:$R$84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0.73240000000000005</c:v>
                </c:pt>
                <c:pt idx="3">
                  <c:v>0.43940000000000001</c:v>
                </c:pt>
                <c:pt idx="4">
                  <c:v>0.39650000000000002</c:v>
                </c:pt>
                <c:pt idx="5">
                  <c:v>0.28199999999999997</c:v>
                </c:pt>
                <c:pt idx="6">
                  <c:v>0.20530000000000001</c:v>
                </c:pt>
                <c:pt idx="7">
                  <c:v>0.26350000000000001</c:v>
                </c:pt>
                <c:pt idx="8">
                  <c:v>0.25900000000000001</c:v>
                </c:pt>
                <c:pt idx="9">
                  <c:v>0.28029999999999999</c:v>
                </c:pt>
                <c:pt idx="10">
                  <c:v>0.29709999999999998</c:v>
                </c:pt>
                <c:pt idx="11">
                  <c:v>0.2772</c:v>
                </c:pt>
                <c:pt idx="12">
                  <c:v>0.1893</c:v>
                </c:pt>
                <c:pt idx="13">
                  <c:v>0.12180000000000001</c:v>
                </c:pt>
                <c:pt idx="14">
                  <c:v>4.65E-2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pictures'!$C$85</c:f>
              <c:strCache>
                <c:ptCount val="1"/>
                <c:pt idx="0">
                  <c:v>1437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pictures'!$D$85:$R$85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0.99719999999999998</c:v>
                </c:pt>
                <c:pt idx="5">
                  <c:v>0.9395</c:v>
                </c:pt>
                <c:pt idx="6">
                  <c:v>0.85560000000000003</c:v>
                </c:pt>
                <c:pt idx="7">
                  <c:v>0.78139999999999998</c:v>
                </c:pt>
                <c:pt idx="8">
                  <c:v>0.62070000000000003</c:v>
                </c:pt>
                <c:pt idx="9">
                  <c:v>0.49</c:v>
                </c:pt>
                <c:pt idx="10">
                  <c:v>0.40889999999999999</c:v>
                </c:pt>
                <c:pt idx="11">
                  <c:v>0.31929999999999997</c:v>
                </c:pt>
                <c:pt idx="12">
                  <c:v>0.20380000000000001</c:v>
                </c:pt>
                <c:pt idx="13">
                  <c:v>0.13700000000000001</c:v>
                </c:pt>
                <c:pt idx="14">
                  <c:v>6.6600000000000006E-2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pictures'!$C$86</c:f>
              <c:strCache>
                <c:ptCount val="1"/>
                <c:pt idx="0">
                  <c:v>1439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pictures'!$D$86:$R$86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0.95089999999999997</c:v>
                </c:pt>
                <c:pt idx="3">
                  <c:v>0.78710000000000002</c:v>
                </c:pt>
                <c:pt idx="4">
                  <c:v>0.63900000000000001</c:v>
                </c:pt>
                <c:pt idx="5">
                  <c:v>0.505</c:v>
                </c:pt>
                <c:pt idx="6">
                  <c:v>0.41160000000000002</c:v>
                </c:pt>
                <c:pt idx="7">
                  <c:v>0.3054</c:v>
                </c:pt>
                <c:pt idx="8">
                  <c:v>0.21149999999999999</c:v>
                </c:pt>
                <c:pt idx="9">
                  <c:v>0.19209999999999999</c:v>
                </c:pt>
                <c:pt idx="10">
                  <c:v>0.15440000000000001</c:v>
                </c:pt>
                <c:pt idx="11">
                  <c:v>0.15720000000000001</c:v>
                </c:pt>
                <c:pt idx="12">
                  <c:v>0.1386</c:v>
                </c:pt>
                <c:pt idx="13">
                  <c:v>0.1111</c:v>
                </c:pt>
                <c:pt idx="14">
                  <c:v>4.7E-2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pictures'!$C$87</c:f>
              <c:strCache>
                <c:ptCount val="1"/>
                <c:pt idx="0">
                  <c:v>1441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pictures'!$D$87:$R$87</c:f>
              <c:numCache>
                <c:formatCode>General</c:formatCode>
                <c:ptCount val="15"/>
                <c:pt idx="0">
                  <c:v>0.48209999999999997</c:v>
                </c:pt>
                <c:pt idx="1">
                  <c:v>0.51200000000000001</c:v>
                </c:pt>
                <c:pt idx="2">
                  <c:v>0.5484</c:v>
                </c:pt>
                <c:pt idx="3">
                  <c:v>0.4582</c:v>
                </c:pt>
                <c:pt idx="4">
                  <c:v>0.43020000000000003</c:v>
                </c:pt>
                <c:pt idx="5">
                  <c:v>0.35909999999999997</c:v>
                </c:pt>
                <c:pt idx="6">
                  <c:v>0.37290000000000001</c:v>
                </c:pt>
                <c:pt idx="7">
                  <c:v>0.37130000000000002</c:v>
                </c:pt>
                <c:pt idx="8">
                  <c:v>0.35270000000000001</c:v>
                </c:pt>
                <c:pt idx="9">
                  <c:v>0.28460000000000002</c:v>
                </c:pt>
                <c:pt idx="10">
                  <c:v>0.21990000000000001</c:v>
                </c:pt>
                <c:pt idx="11">
                  <c:v>0.17330000000000001</c:v>
                </c:pt>
                <c:pt idx="12">
                  <c:v>0.15740000000000001</c:v>
                </c:pt>
                <c:pt idx="13">
                  <c:v>0.1057</c:v>
                </c:pt>
                <c:pt idx="14">
                  <c:v>6.6600000000000006E-2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pictures'!$C$88</c:f>
              <c:strCache>
                <c:ptCount val="1"/>
                <c:pt idx="0">
                  <c:v>1443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pictures'!$D$88:$R$88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0.59589999999999999</c:v>
                </c:pt>
                <c:pt idx="2">
                  <c:v>0.54</c:v>
                </c:pt>
                <c:pt idx="3">
                  <c:v>0.56020000000000003</c:v>
                </c:pt>
                <c:pt idx="4">
                  <c:v>0.51449999999999996</c:v>
                </c:pt>
                <c:pt idx="5">
                  <c:v>0.49209999999999998</c:v>
                </c:pt>
                <c:pt idx="6">
                  <c:v>0.43280000000000002</c:v>
                </c:pt>
                <c:pt idx="7">
                  <c:v>0.44019999999999998</c:v>
                </c:pt>
                <c:pt idx="8">
                  <c:v>0.43880000000000002</c:v>
                </c:pt>
                <c:pt idx="9">
                  <c:v>0.42630000000000001</c:v>
                </c:pt>
                <c:pt idx="10">
                  <c:v>0.39269999999999999</c:v>
                </c:pt>
                <c:pt idx="11">
                  <c:v>0.3705</c:v>
                </c:pt>
                <c:pt idx="12">
                  <c:v>0.308</c:v>
                </c:pt>
                <c:pt idx="13">
                  <c:v>0.24299999999999999</c:v>
                </c:pt>
                <c:pt idx="14">
                  <c:v>0.19289999999999999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pictures'!$C$89</c:f>
              <c:strCache>
                <c:ptCount val="1"/>
                <c:pt idx="0">
                  <c:v>1442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pictures'!$D$89:$R$89</c:f>
              <c:numCache>
                <c:formatCode>General</c:formatCode>
                <c:ptCount val="15"/>
                <c:pt idx="0">
                  <c:v>0.3604</c:v>
                </c:pt>
                <c:pt idx="1">
                  <c:v>0.41049999999999998</c:v>
                </c:pt>
                <c:pt idx="2">
                  <c:v>0.52539999999999998</c:v>
                </c:pt>
                <c:pt idx="3">
                  <c:v>0.53490000000000004</c:v>
                </c:pt>
                <c:pt idx="4">
                  <c:v>0.52959999999999996</c:v>
                </c:pt>
                <c:pt idx="5">
                  <c:v>0.5323</c:v>
                </c:pt>
                <c:pt idx="6">
                  <c:v>0.49430000000000002</c:v>
                </c:pt>
                <c:pt idx="7">
                  <c:v>0.48370000000000002</c:v>
                </c:pt>
                <c:pt idx="8">
                  <c:v>0.45660000000000001</c:v>
                </c:pt>
                <c:pt idx="9">
                  <c:v>0.41920000000000002</c:v>
                </c:pt>
                <c:pt idx="10">
                  <c:v>0.38059999999999999</c:v>
                </c:pt>
                <c:pt idx="11">
                  <c:v>0.29420000000000002</c:v>
                </c:pt>
                <c:pt idx="12">
                  <c:v>0.23139999999999999</c:v>
                </c:pt>
                <c:pt idx="13">
                  <c:v>0.1938</c:v>
                </c:pt>
                <c:pt idx="14">
                  <c:v>0.1065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pictures'!$C$90</c:f>
              <c:strCache>
                <c:ptCount val="1"/>
                <c:pt idx="0">
                  <c:v>1455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pictures'!$D$90:$R$90</c:f>
              <c:numCache>
                <c:formatCode>General</c:formatCode>
                <c:ptCount val="15"/>
                <c:pt idx="0">
                  <c:v>0.23150000000000001</c:v>
                </c:pt>
                <c:pt idx="1">
                  <c:v>0.29699999999999999</c:v>
                </c:pt>
                <c:pt idx="2">
                  <c:v>0.4637</c:v>
                </c:pt>
                <c:pt idx="3">
                  <c:v>0.49840000000000001</c:v>
                </c:pt>
                <c:pt idx="4">
                  <c:v>0.58679999999999999</c:v>
                </c:pt>
                <c:pt idx="5">
                  <c:v>0.56279999999999997</c:v>
                </c:pt>
                <c:pt idx="6">
                  <c:v>0.55269999999999997</c:v>
                </c:pt>
                <c:pt idx="7">
                  <c:v>0.50019999999999998</c:v>
                </c:pt>
                <c:pt idx="8">
                  <c:v>0.4395</c:v>
                </c:pt>
                <c:pt idx="9">
                  <c:v>0.35120000000000001</c:v>
                </c:pt>
                <c:pt idx="10">
                  <c:v>0.28899999999999998</c:v>
                </c:pt>
                <c:pt idx="11">
                  <c:v>0.2407</c:v>
                </c:pt>
                <c:pt idx="12">
                  <c:v>0.18</c:v>
                </c:pt>
                <c:pt idx="13">
                  <c:v>0.13569999999999999</c:v>
                </c:pt>
                <c:pt idx="14">
                  <c:v>6.7299999999999999E-2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pictures'!$C$91</c:f>
              <c:strCache>
                <c:ptCount val="1"/>
                <c:pt idx="0">
                  <c:v>1454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pictures'!$D$91:$R$91</c:f>
              <c:numCache>
                <c:formatCode>General</c:formatCode>
                <c:ptCount val="15"/>
                <c:pt idx="0">
                  <c:v>0.24579999999999999</c:v>
                </c:pt>
                <c:pt idx="1">
                  <c:v>0.33860000000000001</c:v>
                </c:pt>
                <c:pt idx="2">
                  <c:v>0.3241</c:v>
                </c:pt>
                <c:pt idx="3">
                  <c:v>0.32769999999999999</c:v>
                </c:pt>
                <c:pt idx="4">
                  <c:v>0.3201</c:v>
                </c:pt>
                <c:pt idx="5">
                  <c:v>0.3579</c:v>
                </c:pt>
                <c:pt idx="6">
                  <c:v>0.33329999999999999</c:v>
                </c:pt>
                <c:pt idx="7">
                  <c:v>0.35420000000000001</c:v>
                </c:pt>
                <c:pt idx="8">
                  <c:v>0.36409999999999998</c:v>
                </c:pt>
                <c:pt idx="9">
                  <c:v>0.30719999999999997</c:v>
                </c:pt>
                <c:pt idx="10">
                  <c:v>0.31759999999999999</c:v>
                </c:pt>
                <c:pt idx="11">
                  <c:v>0.30640000000000001</c:v>
                </c:pt>
                <c:pt idx="12">
                  <c:v>0.22209999999999999</c:v>
                </c:pt>
                <c:pt idx="13">
                  <c:v>0.1487</c:v>
                </c:pt>
                <c:pt idx="14">
                  <c:v>8.3299999999999999E-2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pictures'!$C$92</c:f>
              <c:strCache>
                <c:ptCount val="1"/>
                <c:pt idx="0">
                  <c:v>1453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pictures'!$D$92:$R$92</c:f>
              <c:numCache>
                <c:formatCode>General</c:formatCode>
                <c:ptCount val="15"/>
                <c:pt idx="0">
                  <c:v>0.2291</c:v>
                </c:pt>
                <c:pt idx="1">
                  <c:v>0.35980000000000001</c:v>
                </c:pt>
                <c:pt idx="2">
                  <c:v>0.31730000000000003</c:v>
                </c:pt>
                <c:pt idx="3">
                  <c:v>0.30840000000000001</c:v>
                </c:pt>
                <c:pt idx="4">
                  <c:v>0.23330000000000001</c:v>
                </c:pt>
                <c:pt idx="5">
                  <c:v>0.25559999999999999</c:v>
                </c:pt>
                <c:pt idx="6">
                  <c:v>0.28249999999999997</c:v>
                </c:pt>
                <c:pt idx="7">
                  <c:v>0.33069999999999999</c:v>
                </c:pt>
                <c:pt idx="8">
                  <c:v>0.31909999999999999</c:v>
                </c:pt>
                <c:pt idx="9">
                  <c:v>0.31280000000000002</c:v>
                </c:pt>
                <c:pt idx="10">
                  <c:v>0.2752</c:v>
                </c:pt>
                <c:pt idx="11">
                  <c:v>0.22839999999999999</c:v>
                </c:pt>
                <c:pt idx="12">
                  <c:v>0.18129999999999999</c:v>
                </c:pt>
                <c:pt idx="13">
                  <c:v>0.15540000000000001</c:v>
                </c:pt>
                <c:pt idx="14">
                  <c:v>7.8600000000000003E-2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pictures'!$C$93</c:f>
              <c:strCache>
                <c:ptCount val="1"/>
                <c:pt idx="0">
                  <c:v>1449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pictures'!$D$93:$R$93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0.96130000000000004</c:v>
                </c:pt>
                <c:pt idx="3">
                  <c:v>0.77590000000000003</c:v>
                </c:pt>
                <c:pt idx="4">
                  <c:v>0.67989999999999995</c:v>
                </c:pt>
                <c:pt idx="5">
                  <c:v>0.59199999999999997</c:v>
                </c:pt>
                <c:pt idx="6">
                  <c:v>0.52170000000000005</c:v>
                </c:pt>
                <c:pt idx="7">
                  <c:v>0.52600000000000002</c:v>
                </c:pt>
                <c:pt idx="8">
                  <c:v>0.51349999999999996</c:v>
                </c:pt>
                <c:pt idx="9">
                  <c:v>0.42970000000000003</c:v>
                </c:pt>
                <c:pt idx="10">
                  <c:v>0.37969999999999998</c:v>
                </c:pt>
                <c:pt idx="11">
                  <c:v>0.35420000000000001</c:v>
                </c:pt>
                <c:pt idx="12">
                  <c:v>0.28699999999999998</c:v>
                </c:pt>
                <c:pt idx="13">
                  <c:v>0.21940000000000001</c:v>
                </c:pt>
                <c:pt idx="14">
                  <c:v>0.10539999999999999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pictures'!$C$94</c:f>
              <c:strCache>
                <c:ptCount val="1"/>
                <c:pt idx="0">
                  <c:v>1448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pictures'!$D$94:$R$94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0.90700000000000003</c:v>
                </c:pt>
                <c:pt idx="3">
                  <c:v>0.6643</c:v>
                </c:pt>
                <c:pt idx="4">
                  <c:v>0.5484</c:v>
                </c:pt>
                <c:pt idx="5">
                  <c:v>0.56369999999999998</c:v>
                </c:pt>
                <c:pt idx="6">
                  <c:v>0.54659999999999997</c:v>
                </c:pt>
                <c:pt idx="7">
                  <c:v>0.50639999999999996</c:v>
                </c:pt>
                <c:pt idx="8">
                  <c:v>0.504</c:v>
                </c:pt>
                <c:pt idx="9">
                  <c:v>0.45300000000000001</c:v>
                </c:pt>
                <c:pt idx="10">
                  <c:v>0.42380000000000001</c:v>
                </c:pt>
                <c:pt idx="11">
                  <c:v>0.3553</c:v>
                </c:pt>
                <c:pt idx="12">
                  <c:v>0.28199999999999997</c:v>
                </c:pt>
                <c:pt idx="13">
                  <c:v>0.19409999999999999</c:v>
                </c:pt>
                <c:pt idx="14">
                  <c:v>9.7299999999999998E-2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pictures'!$C$95</c:f>
              <c:strCache>
                <c:ptCount val="1"/>
                <c:pt idx="0">
                  <c:v>1447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pictures'!$D$95:$R$95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0.71299999999999997</c:v>
                </c:pt>
                <c:pt idx="3">
                  <c:v>0.56430000000000002</c:v>
                </c:pt>
                <c:pt idx="4">
                  <c:v>0.60089999999999999</c:v>
                </c:pt>
                <c:pt idx="5">
                  <c:v>0.52939999999999998</c:v>
                </c:pt>
                <c:pt idx="6">
                  <c:v>0.44990000000000002</c:v>
                </c:pt>
                <c:pt idx="7">
                  <c:v>0.45529999999999998</c:v>
                </c:pt>
                <c:pt idx="8">
                  <c:v>0.4108</c:v>
                </c:pt>
                <c:pt idx="9">
                  <c:v>0.39150000000000001</c:v>
                </c:pt>
                <c:pt idx="10">
                  <c:v>0.32919999999999999</c:v>
                </c:pt>
                <c:pt idx="11">
                  <c:v>0.28050000000000003</c:v>
                </c:pt>
                <c:pt idx="12">
                  <c:v>0.18049999999999999</c:v>
                </c:pt>
                <c:pt idx="13">
                  <c:v>6.8699999999999997E-2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pictures'!$C$96</c:f>
              <c:strCache>
                <c:ptCount val="1"/>
                <c:pt idx="0">
                  <c:v>1446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pictures'!$D$96:$R$96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0.89759999999999995</c:v>
                </c:pt>
                <c:pt idx="2">
                  <c:v>0.87660000000000005</c:v>
                </c:pt>
                <c:pt idx="3">
                  <c:v>0.86060000000000003</c:v>
                </c:pt>
                <c:pt idx="4">
                  <c:v>0.80310000000000004</c:v>
                </c:pt>
                <c:pt idx="5">
                  <c:v>0.74029999999999996</c:v>
                </c:pt>
                <c:pt idx="6">
                  <c:v>0.73150000000000004</c:v>
                </c:pt>
                <c:pt idx="7">
                  <c:v>0.70720000000000005</c:v>
                </c:pt>
                <c:pt idx="8">
                  <c:v>0.69040000000000001</c:v>
                </c:pt>
                <c:pt idx="9">
                  <c:v>0.67220000000000002</c:v>
                </c:pt>
                <c:pt idx="10">
                  <c:v>0.61499999999999999</c:v>
                </c:pt>
                <c:pt idx="11">
                  <c:v>0.54059999999999997</c:v>
                </c:pt>
                <c:pt idx="12">
                  <c:v>0.42630000000000001</c:v>
                </c:pt>
                <c:pt idx="13">
                  <c:v>0.25950000000000001</c:v>
                </c:pt>
                <c:pt idx="14">
                  <c:v>0.1464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pictures'!$C$97</c:f>
              <c:strCache>
                <c:ptCount val="1"/>
                <c:pt idx="0">
                  <c:v>1445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pictures'!$D$97:$R$97</c:f>
              <c:numCache>
                <c:formatCode>General</c:formatCode>
                <c:ptCount val="15"/>
                <c:pt idx="0">
                  <c:v>1</c:v>
                </c:pt>
                <c:pt idx="1">
                  <c:v>0.9456</c:v>
                </c:pt>
                <c:pt idx="2">
                  <c:v>0.89959999999999996</c:v>
                </c:pt>
                <c:pt idx="3">
                  <c:v>0.86509999999999998</c:v>
                </c:pt>
                <c:pt idx="4">
                  <c:v>0.78359999999999996</c:v>
                </c:pt>
                <c:pt idx="5">
                  <c:v>0.7349</c:v>
                </c:pt>
                <c:pt idx="6">
                  <c:v>0.7208</c:v>
                </c:pt>
                <c:pt idx="7">
                  <c:v>0.68330000000000002</c:v>
                </c:pt>
                <c:pt idx="8">
                  <c:v>0.64759999999999995</c:v>
                </c:pt>
                <c:pt idx="9">
                  <c:v>0.59179999999999999</c:v>
                </c:pt>
                <c:pt idx="10">
                  <c:v>0.50280000000000002</c:v>
                </c:pt>
                <c:pt idx="11">
                  <c:v>0.37019999999999997</c:v>
                </c:pt>
                <c:pt idx="12">
                  <c:v>0.25440000000000002</c:v>
                </c:pt>
                <c:pt idx="13">
                  <c:v>0.1525</c:v>
                </c:pt>
                <c:pt idx="14">
                  <c:v>8.6300000000000002E-2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pictures'!$C$98</c:f>
              <c:strCache>
                <c:ptCount val="1"/>
                <c:pt idx="0">
                  <c:v>1463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pictures'!$D$98:$R$98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0.50280000000000002</c:v>
                </c:pt>
                <c:pt idx="2">
                  <c:v>0.45839999999999997</c:v>
                </c:pt>
                <c:pt idx="3">
                  <c:v>0.34820000000000001</c:v>
                </c:pt>
                <c:pt idx="4">
                  <c:v>0.39369999999999999</c:v>
                </c:pt>
                <c:pt idx="5">
                  <c:v>0.39610000000000001</c:v>
                </c:pt>
                <c:pt idx="6">
                  <c:v>0.36499999999999999</c:v>
                </c:pt>
                <c:pt idx="7">
                  <c:v>0.37090000000000001</c:v>
                </c:pt>
                <c:pt idx="8">
                  <c:v>0.27439999999999998</c:v>
                </c:pt>
                <c:pt idx="9">
                  <c:v>0.21690000000000001</c:v>
                </c:pt>
                <c:pt idx="10">
                  <c:v>0.23799999999999999</c:v>
                </c:pt>
                <c:pt idx="11">
                  <c:v>0.24790000000000001</c:v>
                </c:pt>
                <c:pt idx="12">
                  <c:v>0.26519999999999999</c:v>
                </c:pt>
                <c:pt idx="13">
                  <c:v>0.20569999999999999</c:v>
                </c:pt>
                <c:pt idx="14">
                  <c:v>0.19489999999999999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pictures'!$C$99</c:f>
              <c:strCache>
                <c:ptCount val="1"/>
                <c:pt idx="0">
                  <c:v>1462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pictures'!$D$99:$R$99</c:f>
              <c:numCache>
                <c:formatCode>General</c:formatCode>
                <c:ptCount val="15"/>
                <c:pt idx="0">
                  <c:v>0.97140000000000004</c:v>
                </c:pt>
                <c:pt idx="1">
                  <c:v>0.76749999999999996</c:v>
                </c:pt>
                <c:pt idx="2">
                  <c:v>0.55149999999999999</c:v>
                </c:pt>
                <c:pt idx="3">
                  <c:v>0.50880000000000003</c:v>
                </c:pt>
                <c:pt idx="4">
                  <c:v>0.48899999999999999</c:v>
                </c:pt>
                <c:pt idx="5">
                  <c:v>0.38840000000000002</c:v>
                </c:pt>
                <c:pt idx="6">
                  <c:v>0.35139999999999999</c:v>
                </c:pt>
                <c:pt idx="7">
                  <c:v>0.28249999999999997</c:v>
                </c:pt>
                <c:pt idx="8">
                  <c:v>0.28399999999999997</c:v>
                </c:pt>
                <c:pt idx="9">
                  <c:v>0.25940000000000002</c:v>
                </c:pt>
                <c:pt idx="10">
                  <c:v>0.20319999999999999</c:v>
                </c:pt>
                <c:pt idx="11">
                  <c:v>0.22439999999999999</c:v>
                </c:pt>
                <c:pt idx="12">
                  <c:v>0.20780000000000001</c:v>
                </c:pt>
                <c:pt idx="13">
                  <c:v>0.19040000000000001</c:v>
                </c:pt>
                <c:pt idx="14">
                  <c:v>0.13289999999999999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pictures'!$C$100</c:f>
              <c:strCache>
                <c:ptCount val="1"/>
                <c:pt idx="0">
                  <c:v>1461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pictures'!$D$100:$R$100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0.70299999999999996</c:v>
                </c:pt>
                <c:pt idx="2">
                  <c:v>0.53580000000000005</c:v>
                </c:pt>
                <c:pt idx="3">
                  <c:v>0.5</c:v>
                </c:pt>
                <c:pt idx="4">
                  <c:v>0.45879999999999999</c:v>
                </c:pt>
                <c:pt idx="5">
                  <c:v>0.39200000000000002</c:v>
                </c:pt>
                <c:pt idx="6">
                  <c:v>0.35360000000000003</c:v>
                </c:pt>
                <c:pt idx="7">
                  <c:v>0.3155</c:v>
                </c:pt>
                <c:pt idx="8">
                  <c:v>0.27760000000000001</c:v>
                </c:pt>
                <c:pt idx="9">
                  <c:v>0.30769999999999997</c:v>
                </c:pt>
                <c:pt idx="10">
                  <c:v>0.30940000000000001</c:v>
                </c:pt>
                <c:pt idx="11">
                  <c:v>0.27610000000000001</c:v>
                </c:pt>
                <c:pt idx="12">
                  <c:v>0.2273</c:v>
                </c:pt>
                <c:pt idx="13">
                  <c:v>0.17449999999999999</c:v>
                </c:pt>
                <c:pt idx="14">
                  <c:v>0.1048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pictures'!$C$101</c:f>
              <c:strCache>
                <c:ptCount val="1"/>
                <c:pt idx="0">
                  <c:v>1456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pictures'!$D$101:$R$101</c:f>
              <c:numCache>
                <c:formatCode>General</c:formatCode>
                <c:ptCount val="15"/>
                <c:pt idx="0">
                  <c:v>0.17899999999999999</c:v>
                </c:pt>
                <c:pt idx="1">
                  <c:v>0.25740000000000002</c:v>
                </c:pt>
                <c:pt idx="2">
                  <c:v>0.3649</c:v>
                </c:pt>
                <c:pt idx="3">
                  <c:v>0.4819</c:v>
                </c:pt>
                <c:pt idx="4">
                  <c:v>0.51790000000000003</c:v>
                </c:pt>
                <c:pt idx="5">
                  <c:v>0.56110000000000004</c:v>
                </c:pt>
                <c:pt idx="6">
                  <c:v>0.55600000000000005</c:v>
                </c:pt>
                <c:pt idx="7">
                  <c:v>0.53090000000000004</c:v>
                </c:pt>
                <c:pt idx="8">
                  <c:v>0.47489999999999999</c:v>
                </c:pt>
                <c:pt idx="9">
                  <c:v>0.43090000000000001</c:v>
                </c:pt>
                <c:pt idx="10">
                  <c:v>0.35930000000000001</c:v>
                </c:pt>
                <c:pt idx="11">
                  <c:v>0.27960000000000002</c:v>
                </c:pt>
                <c:pt idx="12">
                  <c:v>0.24579999999999999</c:v>
                </c:pt>
                <c:pt idx="13">
                  <c:v>0.1605</c:v>
                </c:pt>
                <c:pt idx="14">
                  <c:v>0.1133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pictures'!$C$102</c:f>
              <c:strCache>
                <c:ptCount val="1"/>
                <c:pt idx="0">
                  <c:v>1444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pictures'!$D$102:$R$102</c:f>
              <c:numCache>
                <c:formatCode>General</c:formatCode>
                <c:ptCount val="15"/>
                <c:pt idx="0">
                  <c:v>1</c:v>
                </c:pt>
                <c:pt idx="1">
                  <c:v>0.90959999999999996</c:v>
                </c:pt>
                <c:pt idx="2">
                  <c:v>0.89600000000000002</c:v>
                </c:pt>
                <c:pt idx="3">
                  <c:v>0.82650000000000001</c:v>
                </c:pt>
                <c:pt idx="4">
                  <c:v>0.73109999999999997</c:v>
                </c:pt>
                <c:pt idx="5">
                  <c:v>0.68559999999999999</c:v>
                </c:pt>
                <c:pt idx="6">
                  <c:v>0.66369999999999996</c:v>
                </c:pt>
                <c:pt idx="7">
                  <c:v>0.58950000000000002</c:v>
                </c:pt>
                <c:pt idx="8">
                  <c:v>0.51629999999999998</c:v>
                </c:pt>
                <c:pt idx="9">
                  <c:v>0.44290000000000002</c:v>
                </c:pt>
                <c:pt idx="10">
                  <c:v>0.317</c:v>
                </c:pt>
                <c:pt idx="11">
                  <c:v>0.2021</c:v>
                </c:pt>
                <c:pt idx="12">
                  <c:v>0.122</c:v>
                </c:pt>
                <c:pt idx="13">
                  <c:v>6.2700000000000006E-2</c:v>
                </c:pt>
                <c:pt idx="14">
                  <c:v>2.5399999999999999E-2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pictures'!$C$103</c:f>
              <c:strCache>
                <c:ptCount val="1"/>
                <c:pt idx="0">
                  <c:v>1440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pictures'!$D$103:$R$103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0.93489999999999995</c:v>
                </c:pt>
                <c:pt idx="4">
                  <c:v>0.81569999999999998</c:v>
                </c:pt>
                <c:pt idx="5">
                  <c:v>0.68540000000000001</c:v>
                </c:pt>
                <c:pt idx="6">
                  <c:v>0.57530000000000003</c:v>
                </c:pt>
                <c:pt idx="7">
                  <c:v>0.4652</c:v>
                </c:pt>
                <c:pt idx="8">
                  <c:v>0.38179999999999997</c:v>
                </c:pt>
                <c:pt idx="9">
                  <c:v>0.31</c:v>
                </c:pt>
                <c:pt idx="10">
                  <c:v>0.23400000000000001</c:v>
                </c:pt>
                <c:pt idx="11">
                  <c:v>0.2029</c:v>
                </c:pt>
                <c:pt idx="12">
                  <c:v>0.17580000000000001</c:v>
                </c:pt>
                <c:pt idx="13">
                  <c:v>0.1457</c:v>
                </c:pt>
                <c:pt idx="14">
                  <c:v>8.0299999999999996E-2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pictures'!$C$104</c:f>
              <c:strCache>
                <c:ptCount val="1"/>
                <c:pt idx="0">
                  <c:v>1438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pictures'!$D$104:$R$104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0.87039999999999995</c:v>
                </c:pt>
                <c:pt idx="3">
                  <c:v>0.68669999999999998</c:v>
                </c:pt>
                <c:pt idx="4">
                  <c:v>0.4597</c:v>
                </c:pt>
                <c:pt idx="5">
                  <c:v>0.3115</c:v>
                </c:pt>
                <c:pt idx="6">
                  <c:v>0.20130000000000001</c:v>
                </c:pt>
                <c:pt idx="7">
                  <c:v>0.16889999999999999</c:v>
                </c:pt>
                <c:pt idx="8">
                  <c:v>0.1401</c:v>
                </c:pt>
                <c:pt idx="9">
                  <c:v>0.1176</c:v>
                </c:pt>
                <c:pt idx="10">
                  <c:v>0.15570000000000001</c:v>
                </c:pt>
                <c:pt idx="11">
                  <c:v>0.14660000000000001</c:v>
                </c:pt>
                <c:pt idx="12">
                  <c:v>0.1017</c:v>
                </c:pt>
                <c:pt idx="13">
                  <c:v>5.8299999999999998E-2</c:v>
                </c:pt>
                <c:pt idx="14">
                  <c:v>3.1099999999999999E-2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pictures'!$C$105</c:f>
              <c:strCache>
                <c:ptCount val="1"/>
                <c:pt idx="0">
                  <c:v>1436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pictures'!$D$105:$R$105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0.9839</c:v>
                </c:pt>
                <c:pt idx="4">
                  <c:v>0.93740000000000001</c:v>
                </c:pt>
                <c:pt idx="5">
                  <c:v>0.84960000000000002</c:v>
                </c:pt>
                <c:pt idx="6">
                  <c:v>0.72230000000000005</c:v>
                </c:pt>
                <c:pt idx="7">
                  <c:v>0.53839999999999999</c:v>
                </c:pt>
                <c:pt idx="8">
                  <c:v>0.39379999999999998</c:v>
                </c:pt>
                <c:pt idx="9">
                  <c:v>0.30590000000000001</c:v>
                </c:pt>
                <c:pt idx="10">
                  <c:v>0.2082</c:v>
                </c:pt>
                <c:pt idx="11">
                  <c:v>0.1605</c:v>
                </c:pt>
                <c:pt idx="12">
                  <c:v>9.7600000000000006E-2</c:v>
                </c:pt>
                <c:pt idx="13">
                  <c:v>3.7100000000000001E-2</c:v>
                </c:pt>
                <c:pt idx="14">
                  <c:v>2.2800000000000001E-2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</c:f>
              <c:strCache>
                <c:ptCount val="1"/>
                <c:pt idx="0">
                  <c:v>1433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pictures'!$D$106:$R$106</c:f>
              <c:numCache>
                <c:formatCode>General</c:formatCode>
                <c:ptCount val="15"/>
                <c:pt idx="0">
                  <c:v>1</c:v>
                </c:pt>
                <c:pt idx="1">
                  <c:v>0.95199999999999996</c:v>
                </c:pt>
                <c:pt idx="2">
                  <c:v>0.77939999999999998</c:v>
                </c:pt>
                <c:pt idx="3">
                  <c:v>0.64939999999999998</c:v>
                </c:pt>
                <c:pt idx="4">
                  <c:v>0.4708</c:v>
                </c:pt>
                <c:pt idx="5">
                  <c:v>0.39229999999999998</c:v>
                </c:pt>
                <c:pt idx="6">
                  <c:v>0.29470000000000002</c:v>
                </c:pt>
                <c:pt idx="7">
                  <c:v>0.2487</c:v>
                </c:pt>
                <c:pt idx="8">
                  <c:v>0.20119999999999999</c:v>
                </c:pt>
                <c:pt idx="9">
                  <c:v>0.2082</c:v>
                </c:pt>
                <c:pt idx="10">
                  <c:v>0.20480000000000001</c:v>
                </c:pt>
                <c:pt idx="11">
                  <c:v>0.18</c:v>
                </c:pt>
                <c:pt idx="12">
                  <c:v>0.1691</c:v>
                </c:pt>
                <c:pt idx="13">
                  <c:v>0.13750000000000001</c:v>
                </c:pt>
                <c:pt idx="14">
                  <c:v>6.5500000000000003E-2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pictures'!$C$107</c:f>
              <c:strCache>
                <c:ptCount val="1"/>
                <c:pt idx="0">
                  <c:v>1435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pictures'!$D$107:$R$107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0.78800000000000003</c:v>
                </c:pt>
                <c:pt idx="4">
                  <c:v>0.71350000000000002</c:v>
                </c:pt>
                <c:pt idx="5">
                  <c:v>0.57050000000000001</c:v>
                </c:pt>
                <c:pt idx="6">
                  <c:v>0.43330000000000002</c:v>
                </c:pt>
                <c:pt idx="7">
                  <c:v>0.33379999999999999</c:v>
                </c:pt>
                <c:pt idx="8">
                  <c:v>0.24310000000000001</c:v>
                </c:pt>
                <c:pt idx="9">
                  <c:v>0.18709999999999999</c:v>
                </c:pt>
                <c:pt idx="10">
                  <c:v>0.15790000000000001</c:v>
                </c:pt>
                <c:pt idx="11">
                  <c:v>0.10929999999999999</c:v>
                </c:pt>
                <c:pt idx="12">
                  <c:v>9.4799999999999995E-2</c:v>
                </c:pt>
                <c:pt idx="13">
                  <c:v>6.2100000000000002E-2</c:v>
                </c:pt>
                <c:pt idx="14">
                  <c:v>2.2499999999999999E-2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pictures'!$C$108</c:f>
              <c:strCache>
                <c:ptCount val="1"/>
                <c:pt idx="0">
                  <c:v>1434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pictures'!$D$108:$R$108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0.91269999999999996</c:v>
                </c:pt>
                <c:pt idx="3">
                  <c:v>0.83130000000000004</c:v>
                </c:pt>
                <c:pt idx="4">
                  <c:v>0.64649999999999996</c:v>
                </c:pt>
                <c:pt idx="5">
                  <c:v>0.5071</c:v>
                </c:pt>
                <c:pt idx="6">
                  <c:v>0.442</c:v>
                </c:pt>
                <c:pt idx="7">
                  <c:v>0.35610000000000003</c:v>
                </c:pt>
                <c:pt idx="8">
                  <c:v>0.30590000000000001</c:v>
                </c:pt>
                <c:pt idx="9">
                  <c:v>0.2243</c:v>
                </c:pt>
                <c:pt idx="10">
                  <c:v>0.2402</c:v>
                </c:pt>
                <c:pt idx="11">
                  <c:v>0.2354</c:v>
                </c:pt>
                <c:pt idx="12">
                  <c:v>0.25090000000000001</c:v>
                </c:pt>
                <c:pt idx="13">
                  <c:v>0.17960000000000001</c:v>
                </c:pt>
                <c:pt idx="14">
                  <c:v>0.1019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41408"/>
        <c:axId val="285741800"/>
      </c:scatterChart>
      <c:valAx>
        <c:axId val="2857414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41800"/>
        <c:crosses val="autoZero"/>
        <c:crossBetween val="midCat"/>
        <c:majorUnit val="10"/>
      </c:valAx>
      <c:valAx>
        <c:axId val="2857418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414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'NSA-OJP'!$E$11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'NSA-OJP'!$E$13:$E$27</c:f>
              <c:numCache>
                <c:formatCode>General</c:formatCode>
                <c:ptCount val="15"/>
                <c:pt idx="0">
                  <c:v>0.62729999999999997</c:v>
                </c:pt>
                <c:pt idx="1">
                  <c:v>0.59860000000000002</c:v>
                </c:pt>
                <c:pt idx="2">
                  <c:v>0.60199999999999998</c:v>
                </c:pt>
                <c:pt idx="3">
                  <c:v>0.58520000000000005</c:v>
                </c:pt>
                <c:pt idx="4">
                  <c:v>0.55510000000000004</c:v>
                </c:pt>
                <c:pt idx="5">
                  <c:v>0.52910000000000001</c:v>
                </c:pt>
                <c:pt idx="6">
                  <c:v>0.47049999999999997</c:v>
                </c:pt>
                <c:pt idx="7">
                  <c:v>0.44450000000000001</c:v>
                </c:pt>
                <c:pt idx="8">
                  <c:v>0.38090000000000002</c:v>
                </c:pt>
                <c:pt idx="9">
                  <c:v>0.35420000000000001</c:v>
                </c:pt>
                <c:pt idx="10">
                  <c:v>0.31409999999999999</c:v>
                </c:pt>
                <c:pt idx="11">
                  <c:v>0.25679999999999997</c:v>
                </c:pt>
                <c:pt idx="12">
                  <c:v>0.20219999999999999</c:v>
                </c:pt>
                <c:pt idx="13">
                  <c:v>0.13500000000000001</c:v>
                </c:pt>
                <c:pt idx="14">
                  <c:v>5.2600000000000001E-2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'NSA-OJP'!$G$11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'NSA-OJP'!$G$13:$G$27</c:f>
              <c:numCache>
                <c:formatCode>General</c:formatCode>
                <c:ptCount val="15"/>
                <c:pt idx="0">
                  <c:v>0.61319999999999997</c:v>
                </c:pt>
                <c:pt idx="1">
                  <c:v>0.6149</c:v>
                </c:pt>
                <c:pt idx="2">
                  <c:v>0.56620000000000004</c:v>
                </c:pt>
                <c:pt idx="3">
                  <c:v>0.59799999999999998</c:v>
                </c:pt>
                <c:pt idx="4">
                  <c:v>0.60850000000000004</c:v>
                </c:pt>
                <c:pt idx="5">
                  <c:v>0.57769999999999999</c:v>
                </c:pt>
                <c:pt idx="6">
                  <c:v>0.53069999999999995</c:v>
                </c:pt>
                <c:pt idx="7">
                  <c:v>0.47889999999999999</c:v>
                </c:pt>
                <c:pt idx="8">
                  <c:v>0.43980000000000002</c:v>
                </c:pt>
                <c:pt idx="9">
                  <c:v>0.40300000000000002</c:v>
                </c:pt>
                <c:pt idx="10">
                  <c:v>0.36840000000000001</c:v>
                </c:pt>
                <c:pt idx="11">
                  <c:v>0.31130000000000002</c:v>
                </c:pt>
                <c:pt idx="12">
                  <c:v>0.26019999999999999</c:v>
                </c:pt>
                <c:pt idx="13">
                  <c:v>0.18490000000000001</c:v>
                </c:pt>
                <c:pt idx="14">
                  <c:v>8.4400000000000003E-2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'NSA-OJP'!$I$11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'NSA-OJP'!$I$13:$I$27</c:f>
              <c:numCache>
                <c:formatCode>General</c:formatCode>
                <c:ptCount val="15"/>
                <c:pt idx="0">
                  <c:v>0.57699999999999996</c:v>
                </c:pt>
                <c:pt idx="1">
                  <c:v>0.62729999999999997</c:v>
                </c:pt>
                <c:pt idx="2">
                  <c:v>0.59750000000000003</c:v>
                </c:pt>
                <c:pt idx="3">
                  <c:v>0.60070000000000001</c:v>
                </c:pt>
                <c:pt idx="4">
                  <c:v>0.5988</c:v>
                </c:pt>
                <c:pt idx="5">
                  <c:v>0.56089999999999995</c:v>
                </c:pt>
                <c:pt idx="6">
                  <c:v>0.56130000000000002</c:v>
                </c:pt>
                <c:pt idx="7">
                  <c:v>0.503</c:v>
                </c:pt>
                <c:pt idx="8">
                  <c:v>0.47</c:v>
                </c:pt>
                <c:pt idx="9">
                  <c:v>0.42170000000000002</c:v>
                </c:pt>
                <c:pt idx="10">
                  <c:v>0.38240000000000002</c:v>
                </c:pt>
                <c:pt idx="11">
                  <c:v>0.32640000000000002</c:v>
                </c:pt>
                <c:pt idx="12">
                  <c:v>0.2576</c:v>
                </c:pt>
                <c:pt idx="13">
                  <c:v>0.17710000000000001</c:v>
                </c:pt>
                <c:pt idx="14">
                  <c:v>9.1499999999999998E-2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17728"/>
        <c:axId val="253518120"/>
      </c:scatterChart>
      <c:valAx>
        <c:axId val="253517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8120"/>
        <c:crosses val="autoZero"/>
        <c:crossBetween val="midCat"/>
      </c:valAx>
      <c:valAx>
        <c:axId val="253518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'NSA-YJP'!$C$3</c:f>
              <c:strCache>
                <c:ptCount val="1"/>
                <c:pt idx="0">
                  <c:v>908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'NSA-YJP'!$D$3:$R$3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0.64439999999999997</c:v>
                </c:pt>
                <c:pt idx="2">
                  <c:v>0.45689999999999997</c:v>
                </c:pt>
                <c:pt idx="3">
                  <c:v>0.37769999999999998</c:v>
                </c:pt>
                <c:pt idx="4">
                  <c:v>0.51100000000000001</c:v>
                </c:pt>
                <c:pt idx="5">
                  <c:v>0.57930000000000004</c:v>
                </c:pt>
                <c:pt idx="6">
                  <c:v>0.59760000000000002</c:v>
                </c:pt>
                <c:pt idx="7">
                  <c:v>0.58850000000000002</c:v>
                </c:pt>
                <c:pt idx="8">
                  <c:v>0.55000000000000004</c:v>
                </c:pt>
                <c:pt idx="9">
                  <c:v>0.46650000000000003</c:v>
                </c:pt>
                <c:pt idx="10">
                  <c:v>0.45900000000000002</c:v>
                </c:pt>
                <c:pt idx="11">
                  <c:v>0.37569999999999998</c:v>
                </c:pt>
                <c:pt idx="12">
                  <c:v>0.29549999999999998</c:v>
                </c:pt>
                <c:pt idx="13">
                  <c:v>0.18659999999999999</c:v>
                </c:pt>
                <c:pt idx="14">
                  <c:v>9.4E-2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'NSA-YJP'!$C$4</c:f>
              <c:strCache>
                <c:ptCount val="1"/>
                <c:pt idx="0">
                  <c:v>910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'NSA-YJP'!$D$4:$R$4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0.90239999999999998</c:v>
                </c:pt>
                <c:pt idx="4">
                  <c:v>0.79090000000000005</c:v>
                </c:pt>
                <c:pt idx="5">
                  <c:v>0.7238</c:v>
                </c:pt>
                <c:pt idx="6">
                  <c:v>0.63759999999999994</c:v>
                </c:pt>
                <c:pt idx="7">
                  <c:v>0.50160000000000005</c:v>
                </c:pt>
                <c:pt idx="8">
                  <c:v>0.4723</c:v>
                </c:pt>
                <c:pt idx="9">
                  <c:v>0.45710000000000001</c:v>
                </c:pt>
                <c:pt idx="10">
                  <c:v>0.40939999999999999</c:v>
                </c:pt>
                <c:pt idx="11">
                  <c:v>0.33910000000000001</c:v>
                </c:pt>
                <c:pt idx="12">
                  <c:v>0.26919999999999999</c:v>
                </c:pt>
                <c:pt idx="13">
                  <c:v>0.2175</c:v>
                </c:pt>
                <c:pt idx="14">
                  <c:v>0.16950000000000001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'NSA-YJP'!$C$5</c:f>
              <c:strCache>
                <c:ptCount val="1"/>
                <c:pt idx="0">
                  <c:v>909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'NSA-YJP'!$D$5:$R$5</c:f>
              <c:numCache>
                <c:formatCode>General</c:formatCode>
                <c:ptCount val="15"/>
                <c:pt idx="0">
                  <c:v>0.37590000000000001</c:v>
                </c:pt>
                <c:pt idx="1">
                  <c:v>0.46860000000000002</c:v>
                </c:pt>
                <c:pt idx="2">
                  <c:v>0.48820000000000002</c:v>
                </c:pt>
                <c:pt idx="3">
                  <c:v>0.48780000000000001</c:v>
                </c:pt>
                <c:pt idx="4">
                  <c:v>0.39529999999999998</c:v>
                </c:pt>
                <c:pt idx="5">
                  <c:v>0.38080000000000003</c:v>
                </c:pt>
                <c:pt idx="6">
                  <c:v>0.31640000000000001</c:v>
                </c:pt>
                <c:pt idx="7">
                  <c:v>0.35110000000000002</c:v>
                </c:pt>
                <c:pt idx="8">
                  <c:v>0.39539999999999997</c:v>
                </c:pt>
                <c:pt idx="9">
                  <c:v>0.3211</c:v>
                </c:pt>
                <c:pt idx="10">
                  <c:v>0.31190000000000001</c:v>
                </c:pt>
                <c:pt idx="11">
                  <c:v>0.31390000000000001</c:v>
                </c:pt>
                <c:pt idx="12">
                  <c:v>0.29730000000000001</c:v>
                </c:pt>
                <c:pt idx="13">
                  <c:v>0.26829999999999998</c:v>
                </c:pt>
                <c:pt idx="14">
                  <c:v>0.19040000000000001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'NSA-YJP'!$C$6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'NSA-YJP'!$D$6:$R$6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0.94379999999999997</c:v>
                </c:pt>
                <c:pt idx="3">
                  <c:v>0.92569999999999997</c:v>
                </c:pt>
                <c:pt idx="4">
                  <c:v>0.87960000000000005</c:v>
                </c:pt>
                <c:pt idx="5">
                  <c:v>0.87629999999999997</c:v>
                </c:pt>
                <c:pt idx="6">
                  <c:v>0.85489999999999999</c:v>
                </c:pt>
                <c:pt idx="7">
                  <c:v>0.81469999999999998</c:v>
                </c:pt>
                <c:pt idx="8">
                  <c:v>0.72970000000000002</c:v>
                </c:pt>
                <c:pt idx="9">
                  <c:v>0.69069999999999998</c:v>
                </c:pt>
                <c:pt idx="10">
                  <c:v>0.6835</c:v>
                </c:pt>
                <c:pt idx="11">
                  <c:v>0.61880000000000002</c:v>
                </c:pt>
                <c:pt idx="12">
                  <c:v>0.51749999999999996</c:v>
                </c:pt>
                <c:pt idx="13">
                  <c:v>0.40639999999999998</c:v>
                </c:pt>
                <c:pt idx="14">
                  <c:v>0.20749999999999999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'NSA-YJP'!$C$7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'NSA-YJP'!$D$7:$R$7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0.6089</c:v>
                </c:pt>
                <c:pt idx="2">
                  <c:v>0.45429999999999998</c:v>
                </c:pt>
                <c:pt idx="3">
                  <c:v>0.3382</c:v>
                </c:pt>
                <c:pt idx="4">
                  <c:v>0.39250000000000002</c:v>
                </c:pt>
                <c:pt idx="5">
                  <c:v>0.44040000000000001</c:v>
                </c:pt>
                <c:pt idx="6">
                  <c:v>0.43680000000000002</c:v>
                </c:pt>
                <c:pt idx="7">
                  <c:v>0.4194</c:v>
                </c:pt>
                <c:pt idx="8">
                  <c:v>0.46</c:v>
                </c:pt>
                <c:pt idx="9">
                  <c:v>0.49909999999999999</c:v>
                </c:pt>
                <c:pt idx="10">
                  <c:v>0.51459999999999995</c:v>
                </c:pt>
                <c:pt idx="11">
                  <c:v>0.41399999999999998</c:v>
                </c:pt>
                <c:pt idx="12">
                  <c:v>0.3851</c:v>
                </c:pt>
                <c:pt idx="13">
                  <c:v>0.30659999999999998</c:v>
                </c:pt>
                <c:pt idx="14">
                  <c:v>0.21390000000000001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'NSA-YJP'!$C$8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'NSA-YJP'!$D$8:$R$8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0.99390000000000001</c:v>
                </c:pt>
                <c:pt idx="5">
                  <c:v>0.90280000000000005</c:v>
                </c:pt>
                <c:pt idx="6">
                  <c:v>0.7782</c:v>
                </c:pt>
                <c:pt idx="7">
                  <c:v>0.66320000000000001</c:v>
                </c:pt>
                <c:pt idx="8">
                  <c:v>0.55210000000000004</c:v>
                </c:pt>
                <c:pt idx="9">
                  <c:v>0.47410000000000002</c:v>
                </c:pt>
                <c:pt idx="10">
                  <c:v>0.4486</c:v>
                </c:pt>
                <c:pt idx="11">
                  <c:v>0.36880000000000002</c:v>
                </c:pt>
                <c:pt idx="12">
                  <c:v>0.33510000000000001</c:v>
                </c:pt>
                <c:pt idx="13">
                  <c:v>0.30280000000000001</c:v>
                </c:pt>
                <c:pt idx="14">
                  <c:v>0.20730000000000001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'NSA-YJP'!$C$9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'NSA-YJP'!$D$9:$R$9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0.74350000000000005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0.41189999999999999</c:v>
                </c:pt>
                <c:pt idx="5">
                  <c:v>0.3503</c:v>
                </c:pt>
                <c:pt idx="6">
                  <c:v>0.37259999999999999</c:v>
                </c:pt>
                <c:pt idx="7">
                  <c:v>0.29020000000000001</c:v>
                </c:pt>
                <c:pt idx="8">
                  <c:v>0.32440000000000002</c:v>
                </c:pt>
                <c:pt idx="9">
                  <c:v>0.33300000000000002</c:v>
                </c:pt>
                <c:pt idx="10">
                  <c:v>0.35189999999999999</c:v>
                </c:pt>
                <c:pt idx="11">
                  <c:v>0.29859999999999998</c:v>
                </c:pt>
                <c:pt idx="12">
                  <c:v>0.27250000000000002</c:v>
                </c:pt>
                <c:pt idx="13">
                  <c:v>0.2601</c:v>
                </c:pt>
                <c:pt idx="14">
                  <c:v>0.2031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'NSA-YJP'!$C$10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'NSA-YJP'!$D$10:$R$10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0.8256</c:v>
                </c:pt>
                <c:pt idx="2">
                  <c:v>0.71960000000000002</c:v>
                </c:pt>
                <c:pt idx="3">
                  <c:v>0.55079999999999996</c:v>
                </c:pt>
                <c:pt idx="4">
                  <c:v>0.38819999999999999</c:v>
                </c:pt>
                <c:pt idx="5">
                  <c:v>0.35139999999999999</c:v>
                </c:pt>
                <c:pt idx="6">
                  <c:v>0.50349999999999995</c:v>
                </c:pt>
                <c:pt idx="7">
                  <c:v>0.50090000000000001</c:v>
                </c:pt>
                <c:pt idx="8">
                  <c:v>0.57379999999999998</c:v>
                </c:pt>
                <c:pt idx="9">
                  <c:v>0.51700000000000002</c:v>
                </c:pt>
                <c:pt idx="10">
                  <c:v>0.50349999999999995</c:v>
                </c:pt>
                <c:pt idx="11">
                  <c:v>0.43790000000000001</c:v>
                </c:pt>
                <c:pt idx="12">
                  <c:v>0.3226</c:v>
                </c:pt>
                <c:pt idx="13">
                  <c:v>0.23519999999999999</c:v>
                </c:pt>
                <c:pt idx="14">
                  <c:v>0.1246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'NSA-YJP'!$C$11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'NSA-YJP'!$D$11:$R$11</c:f>
              <c:numCache>
                <c:formatCode>General</c:formatCode>
                <c:ptCount val="15"/>
                <c:pt idx="0">
                  <c:v>0.8831</c:v>
                </c:pt>
                <c:pt idx="1">
                  <c:v>0.73109999999999997</c:v>
                </c:pt>
                <c:pt idx="2">
                  <c:v>0.5353</c:v>
                </c:pt>
                <c:pt idx="3">
                  <c:v>0.4773</c:v>
                </c:pt>
                <c:pt idx="4">
                  <c:v>0.4486</c:v>
                </c:pt>
                <c:pt idx="5">
                  <c:v>0.42930000000000001</c:v>
                </c:pt>
                <c:pt idx="6">
                  <c:v>0.46960000000000002</c:v>
                </c:pt>
                <c:pt idx="7">
                  <c:v>0.43109999999999998</c:v>
                </c:pt>
                <c:pt idx="8">
                  <c:v>0.40079999999999999</c:v>
                </c:pt>
                <c:pt idx="9">
                  <c:v>0.41570000000000001</c:v>
                </c:pt>
                <c:pt idx="10">
                  <c:v>0.37</c:v>
                </c:pt>
                <c:pt idx="11">
                  <c:v>0.31030000000000002</c:v>
                </c:pt>
                <c:pt idx="12">
                  <c:v>0.2949</c:v>
                </c:pt>
                <c:pt idx="13">
                  <c:v>0.20630000000000001</c:v>
                </c:pt>
                <c:pt idx="14">
                  <c:v>0.10970000000000001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'NSA-YJP'!$C$12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'NSA-YJP'!$D$12:$R$12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0.98470000000000002</c:v>
                </c:pt>
                <c:pt idx="4">
                  <c:v>0.92330000000000001</c:v>
                </c:pt>
                <c:pt idx="5">
                  <c:v>0.82699999999999996</c:v>
                </c:pt>
                <c:pt idx="6">
                  <c:v>0.60729999999999995</c:v>
                </c:pt>
                <c:pt idx="7">
                  <c:v>0.4839</c:v>
                </c:pt>
                <c:pt idx="8">
                  <c:v>0.37440000000000001</c:v>
                </c:pt>
                <c:pt idx="9">
                  <c:v>0.29970000000000002</c:v>
                </c:pt>
                <c:pt idx="10">
                  <c:v>0.26390000000000002</c:v>
                </c:pt>
                <c:pt idx="11">
                  <c:v>0.22109999999999999</c:v>
                </c:pt>
                <c:pt idx="12">
                  <c:v>0.2147</c:v>
                </c:pt>
                <c:pt idx="13">
                  <c:v>0.1303</c:v>
                </c:pt>
                <c:pt idx="14">
                  <c:v>7.0900000000000005E-2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'NSA-YJP'!$C$13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'NSA-YJP'!$D$13:$R$13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0.87350000000000005</c:v>
                </c:pt>
                <c:pt idx="4">
                  <c:v>0.8347</c:v>
                </c:pt>
                <c:pt idx="5">
                  <c:v>0.73409999999999997</c:v>
                </c:pt>
                <c:pt idx="6">
                  <c:v>0.6179</c:v>
                </c:pt>
                <c:pt idx="7">
                  <c:v>0.60119999999999996</c:v>
                </c:pt>
                <c:pt idx="8">
                  <c:v>0.60740000000000005</c:v>
                </c:pt>
                <c:pt idx="9">
                  <c:v>0.5978</c:v>
                </c:pt>
                <c:pt idx="10">
                  <c:v>0.56779999999999997</c:v>
                </c:pt>
                <c:pt idx="11">
                  <c:v>0.55189999999999995</c:v>
                </c:pt>
                <c:pt idx="12">
                  <c:v>0.59850000000000003</c:v>
                </c:pt>
                <c:pt idx="13">
                  <c:v>0.4955</c:v>
                </c:pt>
                <c:pt idx="14">
                  <c:v>0.4204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'NSA-YJP'!$C$14</c:f>
              <c:strCache>
                <c:ptCount val="1"/>
                <c:pt idx="0">
                  <c:v>907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'NSA-YJP'!$D$14:$R$14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</c:v>
                </c:pt>
                <c:pt idx="8">
                  <c:v>0.9123</c:v>
                </c:pt>
                <c:pt idx="9">
                  <c:v>0.82420000000000004</c:v>
                </c:pt>
                <c:pt idx="10">
                  <c:v>0.73089999999999999</c:v>
                </c:pt>
                <c:pt idx="11">
                  <c:v>0.63400000000000001</c:v>
                </c:pt>
                <c:pt idx="12">
                  <c:v>0.54239999999999999</c:v>
                </c:pt>
                <c:pt idx="13">
                  <c:v>0.41520000000000001</c:v>
                </c:pt>
                <c:pt idx="14">
                  <c:v>0.27739999999999998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'NSA-YJP'!$C$15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'NSA-YJP'!$D$15:$R$15</c:f>
              <c:numCache>
                <c:formatCode>General</c:formatCode>
                <c:ptCount val="15"/>
                <c:pt idx="0">
                  <c:v>0.98929999999999996</c:v>
                </c:pt>
                <c:pt idx="1">
                  <c:v>0.79339999999999999</c:v>
                </c:pt>
                <c:pt idx="2">
                  <c:v>0.82540000000000002</c:v>
                </c:pt>
                <c:pt idx="3">
                  <c:v>0.74060000000000004</c:v>
                </c:pt>
                <c:pt idx="4">
                  <c:v>0.60189999999999999</c:v>
                </c:pt>
                <c:pt idx="5">
                  <c:v>0.54500000000000004</c:v>
                </c:pt>
                <c:pt idx="6">
                  <c:v>0.50239999999999996</c:v>
                </c:pt>
                <c:pt idx="7">
                  <c:v>0.4798</c:v>
                </c:pt>
                <c:pt idx="8">
                  <c:v>0.4516</c:v>
                </c:pt>
                <c:pt idx="9">
                  <c:v>0.47120000000000001</c:v>
                </c:pt>
                <c:pt idx="10">
                  <c:v>0.41299999999999998</c:v>
                </c:pt>
                <c:pt idx="11">
                  <c:v>0.377</c:v>
                </c:pt>
                <c:pt idx="12">
                  <c:v>0.39050000000000001</c:v>
                </c:pt>
                <c:pt idx="13">
                  <c:v>0.29870000000000002</c:v>
                </c:pt>
                <c:pt idx="14">
                  <c:v>0.2419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'NSA-YJP'!$C$16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'NSA-YJP'!$D$16:$R$16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0.96760000000000002</c:v>
                </c:pt>
                <c:pt idx="3">
                  <c:v>0.90559999999999996</c:v>
                </c:pt>
                <c:pt idx="4">
                  <c:v>0.87639999999999996</c:v>
                </c:pt>
                <c:pt idx="5">
                  <c:v>0.76829999999999998</c:v>
                </c:pt>
                <c:pt idx="6">
                  <c:v>0.77170000000000005</c:v>
                </c:pt>
                <c:pt idx="7">
                  <c:v>0.69030000000000002</c:v>
                </c:pt>
                <c:pt idx="8">
                  <c:v>0.71509999999999996</c:v>
                </c:pt>
                <c:pt idx="9">
                  <c:v>0.6986</c:v>
                </c:pt>
                <c:pt idx="10">
                  <c:v>0.62080000000000002</c:v>
                </c:pt>
                <c:pt idx="11">
                  <c:v>0.54210000000000003</c:v>
                </c:pt>
                <c:pt idx="12">
                  <c:v>0.4244</c:v>
                </c:pt>
                <c:pt idx="13">
                  <c:v>0.3669</c:v>
                </c:pt>
                <c:pt idx="14">
                  <c:v>0.29620000000000002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'NSA-YJP'!$C$17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'NSA-YJP'!$D$17:$R$17</c:f>
              <c:numCache>
                <c:formatCode>General</c:formatCode>
                <c:ptCount val="15"/>
                <c:pt idx="0">
                  <c:v>1</c:v>
                </c:pt>
                <c:pt idx="1">
                  <c:v>0.90180000000000005</c:v>
                </c:pt>
                <c:pt idx="2">
                  <c:v>0.91059999999999997</c:v>
                </c:pt>
                <c:pt idx="3">
                  <c:v>0.72729999999999995</c:v>
                </c:pt>
                <c:pt idx="4">
                  <c:v>0.65269999999999995</c:v>
                </c:pt>
                <c:pt idx="5">
                  <c:v>0.62580000000000002</c:v>
                </c:pt>
                <c:pt idx="6">
                  <c:v>0.59060000000000001</c:v>
                </c:pt>
                <c:pt idx="7">
                  <c:v>0.55989999999999995</c:v>
                </c:pt>
                <c:pt idx="8">
                  <c:v>0.5232</c:v>
                </c:pt>
                <c:pt idx="9">
                  <c:v>0.46760000000000002</c:v>
                </c:pt>
                <c:pt idx="10">
                  <c:v>0.43540000000000001</c:v>
                </c:pt>
                <c:pt idx="11">
                  <c:v>0.3569</c:v>
                </c:pt>
                <c:pt idx="12">
                  <c:v>0.30380000000000001</c:v>
                </c:pt>
                <c:pt idx="13">
                  <c:v>0.23669999999999999</c:v>
                </c:pt>
                <c:pt idx="14">
                  <c:v>0.19120000000000001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'NSA-YJP'!$C$18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'NSA-YJP'!$D$18:$R$18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0.98960000000000004</c:v>
                </c:pt>
                <c:pt idx="8">
                  <c:v>0.94479999999999997</c:v>
                </c:pt>
                <c:pt idx="9">
                  <c:v>0.88319999999999999</c:v>
                </c:pt>
                <c:pt idx="10">
                  <c:v>0.84709999999999996</c:v>
                </c:pt>
                <c:pt idx="11">
                  <c:v>0.74919999999999998</c:v>
                </c:pt>
                <c:pt idx="12">
                  <c:v>0.63780000000000003</c:v>
                </c:pt>
                <c:pt idx="13">
                  <c:v>0.51160000000000005</c:v>
                </c:pt>
                <c:pt idx="14">
                  <c:v>0.38240000000000002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'NSA-YJP'!$C$19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'NSA-YJP'!$D$19:$R$19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0.99970000000000003</c:v>
                </c:pt>
                <c:pt idx="10">
                  <c:v>0.98909999999999998</c:v>
                </c:pt>
                <c:pt idx="11">
                  <c:v>0.9798</c:v>
                </c:pt>
                <c:pt idx="12">
                  <c:v>0.96689999999999998</c:v>
                </c:pt>
                <c:pt idx="13">
                  <c:v>0.95050000000000001</c:v>
                </c:pt>
                <c:pt idx="14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18904"/>
        <c:axId val="253519296"/>
      </c:scatterChart>
      <c:valAx>
        <c:axId val="25351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9296"/>
        <c:crosses val="autoZero"/>
        <c:crossBetween val="midCat"/>
      </c:valAx>
      <c:valAx>
        <c:axId val="253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1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Mean_gap_fraction!$E$5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Mean_gap_fraction!$V$5:$AJ$5</c:f>
                <c:numCache>
                  <c:formatCode>General</c:formatCode>
                  <c:ptCount val="15"/>
                  <c:pt idx="0">
                    <c:v>0.28360000000000002</c:v>
                  </c:pt>
                  <c:pt idx="1">
                    <c:v>0.2114</c:v>
                  </c:pt>
                  <c:pt idx="2">
                    <c:v>0.18129999999999999</c:v>
                  </c:pt>
                  <c:pt idx="3">
                    <c:v>0.13919999999999999</c:v>
                  </c:pt>
                  <c:pt idx="4">
                    <c:v>0.1724</c:v>
                  </c:pt>
                  <c:pt idx="5">
                    <c:v>0.1608</c:v>
                  </c:pt>
                  <c:pt idx="6">
                    <c:v>0.12</c:v>
                  </c:pt>
                  <c:pt idx="7">
                    <c:v>8.7900000000000006E-2</c:v>
                  </c:pt>
                  <c:pt idx="8">
                    <c:v>7.6999999999999999E-2</c:v>
                  </c:pt>
                  <c:pt idx="9">
                    <c:v>6.8500000000000005E-2</c:v>
                  </c:pt>
                  <c:pt idx="10">
                    <c:v>7.2800000000000004E-2</c:v>
                  </c:pt>
                  <c:pt idx="11">
                    <c:v>5.6300000000000003E-2</c:v>
                  </c:pt>
                  <c:pt idx="12">
                    <c:v>5.3600000000000002E-2</c:v>
                  </c:pt>
                  <c:pt idx="13">
                    <c:v>3.8899999999999997E-2</c:v>
                  </c:pt>
                  <c:pt idx="14">
                    <c:v>2.5100000000000001E-2</c:v>
                  </c:pt>
                </c:numCache>
              </c:numRef>
            </c:plus>
            <c:minus>
              <c:numRef>
                <c:f>Mean_gap_fraction!$V$5:$AJ$5</c:f>
                <c:numCache>
                  <c:formatCode>General</c:formatCode>
                  <c:ptCount val="15"/>
                  <c:pt idx="0">
                    <c:v>0.28360000000000002</c:v>
                  </c:pt>
                  <c:pt idx="1">
                    <c:v>0.2114</c:v>
                  </c:pt>
                  <c:pt idx="2">
                    <c:v>0.18129999999999999</c:v>
                  </c:pt>
                  <c:pt idx="3">
                    <c:v>0.13919999999999999</c:v>
                  </c:pt>
                  <c:pt idx="4">
                    <c:v>0.1724</c:v>
                  </c:pt>
                  <c:pt idx="5">
                    <c:v>0.1608</c:v>
                  </c:pt>
                  <c:pt idx="6">
                    <c:v>0.12</c:v>
                  </c:pt>
                  <c:pt idx="7">
                    <c:v>8.7900000000000006E-2</c:v>
                  </c:pt>
                  <c:pt idx="8">
                    <c:v>7.6999999999999999E-2</c:v>
                  </c:pt>
                  <c:pt idx="9">
                    <c:v>6.8500000000000005E-2</c:v>
                  </c:pt>
                  <c:pt idx="10">
                    <c:v>7.2800000000000004E-2</c:v>
                  </c:pt>
                  <c:pt idx="11">
                    <c:v>5.6300000000000003E-2</c:v>
                  </c:pt>
                  <c:pt idx="12">
                    <c:v>5.3600000000000002E-2</c:v>
                  </c:pt>
                  <c:pt idx="13">
                    <c:v>3.8899999999999997E-2</c:v>
                  </c:pt>
                  <c:pt idx="14">
                    <c:v>2.5100000000000001E-2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Mean_gap_fraction!$G$5:$U$5</c:f>
              <c:numCache>
                <c:formatCode>General</c:formatCode>
                <c:ptCount val="15"/>
                <c:pt idx="0">
                  <c:v>0.53890000000000005</c:v>
                </c:pt>
                <c:pt idx="1">
                  <c:v>0.54200000000000004</c:v>
                </c:pt>
                <c:pt idx="2">
                  <c:v>0.4965</c:v>
                </c:pt>
                <c:pt idx="3">
                  <c:v>0.46339999999999998</c:v>
                </c:pt>
                <c:pt idx="4">
                  <c:v>0.41710000000000003</c:v>
                </c:pt>
                <c:pt idx="5">
                  <c:v>0.36430000000000001</c:v>
                </c:pt>
                <c:pt idx="6">
                  <c:v>0.3216</c:v>
                </c:pt>
                <c:pt idx="7">
                  <c:v>0.31900000000000001</c:v>
                </c:pt>
                <c:pt idx="8">
                  <c:v>0.29270000000000002</c:v>
                </c:pt>
                <c:pt idx="9">
                  <c:v>0.25469999999999998</c:v>
                </c:pt>
                <c:pt idx="10">
                  <c:v>0.23619999999999999</c:v>
                </c:pt>
                <c:pt idx="11">
                  <c:v>0.18920000000000001</c:v>
                </c:pt>
                <c:pt idx="12">
                  <c:v>0.1429</c:v>
                </c:pt>
                <c:pt idx="13">
                  <c:v>9.69E-2</c:v>
                </c:pt>
                <c:pt idx="14">
                  <c:v>4.5600000000000002E-2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0080"/>
        <c:axId val="253520472"/>
      </c:scatterChart>
      <c:valAx>
        <c:axId val="25352008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0472"/>
        <c:crosses val="autoZero"/>
        <c:crossBetween val="midCat"/>
        <c:majorUnit val="10"/>
      </c:valAx>
      <c:valAx>
        <c:axId val="2535204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00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Mean_gap_fraction!$E$3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Mean_gap_fraction!$G$3:$U$3</c:f>
              <c:numCache>
                <c:formatCode>General</c:formatCode>
                <c:ptCount val="15"/>
                <c:pt idx="0">
                  <c:v>0.48080000000000001</c:v>
                </c:pt>
                <c:pt idx="1">
                  <c:v>0.42680000000000001</c:v>
                </c:pt>
                <c:pt idx="2">
                  <c:v>0.4078</c:v>
                </c:pt>
                <c:pt idx="3">
                  <c:v>0.38529999999999998</c:v>
                </c:pt>
                <c:pt idx="4">
                  <c:v>0.34329999999999999</c:v>
                </c:pt>
                <c:pt idx="5">
                  <c:v>0.33660000000000001</c:v>
                </c:pt>
                <c:pt idx="6">
                  <c:v>0.3125</c:v>
                </c:pt>
                <c:pt idx="7">
                  <c:v>0.29599999999999999</c:v>
                </c:pt>
                <c:pt idx="8">
                  <c:v>0.25</c:v>
                </c:pt>
                <c:pt idx="9">
                  <c:v>0.22259999999999999</c:v>
                </c:pt>
                <c:pt idx="10">
                  <c:v>0.17249999999999999</c:v>
                </c:pt>
                <c:pt idx="11">
                  <c:v>0.12740000000000001</c:v>
                </c:pt>
                <c:pt idx="12">
                  <c:v>8.3000000000000004E-2</c:v>
                </c:pt>
                <c:pt idx="13">
                  <c:v>4.2599999999999999E-2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Mean_gap_fraction!$E$4</c:f>
              <c:strCache>
                <c:ptCount val="1"/>
                <c:pt idx="0">
                  <c:v>1.5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Mean_gap_fraction!$G$4:$U$4</c:f>
              <c:numCache>
                <c:formatCode>General</c:formatCode>
                <c:ptCount val="15"/>
                <c:pt idx="0">
                  <c:v>0.51019999999999999</c:v>
                </c:pt>
                <c:pt idx="1">
                  <c:v>0.46479999999999999</c:v>
                </c:pt>
                <c:pt idx="2">
                  <c:v>0.4551</c:v>
                </c:pt>
                <c:pt idx="3">
                  <c:v>0.40839999999999999</c:v>
                </c:pt>
                <c:pt idx="4">
                  <c:v>0.37559999999999999</c:v>
                </c:pt>
                <c:pt idx="5">
                  <c:v>0.34810000000000002</c:v>
                </c:pt>
                <c:pt idx="6">
                  <c:v>0.31769999999999998</c:v>
                </c:pt>
                <c:pt idx="7">
                  <c:v>0.2989</c:v>
                </c:pt>
                <c:pt idx="8">
                  <c:v>0.29139999999999999</c:v>
                </c:pt>
                <c:pt idx="9">
                  <c:v>0.25259999999999999</c:v>
                </c:pt>
                <c:pt idx="10">
                  <c:v>0.21360000000000001</c:v>
                </c:pt>
                <c:pt idx="11">
                  <c:v>0.16389999999999999</c:v>
                </c:pt>
                <c:pt idx="12">
                  <c:v>0.1109</c:v>
                </c:pt>
                <c:pt idx="13">
                  <c:v>6.2399999999999997E-2</c:v>
                </c:pt>
                <c:pt idx="14">
                  <c:v>2.7199999999999998E-2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Mean_gap_fraction!$E$5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Mean_gap_fraction!$V$3:$AJ$3</c:f>
                <c:numCache>
                  <c:formatCode>General</c:formatCode>
                  <c:ptCount val="15"/>
                  <c:pt idx="0">
                    <c:v>0.2142</c:v>
                  </c:pt>
                  <c:pt idx="1">
                    <c:v>0.17780000000000001</c:v>
                  </c:pt>
                  <c:pt idx="2">
                    <c:v>0.15959999999999999</c:v>
                  </c:pt>
                  <c:pt idx="3">
                    <c:v>0.1167</c:v>
                  </c:pt>
                  <c:pt idx="4">
                    <c:v>7.9699999999999993E-2</c:v>
                  </c:pt>
                  <c:pt idx="5">
                    <c:v>9.9900000000000003E-2</c:v>
                  </c:pt>
                  <c:pt idx="6">
                    <c:v>0.1076</c:v>
                  </c:pt>
                  <c:pt idx="7">
                    <c:v>9.11E-2</c:v>
                  </c:pt>
                  <c:pt idx="8">
                    <c:v>6.2799999999999995E-2</c:v>
                  </c:pt>
                  <c:pt idx="9">
                    <c:v>6.8199999999999997E-2</c:v>
                  </c:pt>
                  <c:pt idx="10">
                    <c:v>6.6400000000000001E-2</c:v>
                  </c:pt>
                  <c:pt idx="11">
                    <c:v>5.74E-2</c:v>
                  </c:pt>
                  <c:pt idx="12">
                    <c:v>4.2500000000000003E-2</c:v>
                  </c:pt>
                  <c:pt idx="13">
                    <c:v>2.63E-2</c:v>
                  </c:pt>
                  <c:pt idx="14">
                    <c:v>9.2999999999999992E-3</c:v>
                  </c:pt>
                </c:numCache>
              </c:numRef>
            </c:plus>
            <c:minus>
              <c:numRef>
                <c:f>Mean_gap_fraction!$V$3:$AJ$3</c:f>
                <c:numCache>
                  <c:formatCode>General</c:formatCode>
                  <c:ptCount val="15"/>
                  <c:pt idx="0">
                    <c:v>0.2142</c:v>
                  </c:pt>
                  <c:pt idx="1">
                    <c:v>0.17780000000000001</c:v>
                  </c:pt>
                  <c:pt idx="2">
                    <c:v>0.15959999999999999</c:v>
                  </c:pt>
                  <c:pt idx="3">
                    <c:v>0.1167</c:v>
                  </c:pt>
                  <c:pt idx="4">
                    <c:v>7.9699999999999993E-2</c:v>
                  </c:pt>
                  <c:pt idx="5">
                    <c:v>9.9900000000000003E-2</c:v>
                  </c:pt>
                  <c:pt idx="6">
                    <c:v>0.1076</c:v>
                  </c:pt>
                  <c:pt idx="7">
                    <c:v>9.11E-2</c:v>
                  </c:pt>
                  <c:pt idx="8">
                    <c:v>6.2799999999999995E-2</c:v>
                  </c:pt>
                  <c:pt idx="9">
                    <c:v>6.8199999999999997E-2</c:v>
                  </c:pt>
                  <c:pt idx="10">
                    <c:v>6.6400000000000001E-2</c:v>
                  </c:pt>
                  <c:pt idx="11">
                    <c:v>5.74E-2</c:v>
                  </c:pt>
                  <c:pt idx="12">
                    <c:v>4.2500000000000003E-2</c:v>
                  </c:pt>
                  <c:pt idx="13">
                    <c:v>2.63E-2</c:v>
                  </c:pt>
                  <c:pt idx="14">
                    <c:v>9.2999999999999992E-3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Mean_gap_fraction!$G$5:$U$5</c:f>
              <c:numCache>
                <c:formatCode>General</c:formatCode>
                <c:ptCount val="15"/>
                <c:pt idx="0">
                  <c:v>0.53890000000000005</c:v>
                </c:pt>
                <c:pt idx="1">
                  <c:v>0.54200000000000004</c:v>
                </c:pt>
                <c:pt idx="2">
                  <c:v>0.4965</c:v>
                </c:pt>
                <c:pt idx="3">
                  <c:v>0.46339999999999998</c:v>
                </c:pt>
                <c:pt idx="4">
                  <c:v>0.41710000000000003</c:v>
                </c:pt>
                <c:pt idx="5">
                  <c:v>0.36430000000000001</c:v>
                </c:pt>
                <c:pt idx="6">
                  <c:v>0.3216</c:v>
                </c:pt>
                <c:pt idx="7">
                  <c:v>0.31900000000000001</c:v>
                </c:pt>
                <c:pt idx="8">
                  <c:v>0.29270000000000002</c:v>
                </c:pt>
                <c:pt idx="9">
                  <c:v>0.25469999999999998</c:v>
                </c:pt>
                <c:pt idx="10">
                  <c:v>0.23619999999999999</c:v>
                </c:pt>
                <c:pt idx="11">
                  <c:v>0.18920000000000001</c:v>
                </c:pt>
                <c:pt idx="12">
                  <c:v>0.1429</c:v>
                </c:pt>
                <c:pt idx="13">
                  <c:v>9.69E-2</c:v>
                </c:pt>
                <c:pt idx="14">
                  <c:v>4.5600000000000002E-2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1256"/>
        <c:axId val="253521648"/>
      </c:scatterChart>
      <c:valAx>
        <c:axId val="25352125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1648"/>
        <c:crosses val="autoZero"/>
        <c:crossBetween val="midCat"/>
        <c:majorUnit val="10"/>
      </c:valAx>
      <c:valAx>
        <c:axId val="25352164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12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Mean_gap_fraction!$E$8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Mean_gap_fraction!$V$8:$AJ$8</c:f>
                <c:numCache>
                  <c:formatCode>General</c:formatCode>
                  <c:ptCount val="15"/>
                  <c:pt idx="0">
                    <c:v>0.3211</c:v>
                  </c:pt>
                  <c:pt idx="1">
                    <c:v>0.1852</c:v>
                  </c:pt>
                  <c:pt idx="2">
                    <c:v>0.1721</c:v>
                  </c:pt>
                  <c:pt idx="3">
                    <c:v>0.1099</c:v>
                  </c:pt>
                  <c:pt idx="4">
                    <c:v>6.5699999999999995E-2</c:v>
                  </c:pt>
                  <c:pt idx="5">
                    <c:v>5.7700000000000001E-2</c:v>
                  </c:pt>
                  <c:pt idx="6">
                    <c:v>4.7500000000000001E-2</c:v>
                  </c:pt>
                  <c:pt idx="7">
                    <c:v>4.0099999999999997E-2</c:v>
                  </c:pt>
                  <c:pt idx="8">
                    <c:v>2.3400000000000001E-2</c:v>
                  </c:pt>
                  <c:pt idx="9">
                    <c:v>3.2199999999999999E-2</c:v>
                  </c:pt>
                  <c:pt idx="10">
                    <c:v>2.7199999999999998E-2</c:v>
                  </c:pt>
                  <c:pt idx="11">
                    <c:v>2.3199999999999998E-2</c:v>
                  </c:pt>
                  <c:pt idx="12">
                    <c:v>1.8700000000000001E-2</c:v>
                  </c:pt>
                  <c:pt idx="13">
                    <c:v>1.3599999999999999E-2</c:v>
                  </c:pt>
                  <c:pt idx="14">
                    <c:v>9.1999999999999998E-3</c:v>
                  </c:pt>
                </c:numCache>
              </c:numRef>
            </c:plus>
            <c:minus>
              <c:numRef>
                <c:f>Mean_gap_fraction!$V$8:$AJ$8</c:f>
                <c:numCache>
                  <c:formatCode>General</c:formatCode>
                  <c:ptCount val="15"/>
                  <c:pt idx="0">
                    <c:v>0.3211</c:v>
                  </c:pt>
                  <c:pt idx="1">
                    <c:v>0.1852</c:v>
                  </c:pt>
                  <c:pt idx="2">
                    <c:v>0.1721</c:v>
                  </c:pt>
                  <c:pt idx="3">
                    <c:v>0.1099</c:v>
                  </c:pt>
                  <c:pt idx="4">
                    <c:v>6.5699999999999995E-2</c:v>
                  </c:pt>
                  <c:pt idx="5">
                    <c:v>5.7700000000000001E-2</c:v>
                  </c:pt>
                  <c:pt idx="6">
                    <c:v>4.7500000000000001E-2</c:v>
                  </c:pt>
                  <c:pt idx="7">
                    <c:v>4.0099999999999997E-2</c:v>
                  </c:pt>
                  <c:pt idx="8">
                    <c:v>2.3400000000000001E-2</c:v>
                  </c:pt>
                  <c:pt idx="9">
                    <c:v>3.2199999999999999E-2</c:v>
                  </c:pt>
                  <c:pt idx="10">
                    <c:v>2.7199999999999998E-2</c:v>
                  </c:pt>
                  <c:pt idx="11">
                    <c:v>2.3199999999999998E-2</c:v>
                  </c:pt>
                  <c:pt idx="12">
                    <c:v>1.8700000000000001E-2</c:v>
                  </c:pt>
                  <c:pt idx="13">
                    <c:v>1.3599999999999999E-2</c:v>
                  </c:pt>
                  <c:pt idx="14">
                    <c:v>9.1999999999999998E-3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Mean_gap_fraction!$G$8:$U$8</c:f>
              <c:numCache>
                <c:formatCode>General</c:formatCode>
                <c:ptCount val="15"/>
                <c:pt idx="0">
                  <c:v>0.60199999999999998</c:v>
                </c:pt>
                <c:pt idx="1">
                  <c:v>0.59930000000000005</c:v>
                </c:pt>
                <c:pt idx="2">
                  <c:v>0.49580000000000002</c:v>
                </c:pt>
                <c:pt idx="3">
                  <c:v>0.41299999999999998</c:v>
                </c:pt>
                <c:pt idx="4">
                  <c:v>0.36859999999999998</c:v>
                </c:pt>
                <c:pt idx="5">
                  <c:v>0.3155</c:v>
                </c:pt>
                <c:pt idx="6">
                  <c:v>0.27429999999999999</c:v>
                </c:pt>
                <c:pt idx="7">
                  <c:v>0.25130000000000002</c:v>
                </c:pt>
                <c:pt idx="8">
                  <c:v>0.20019999999999999</c:v>
                </c:pt>
                <c:pt idx="9">
                  <c:v>0.17469999999999999</c:v>
                </c:pt>
                <c:pt idx="10">
                  <c:v>0.14660000000000001</c:v>
                </c:pt>
                <c:pt idx="11">
                  <c:v>0.1142</c:v>
                </c:pt>
                <c:pt idx="12">
                  <c:v>7.5899999999999995E-2</c:v>
                </c:pt>
                <c:pt idx="13">
                  <c:v>4.4600000000000001E-2</c:v>
                </c:pt>
                <c:pt idx="14">
                  <c:v>1.84E-2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2432"/>
        <c:axId val="253522824"/>
      </c:scatterChart>
      <c:valAx>
        <c:axId val="25352243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2824"/>
        <c:crosses val="autoZero"/>
        <c:crossBetween val="midCat"/>
        <c:majorUnit val="10"/>
      </c:valAx>
      <c:valAx>
        <c:axId val="25352282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24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Mean_gap_fraction!$E$11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Mean_gap_fraction!$V$11:$AJ$11</c:f>
                <c:numCache>
                  <c:formatCode>General</c:formatCode>
                  <c:ptCount val="15"/>
                  <c:pt idx="0">
                    <c:v>0.33360000000000001</c:v>
                  </c:pt>
                  <c:pt idx="1">
                    <c:v>0.25659999999999999</c:v>
                  </c:pt>
                  <c:pt idx="2">
                    <c:v>0.17069999999999999</c:v>
                  </c:pt>
                  <c:pt idx="3">
                    <c:v>0.12379999999999999</c:v>
                  </c:pt>
                  <c:pt idx="4">
                    <c:v>0.1065</c:v>
                  </c:pt>
                  <c:pt idx="5">
                    <c:v>6.7199999999999996E-2</c:v>
                  </c:pt>
                  <c:pt idx="6">
                    <c:v>4.02E-2</c:v>
                  </c:pt>
                  <c:pt idx="7">
                    <c:v>3.61E-2</c:v>
                  </c:pt>
                  <c:pt idx="8">
                    <c:v>4.8399999999999999E-2</c:v>
                  </c:pt>
                  <c:pt idx="9">
                    <c:v>3.9699999999999999E-2</c:v>
                  </c:pt>
                  <c:pt idx="10">
                    <c:v>3.2399999999999998E-2</c:v>
                  </c:pt>
                  <c:pt idx="11">
                    <c:v>2.5700000000000001E-2</c:v>
                  </c:pt>
                  <c:pt idx="12">
                    <c:v>1.2800000000000001E-2</c:v>
                  </c:pt>
                  <c:pt idx="13">
                    <c:v>5.7000000000000002E-3</c:v>
                  </c:pt>
                  <c:pt idx="14">
                    <c:v>2.3999999999999998E-3</c:v>
                  </c:pt>
                </c:numCache>
              </c:numRef>
            </c:plus>
            <c:minus>
              <c:numRef>
                <c:f>Mean_gap_fraction!$V$11:$AJ$11</c:f>
                <c:numCache>
                  <c:formatCode>General</c:formatCode>
                  <c:ptCount val="15"/>
                  <c:pt idx="0">
                    <c:v>0.33360000000000001</c:v>
                  </c:pt>
                  <c:pt idx="1">
                    <c:v>0.25659999999999999</c:v>
                  </c:pt>
                  <c:pt idx="2">
                    <c:v>0.17069999999999999</c:v>
                  </c:pt>
                  <c:pt idx="3">
                    <c:v>0.12379999999999999</c:v>
                  </c:pt>
                  <c:pt idx="4">
                    <c:v>0.1065</c:v>
                  </c:pt>
                  <c:pt idx="5">
                    <c:v>6.7199999999999996E-2</c:v>
                  </c:pt>
                  <c:pt idx="6">
                    <c:v>4.02E-2</c:v>
                  </c:pt>
                  <c:pt idx="7">
                    <c:v>3.61E-2</c:v>
                  </c:pt>
                  <c:pt idx="8">
                    <c:v>4.8399999999999999E-2</c:v>
                  </c:pt>
                  <c:pt idx="9">
                    <c:v>3.9699999999999999E-2</c:v>
                  </c:pt>
                  <c:pt idx="10">
                    <c:v>3.2399999999999998E-2</c:v>
                  </c:pt>
                  <c:pt idx="11">
                    <c:v>2.5700000000000001E-2</c:v>
                  </c:pt>
                  <c:pt idx="12">
                    <c:v>1.2800000000000001E-2</c:v>
                  </c:pt>
                  <c:pt idx="13">
                    <c:v>5.7000000000000002E-3</c:v>
                  </c:pt>
                  <c:pt idx="14">
                    <c:v>2.3999999999999998E-3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Mean_gap_fraction!$G$11:$U$11</c:f>
              <c:numCache>
                <c:formatCode>General</c:formatCode>
                <c:ptCount val="15"/>
                <c:pt idx="0">
                  <c:v>0.62160000000000004</c:v>
                </c:pt>
                <c:pt idx="1">
                  <c:v>0.56499999999999995</c:v>
                </c:pt>
                <c:pt idx="2">
                  <c:v>0.45479999999999998</c:v>
                </c:pt>
                <c:pt idx="3">
                  <c:v>0.40600000000000003</c:v>
                </c:pt>
                <c:pt idx="4">
                  <c:v>0.41539999999999999</c:v>
                </c:pt>
                <c:pt idx="5">
                  <c:v>0.40789999999999998</c:v>
                </c:pt>
                <c:pt idx="6">
                  <c:v>0.3664</c:v>
                </c:pt>
                <c:pt idx="7">
                  <c:v>0.3029</c:v>
                </c:pt>
                <c:pt idx="8">
                  <c:v>0.2354</c:v>
                </c:pt>
                <c:pt idx="9">
                  <c:v>0.17799999999999999</c:v>
                </c:pt>
                <c:pt idx="10">
                  <c:v>0.1211</c:v>
                </c:pt>
                <c:pt idx="11">
                  <c:v>7.7799999999999994E-2</c:v>
                </c:pt>
                <c:pt idx="12">
                  <c:v>4.0500000000000001E-2</c:v>
                </c:pt>
                <c:pt idx="13">
                  <c:v>1.4500000000000001E-2</c:v>
                </c:pt>
                <c:pt idx="14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3608"/>
        <c:axId val="253524000"/>
      </c:scatterChart>
      <c:valAx>
        <c:axId val="25352360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4000"/>
        <c:crosses val="autoZero"/>
        <c:crossBetween val="midCat"/>
        <c:majorUnit val="10"/>
      </c:valAx>
      <c:valAx>
        <c:axId val="2535240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36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Mean_gap_fraction!$E$14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Mean_gap_fraction!$V$14:$AJ$14</c:f>
                <c:numCache>
                  <c:formatCode>General</c:formatCode>
                  <c:ptCount val="15"/>
                  <c:pt idx="0">
                    <c:v>0.35439999999999999</c:v>
                  </c:pt>
                  <c:pt idx="1">
                    <c:v>0.27039999999999997</c:v>
                  </c:pt>
                  <c:pt idx="2">
                    <c:v>0.27310000000000001</c:v>
                  </c:pt>
                  <c:pt idx="3">
                    <c:v>0.26069999999999999</c:v>
                  </c:pt>
                  <c:pt idx="4">
                    <c:v>0.22839999999999999</c:v>
                  </c:pt>
                  <c:pt idx="5">
                    <c:v>0.19339999999999999</c:v>
                  </c:pt>
                  <c:pt idx="6">
                    <c:v>0.182</c:v>
                  </c:pt>
                  <c:pt idx="7">
                    <c:v>0.16309999999999999</c:v>
                  </c:pt>
                  <c:pt idx="8">
                    <c:v>0.1487</c:v>
                  </c:pt>
                  <c:pt idx="9">
                    <c:v>0.15260000000000001</c:v>
                  </c:pt>
                  <c:pt idx="10">
                    <c:v>0.12839999999999999</c:v>
                  </c:pt>
                  <c:pt idx="11">
                    <c:v>0.106</c:v>
                  </c:pt>
                  <c:pt idx="12">
                    <c:v>7.7499999999999999E-2</c:v>
                  </c:pt>
                  <c:pt idx="13">
                    <c:v>4.6699999999999998E-2</c:v>
                  </c:pt>
                  <c:pt idx="14">
                    <c:v>5.0599999999999999E-2</c:v>
                  </c:pt>
                </c:numCache>
              </c:numRef>
            </c:plus>
            <c:minus>
              <c:numRef>
                <c:f>Mean_gap_fraction!$V$14:$AJ$14</c:f>
                <c:numCache>
                  <c:formatCode>General</c:formatCode>
                  <c:ptCount val="15"/>
                  <c:pt idx="0">
                    <c:v>0.35439999999999999</c:v>
                  </c:pt>
                  <c:pt idx="1">
                    <c:v>0.27039999999999997</c:v>
                  </c:pt>
                  <c:pt idx="2">
                    <c:v>0.27310000000000001</c:v>
                  </c:pt>
                  <c:pt idx="3">
                    <c:v>0.26069999999999999</c:v>
                  </c:pt>
                  <c:pt idx="4">
                    <c:v>0.22839999999999999</c:v>
                  </c:pt>
                  <c:pt idx="5">
                    <c:v>0.19339999999999999</c:v>
                  </c:pt>
                  <c:pt idx="6">
                    <c:v>0.182</c:v>
                  </c:pt>
                  <c:pt idx="7">
                    <c:v>0.16309999999999999</c:v>
                  </c:pt>
                  <c:pt idx="8">
                    <c:v>0.1487</c:v>
                  </c:pt>
                  <c:pt idx="9">
                    <c:v>0.15260000000000001</c:v>
                  </c:pt>
                  <c:pt idx="10">
                    <c:v>0.12839999999999999</c:v>
                  </c:pt>
                  <c:pt idx="11">
                    <c:v>0.106</c:v>
                  </c:pt>
                  <c:pt idx="12">
                    <c:v>7.7499999999999999E-2</c:v>
                  </c:pt>
                  <c:pt idx="13">
                    <c:v>4.6699999999999998E-2</c:v>
                  </c:pt>
                  <c:pt idx="14">
                    <c:v>5.0599999999999999E-2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Mean_gap_fraction!$G$14:$U$14</c:f>
              <c:numCache>
                <c:formatCode>General</c:formatCode>
                <c:ptCount val="15"/>
                <c:pt idx="0">
                  <c:v>0.7873</c:v>
                </c:pt>
                <c:pt idx="1">
                  <c:v>0.79190000000000005</c:v>
                </c:pt>
                <c:pt idx="2">
                  <c:v>0.7591</c:v>
                </c:pt>
                <c:pt idx="3">
                  <c:v>0.70489999999999997</c:v>
                </c:pt>
                <c:pt idx="4">
                  <c:v>0.64629999999999999</c:v>
                </c:pt>
                <c:pt idx="5">
                  <c:v>0.58879999999999999</c:v>
                </c:pt>
                <c:pt idx="6">
                  <c:v>0.53220000000000001</c:v>
                </c:pt>
                <c:pt idx="7">
                  <c:v>0.50019999999999998</c:v>
                </c:pt>
                <c:pt idx="8">
                  <c:v>0.44869999999999999</c:v>
                </c:pt>
                <c:pt idx="9">
                  <c:v>0.3846</c:v>
                </c:pt>
                <c:pt idx="10">
                  <c:v>0.3533</c:v>
                </c:pt>
                <c:pt idx="11">
                  <c:v>0.32219999999999999</c:v>
                </c:pt>
                <c:pt idx="12">
                  <c:v>0.26740000000000003</c:v>
                </c:pt>
                <c:pt idx="13">
                  <c:v>0.1923</c:v>
                </c:pt>
                <c:pt idx="14">
                  <c:v>0.1215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4784"/>
        <c:axId val="317021600"/>
      </c:scatterChart>
      <c:valAx>
        <c:axId val="25352478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1600"/>
        <c:crosses val="autoZero"/>
        <c:crossBetween val="midCat"/>
        <c:majorUnit val="10"/>
      </c:valAx>
      <c:valAx>
        <c:axId val="3170216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478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Mean_gap_fraction!$E$17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Mean_gap_fraction!$V$17:$AJ$17</c:f>
                <c:numCache>
                  <c:formatCode>General</c:formatCode>
                  <c:ptCount val="15"/>
                  <c:pt idx="0">
                    <c:v>0.40239999999999998</c:v>
                  </c:pt>
                  <c:pt idx="1">
                    <c:v>0.30880000000000002</c:v>
                  </c:pt>
                  <c:pt idx="2">
                    <c:v>0.23400000000000001</c:v>
                  </c:pt>
                  <c:pt idx="3">
                    <c:v>0.17730000000000001</c:v>
                  </c:pt>
                  <c:pt idx="4">
                    <c:v>0.1095</c:v>
                  </c:pt>
                  <c:pt idx="5">
                    <c:v>9.2399999999999996E-2</c:v>
                  </c:pt>
                  <c:pt idx="6">
                    <c:v>5.5300000000000002E-2</c:v>
                  </c:pt>
                  <c:pt idx="7">
                    <c:v>5.4199999999999998E-2</c:v>
                  </c:pt>
                  <c:pt idx="8">
                    <c:v>3.4099999999999998E-2</c:v>
                  </c:pt>
                  <c:pt idx="9">
                    <c:v>3.3399999999999999E-2</c:v>
                  </c:pt>
                  <c:pt idx="10">
                    <c:v>4.24E-2</c:v>
                  </c:pt>
                  <c:pt idx="11">
                    <c:v>3.6600000000000001E-2</c:v>
                  </c:pt>
                  <c:pt idx="12">
                    <c:v>2.6499999999999999E-2</c:v>
                  </c:pt>
                  <c:pt idx="13">
                    <c:v>2.4299999999999999E-2</c:v>
                  </c:pt>
                  <c:pt idx="14">
                    <c:v>1.6199999999999999E-2</c:v>
                  </c:pt>
                </c:numCache>
              </c:numRef>
            </c:plus>
            <c:minus>
              <c:numRef>
                <c:f>Mean_gap_fraction!$V$17:$AJ$17</c:f>
                <c:numCache>
                  <c:formatCode>General</c:formatCode>
                  <c:ptCount val="15"/>
                  <c:pt idx="0">
                    <c:v>0.40239999999999998</c:v>
                  </c:pt>
                  <c:pt idx="1">
                    <c:v>0.30880000000000002</c:v>
                  </c:pt>
                  <c:pt idx="2">
                    <c:v>0.23400000000000001</c:v>
                  </c:pt>
                  <c:pt idx="3">
                    <c:v>0.17730000000000001</c:v>
                  </c:pt>
                  <c:pt idx="4">
                    <c:v>0.1095</c:v>
                  </c:pt>
                  <c:pt idx="5">
                    <c:v>9.2399999999999996E-2</c:v>
                  </c:pt>
                  <c:pt idx="6">
                    <c:v>5.5300000000000002E-2</c:v>
                  </c:pt>
                  <c:pt idx="7">
                    <c:v>5.4199999999999998E-2</c:v>
                  </c:pt>
                  <c:pt idx="8">
                    <c:v>3.4099999999999998E-2</c:v>
                  </c:pt>
                  <c:pt idx="9">
                    <c:v>3.3399999999999999E-2</c:v>
                  </c:pt>
                  <c:pt idx="10">
                    <c:v>4.24E-2</c:v>
                  </c:pt>
                  <c:pt idx="11">
                    <c:v>3.6600000000000001E-2</c:v>
                  </c:pt>
                  <c:pt idx="12">
                    <c:v>2.6499999999999999E-2</c:v>
                  </c:pt>
                  <c:pt idx="13">
                    <c:v>2.4299999999999999E-2</c:v>
                  </c:pt>
                  <c:pt idx="14">
                    <c:v>1.6199999999999999E-2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Mean_gap_fraction!$G$17:$U$17</c:f>
              <c:numCache>
                <c:formatCode>General</c:formatCode>
                <c:ptCount val="15"/>
                <c:pt idx="0">
                  <c:v>0.53800000000000003</c:v>
                </c:pt>
                <c:pt idx="1">
                  <c:v>0.54110000000000003</c:v>
                </c:pt>
                <c:pt idx="2">
                  <c:v>0.44740000000000002</c:v>
                </c:pt>
                <c:pt idx="3">
                  <c:v>0.40429999999999999</c:v>
                </c:pt>
                <c:pt idx="4">
                  <c:v>0.3503</c:v>
                </c:pt>
                <c:pt idx="5">
                  <c:v>0.3155</c:v>
                </c:pt>
                <c:pt idx="6">
                  <c:v>0.27439999999999998</c:v>
                </c:pt>
                <c:pt idx="7">
                  <c:v>0.25750000000000001</c:v>
                </c:pt>
                <c:pt idx="8">
                  <c:v>0.24410000000000001</c:v>
                </c:pt>
                <c:pt idx="9">
                  <c:v>0.20630000000000001</c:v>
                </c:pt>
                <c:pt idx="10">
                  <c:v>0.157</c:v>
                </c:pt>
                <c:pt idx="11">
                  <c:v>0.12379999999999999</c:v>
                </c:pt>
                <c:pt idx="12">
                  <c:v>8.8099999999999998E-2</c:v>
                </c:pt>
                <c:pt idx="13">
                  <c:v>5.7200000000000001E-2</c:v>
                </c:pt>
                <c:pt idx="14">
                  <c:v>2.8400000000000002E-2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2384"/>
        <c:axId val="317022776"/>
      </c:scatterChart>
      <c:valAx>
        <c:axId val="31702238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2776"/>
        <c:crosses val="autoZero"/>
        <c:crossBetween val="midCat"/>
        <c:majorUnit val="10"/>
      </c:valAx>
      <c:valAx>
        <c:axId val="31702277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238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Mean_gap_fraction!$V$20:$AJ$20</c:f>
                <c:numCache>
                  <c:formatCode>General</c:formatCode>
                  <c:ptCount val="15"/>
                  <c:pt idx="0">
                    <c:v>0.37480000000000002</c:v>
                  </c:pt>
                  <c:pt idx="1">
                    <c:v>0.309</c:v>
                  </c:pt>
                  <c:pt idx="2">
                    <c:v>0.223</c:v>
                  </c:pt>
                  <c:pt idx="3">
                    <c:v>0.1646</c:v>
                  </c:pt>
                  <c:pt idx="4">
                    <c:v>0.1196</c:v>
                  </c:pt>
                  <c:pt idx="5">
                    <c:v>6.2199999999999998E-2</c:v>
                  </c:pt>
                  <c:pt idx="6">
                    <c:v>4.07E-2</c:v>
                  </c:pt>
                  <c:pt idx="7">
                    <c:v>4.9200000000000001E-2</c:v>
                  </c:pt>
                  <c:pt idx="8">
                    <c:v>5.4600000000000003E-2</c:v>
                  </c:pt>
                  <c:pt idx="9">
                    <c:v>4.4200000000000003E-2</c:v>
                  </c:pt>
                  <c:pt idx="10">
                    <c:v>3.56E-2</c:v>
                  </c:pt>
                  <c:pt idx="11">
                    <c:v>3.3599999999999998E-2</c:v>
                  </c:pt>
                  <c:pt idx="12">
                    <c:v>2.4400000000000002E-2</c:v>
                  </c:pt>
                  <c:pt idx="13">
                    <c:v>1.3299999999999999E-2</c:v>
                  </c:pt>
                  <c:pt idx="14">
                    <c:v>4.1000000000000003E-3</c:v>
                  </c:pt>
                </c:numCache>
              </c:numRef>
            </c:plus>
            <c:minus>
              <c:numRef>
                <c:f>Mean_gap_fraction!$V$20:$AJ$20</c:f>
                <c:numCache>
                  <c:formatCode>General</c:formatCode>
                  <c:ptCount val="15"/>
                  <c:pt idx="0">
                    <c:v>0.37480000000000002</c:v>
                  </c:pt>
                  <c:pt idx="1">
                    <c:v>0.309</c:v>
                  </c:pt>
                  <c:pt idx="2">
                    <c:v>0.223</c:v>
                  </c:pt>
                  <c:pt idx="3">
                    <c:v>0.1646</c:v>
                  </c:pt>
                  <c:pt idx="4">
                    <c:v>0.1196</c:v>
                  </c:pt>
                  <c:pt idx="5">
                    <c:v>6.2199999999999998E-2</c:v>
                  </c:pt>
                  <c:pt idx="6">
                    <c:v>4.07E-2</c:v>
                  </c:pt>
                  <c:pt idx="7">
                    <c:v>4.9200000000000001E-2</c:v>
                  </c:pt>
                  <c:pt idx="8">
                    <c:v>5.4600000000000003E-2</c:v>
                  </c:pt>
                  <c:pt idx="9">
                    <c:v>4.4200000000000003E-2</c:v>
                  </c:pt>
                  <c:pt idx="10">
                    <c:v>3.56E-2</c:v>
                  </c:pt>
                  <c:pt idx="11">
                    <c:v>3.3599999999999998E-2</c:v>
                  </c:pt>
                  <c:pt idx="12">
                    <c:v>2.4400000000000002E-2</c:v>
                  </c:pt>
                  <c:pt idx="13">
                    <c:v>1.3299999999999999E-2</c:v>
                  </c:pt>
                  <c:pt idx="14">
                    <c:v>4.1000000000000003E-3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Mean_gap_fraction!$G$20:$U$20</c:f>
              <c:numCache>
                <c:formatCode>General</c:formatCode>
                <c:ptCount val="15"/>
                <c:pt idx="0">
                  <c:v>0.58789999999999998</c:v>
                </c:pt>
                <c:pt idx="1">
                  <c:v>0.5746</c:v>
                </c:pt>
                <c:pt idx="2">
                  <c:v>0.49930000000000002</c:v>
                </c:pt>
                <c:pt idx="3">
                  <c:v>0.45090000000000002</c:v>
                </c:pt>
                <c:pt idx="4">
                  <c:v>0.4163</c:v>
                </c:pt>
                <c:pt idx="5">
                  <c:v>0.34639999999999999</c:v>
                </c:pt>
                <c:pt idx="6">
                  <c:v>0.29170000000000001</c:v>
                </c:pt>
                <c:pt idx="7">
                  <c:v>0.2336</c:v>
                </c:pt>
                <c:pt idx="8">
                  <c:v>0.2142</c:v>
                </c:pt>
                <c:pt idx="9">
                  <c:v>0.16739999999999999</c:v>
                </c:pt>
                <c:pt idx="10">
                  <c:v>0.1215</c:v>
                </c:pt>
                <c:pt idx="11">
                  <c:v>7.8E-2</c:v>
                </c:pt>
                <c:pt idx="12">
                  <c:v>4.6399999999999997E-2</c:v>
                </c:pt>
                <c:pt idx="13">
                  <c:v>2.1700000000000001E-2</c:v>
                </c:pt>
                <c:pt idx="14">
                  <c:v>5.7999999999999996E-3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3560"/>
        <c:axId val="317023952"/>
      </c:scatterChart>
      <c:valAx>
        <c:axId val="31702356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3952"/>
        <c:crosses val="autoZero"/>
        <c:crossBetween val="midCat"/>
        <c:majorUnit val="10"/>
      </c:valAx>
      <c:valAx>
        <c:axId val="31702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356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Mean_gap_fraction!$E$22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Mean_gap_fraction!$V$22:$AJ$22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1.6199999999999999E-2</c:v>
                  </c:pt>
                  <c:pt idx="2">
                    <c:v>6.6500000000000004E-2</c:v>
                  </c:pt>
                  <c:pt idx="3">
                    <c:v>9.2899999999999996E-2</c:v>
                  </c:pt>
                  <c:pt idx="4">
                    <c:v>8.5000000000000006E-2</c:v>
                  </c:pt>
                  <c:pt idx="5">
                    <c:v>9.3100000000000002E-2</c:v>
                  </c:pt>
                  <c:pt idx="6">
                    <c:v>9.7000000000000003E-2</c:v>
                  </c:pt>
                  <c:pt idx="7">
                    <c:v>0.10390000000000001</c:v>
                  </c:pt>
                  <c:pt idx="8">
                    <c:v>8.6999999999999994E-2</c:v>
                  </c:pt>
                  <c:pt idx="9">
                    <c:v>9.5399999999999999E-2</c:v>
                  </c:pt>
                  <c:pt idx="10">
                    <c:v>9.5899999999999999E-2</c:v>
                  </c:pt>
                  <c:pt idx="11">
                    <c:v>7.6600000000000001E-2</c:v>
                  </c:pt>
                  <c:pt idx="12">
                    <c:v>6.4399999999999999E-2</c:v>
                  </c:pt>
                  <c:pt idx="13">
                    <c:v>4.4200000000000003E-2</c:v>
                  </c:pt>
                  <c:pt idx="14">
                    <c:v>3.1399999999999997E-2</c:v>
                  </c:pt>
                </c:numCache>
              </c:numRef>
            </c:plus>
            <c:minus>
              <c:numRef>
                <c:f>Mean_gap_fraction!$V$22:$AJ$22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1.6199999999999999E-2</c:v>
                  </c:pt>
                  <c:pt idx="2">
                    <c:v>6.6500000000000004E-2</c:v>
                  </c:pt>
                  <c:pt idx="3">
                    <c:v>9.2899999999999996E-2</c:v>
                  </c:pt>
                  <c:pt idx="4">
                    <c:v>8.5000000000000006E-2</c:v>
                  </c:pt>
                  <c:pt idx="5">
                    <c:v>9.3100000000000002E-2</c:v>
                  </c:pt>
                  <c:pt idx="6">
                    <c:v>9.7000000000000003E-2</c:v>
                  </c:pt>
                  <c:pt idx="7">
                    <c:v>0.10390000000000001</c:v>
                  </c:pt>
                  <c:pt idx="8">
                    <c:v>8.6999999999999994E-2</c:v>
                  </c:pt>
                  <c:pt idx="9">
                    <c:v>9.5399999999999999E-2</c:v>
                  </c:pt>
                  <c:pt idx="10">
                    <c:v>9.5899999999999999E-2</c:v>
                  </c:pt>
                  <c:pt idx="11">
                    <c:v>7.6600000000000001E-2</c:v>
                  </c:pt>
                  <c:pt idx="12">
                    <c:v>6.4399999999999999E-2</c:v>
                  </c:pt>
                  <c:pt idx="13">
                    <c:v>4.4200000000000003E-2</c:v>
                  </c:pt>
                  <c:pt idx="14">
                    <c:v>3.1399999999999997E-2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Mean_gap_fraction!$G$22:$U$22</c:f>
              <c:numCache>
                <c:formatCode>General</c:formatCode>
                <c:ptCount val="15"/>
                <c:pt idx="0">
                  <c:v>1</c:v>
                </c:pt>
                <c:pt idx="1">
                  <c:v>0.9829</c:v>
                </c:pt>
                <c:pt idx="2">
                  <c:v>0.92510000000000003</c:v>
                </c:pt>
                <c:pt idx="3">
                  <c:v>0.86660000000000004</c:v>
                </c:pt>
                <c:pt idx="4">
                  <c:v>0.80810000000000004</c:v>
                </c:pt>
                <c:pt idx="5">
                  <c:v>0.7167</c:v>
                </c:pt>
                <c:pt idx="6">
                  <c:v>0.63880000000000003</c:v>
                </c:pt>
                <c:pt idx="7">
                  <c:v>0.61160000000000003</c:v>
                </c:pt>
                <c:pt idx="8">
                  <c:v>0.57179999999999997</c:v>
                </c:pt>
                <c:pt idx="9">
                  <c:v>0.52090000000000003</c:v>
                </c:pt>
                <c:pt idx="10">
                  <c:v>0.45300000000000001</c:v>
                </c:pt>
                <c:pt idx="11">
                  <c:v>0.37359999999999999</c:v>
                </c:pt>
                <c:pt idx="12">
                  <c:v>0.28910000000000002</c:v>
                </c:pt>
                <c:pt idx="13">
                  <c:v>0.21249999999999999</c:v>
                </c:pt>
                <c:pt idx="14">
                  <c:v>0.1137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4736"/>
        <c:axId val="317025128"/>
      </c:scatterChart>
      <c:valAx>
        <c:axId val="31702473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5128"/>
        <c:crosses val="autoZero"/>
        <c:crossBetween val="midCat"/>
        <c:majorUnit val="10"/>
      </c:valAx>
      <c:valAx>
        <c:axId val="317025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47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pictures'!$C$109</c:f>
              <c:strCache>
                <c:ptCount val="1"/>
                <c:pt idx="0">
                  <c:v>572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pictures'!$D$109:$R$109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0.52859999999999996</c:v>
                </c:pt>
                <c:pt idx="2">
                  <c:v>0.53210000000000002</c:v>
                </c:pt>
                <c:pt idx="3">
                  <c:v>0.3972</c:v>
                </c:pt>
                <c:pt idx="4">
                  <c:v>0.34339999999999998</c:v>
                </c:pt>
                <c:pt idx="5">
                  <c:v>0.30159999999999998</c:v>
                </c:pt>
                <c:pt idx="6">
                  <c:v>0.20569999999999999</c:v>
                </c:pt>
                <c:pt idx="7">
                  <c:v>0.17319999999999999</c:v>
                </c:pt>
                <c:pt idx="8">
                  <c:v>0.1741</c:v>
                </c:pt>
                <c:pt idx="9">
                  <c:v>0.17530000000000001</c:v>
                </c:pt>
                <c:pt idx="10">
                  <c:v>0.1169</c:v>
                </c:pt>
                <c:pt idx="11">
                  <c:v>8.8099999999999998E-2</c:v>
                </c:pt>
                <c:pt idx="12">
                  <c:v>7.1900000000000006E-2</c:v>
                </c:pt>
                <c:pt idx="13">
                  <c:v>4.9399999999999999E-2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pictures'!$C$110</c:f>
              <c:strCache>
                <c:ptCount val="1"/>
                <c:pt idx="0">
                  <c:v>576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pictures'!$D$110:$R$110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0.38009999999999999</c:v>
                </c:pt>
                <c:pt idx="2">
                  <c:v>0.31259999999999999</c:v>
                </c:pt>
                <c:pt idx="3">
                  <c:v>0.25779999999999997</c:v>
                </c:pt>
                <c:pt idx="4">
                  <c:v>0.15409999999999999</c:v>
                </c:pt>
                <c:pt idx="5">
                  <c:v>0.17580000000000001</c:v>
                </c:pt>
                <c:pt idx="6">
                  <c:v>0.22520000000000001</c:v>
                </c:pt>
                <c:pt idx="7">
                  <c:v>0.1986</c:v>
                </c:pt>
                <c:pt idx="8">
                  <c:v>0.17510000000000001</c:v>
                </c:pt>
                <c:pt idx="9">
                  <c:v>0.16850000000000001</c:v>
                </c:pt>
                <c:pt idx="10">
                  <c:v>0.1416</c:v>
                </c:pt>
                <c:pt idx="11">
                  <c:v>9.3299999999999994E-2</c:v>
                </c:pt>
                <c:pt idx="12">
                  <c:v>5.9400000000000001E-2</c:v>
                </c:pt>
                <c:pt idx="13">
                  <c:v>5.0099999999999999E-2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pictures'!$C$111</c:f>
              <c:strCache>
                <c:ptCount val="1"/>
                <c:pt idx="0">
                  <c:v>578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pictures'!$D$111:$R$111</c:f>
              <c:numCache>
                <c:formatCode>General</c:formatCode>
                <c:ptCount val="15"/>
                <c:pt idx="0">
                  <c:v>0.56089999999999995</c:v>
                </c:pt>
                <c:pt idx="1">
                  <c:v>0.60519999999999996</c:v>
                </c:pt>
                <c:pt idx="2">
                  <c:v>0.36799999999999999</c:v>
                </c:pt>
                <c:pt idx="3">
                  <c:v>0.26390000000000002</c:v>
                </c:pt>
                <c:pt idx="4">
                  <c:v>0.2399</c:v>
                </c:pt>
                <c:pt idx="5">
                  <c:v>0.1787</c:v>
                </c:pt>
                <c:pt idx="6">
                  <c:v>0.1726</c:v>
                </c:pt>
                <c:pt idx="7">
                  <c:v>0.192</c:v>
                </c:pt>
                <c:pt idx="8">
                  <c:v>0.22040000000000001</c:v>
                </c:pt>
                <c:pt idx="9">
                  <c:v>0.16039999999999999</c:v>
                </c:pt>
                <c:pt idx="10">
                  <c:v>0.127</c:v>
                </c:pt>
                <c:pt idx="11">
                  <c:v>0.12429999999999999</c:v>
                </c:pt>
                <c:pt idx="12">
                  <c:v>9.7299999999999998E-2</c:v>
                </c:pt>
                <c:pt idx="13">
                  <c:v>5.9900000000000002E-2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pictures'!$C$112</c:f>
              <c:strCache>
                <c:ptCount val="1"/>
                <c:pt idx="0">
                  <c:v>580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pictures'!$D$112:$R$112</c:f>
              <c:numCache>
                <c:formatCode>General</c:formatCode>
                <c:ptCount val="15"/>
                <c:pt idx="0">
                  <c:v>1</c:v>
                </c:pt>
                <c:pt idx="1">
                  <c:v>0.95479999999999998</c:v>
                </c:pt>
                <c:pt idx="2">
                  <c:v>0.81699999999999995</c:v>
                </c:pt>
                <c:pt idx="3">
                  <c:v>0.63449999999999995</c:v>
                </c:pt>
                <c:pt idx="4">
                  <c:v>0.46260000000000001</c:v>
                </c:pt>
                <c:pt idx="5">
                  <c:v>0.33660000000000001</c:v>
                </c:pt>
                <c:pt idx="6">
                  <c:v>0.2853</c:v>
                </c:pt>
                <c:pt idx="7">
                  <c:v>0.24660000000000001</c:v>
                </c:pt>
                <c:pt idx="8">
                  <c:v>0.17649999999999999</c:v>
                </c:pt>
                <c:pt idx="9">
                  <c:v>0.1023</c:v>
                </c:pt>
                <c:pt idx="10">
                  <c:v>8.2799999999999999E-2</c:v>
                </c:pt>
                <c:pt idx="11">
                  <c:v>6.3399999999999998E-2</c:v>
                </c:pt>
                <c:pt idx="12">
                  <c:v>3.8600000000000002E-2</c:v>
                </c:pt>
                <c:pt idx="13">
                  <c:v>1.78E-2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pictures'!$C$113</c:f>
              <c:strCache>
                <c:ptCount val="1"/>
                <c:pt idx="0">
                  <c:v>579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pictures'!$D$113:$R$113</c:f>
              <c:numCache>
                <c:formatCode>General</c:formatCode>
                <c:ptCount val="15"/>
                <c:pt idx="0">
                  <c:v>0.432</c:v>
                </c:pt>
                <c:pt idx="1">
                  <c:v>0.50739999999999996</c:v>
                </c:pt>
                <c:pt idx="2">
                  <c:v>0.47989999999999999</c:v>
                </c:pt>
                <c:pt idx="3">
                  <c:v>0.47949999999999998</c:v>
                </c:pt>
                <c:pt idx="4">
                  <c:v>0.31890000000000002</c:v>
                </c:pt>
                <c:pt idx="5">
                  <c:v>0.30859999999999999</c:v>
                </c:pt>
                <c:pt idx="6">
                  <c:v>0.30530000000000002</c:v>
                </c:pt>
                <c:pt idx="7">
                  <c:v>0.25750000000000001</c:v>
                </c:pt>
                <c:pt idx="8">
                  <c:v>0.1729</c:v>
                </c:pt>
                <c:pt idx="9">
                  <c:v>0.1123</c:v>
                </c:pt>
                <c:pt idx="10">
                  <c:v>9.2100000000000001E-2</c:v>
                </c:pt>
                <c:pt idx="11">
                  <c:v>6.5799999999999997E-2</c:v>
                </c:pt>
                <c:pt idx="12">
                  <c:v>3.9199999999999999E-2</c:v>
                </c:pt>
                <c:pt idx="13">
                  <c:v>1.9099999999999999E-2</c:v>
                </c:pt>
                <c:pt idx="14">
                  <c:v>8.0999999999999996E-3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pictures'!$C$114</c:f>
              <c:strCache>
                <c:ptCount val="1"/>
                <c:pt idx="0">
                  <c:v>577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pictures'!$D$114:$R$114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0.35610000000000003</c:v>
                </c:pt>
                <c:pt idx="2">
                  <c:v>0.3236</c:v>
                </c:pt>
                <c:pt idx="3">
                  <c:v>0.27910000000000001</c:v>
                </c:pt>
                <c:pt idx="4">
                  <c:v>0.19939999999999999</c:v>
                </c:pt>
                <c:pt idx="5">
                  <c:v>0.19009999999999999</c:v>
                </c:pt>
                <c:pt idx="6">
                  <c:v>0.188</c:v>
                </c:pt>
                <c:pt idx="7">
                  <c:v>0.21629999999999999</c:v>
                </c:pt>
                <c:pt idx="8">
                  <c:v>0.182</c:v>
                </c:pt>
                <c:pt idx="9">
                  <c:v>0.15989999999999999</c:v>
                </c:pt>
                <c:pt idx="10">
                  <c:v>0.1651</c:v>
                </c:pt>
                <c:pt idx="11">
                  <c:v>0.13400000000000001</c:v>
                </c:pt>
                <c:pt idx="12">
                  <c:v>8.48E-2</c:v>
                </c:pt>
                <c:pt idx="13">
                  <c:v>4.3499999999999997E-2</c:v>
                </c:pt>
                <c:pt idx="14">
                  <c:v>1.9699999999999999E-2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pictures'!$C$115</c:f>
              <c:strCache>
                <c:ptCount val="1"/>
                <c:pt idx="0">
                  <c:v>575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pictures'!$D$115:$R$115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0.55900000000000005</c:v>
                </c:pt>
                <c:pt idx="2">
                  <c:v>0.42449999999999999</c:v>
                </c:pt>
                <c:pt idx="3">
                  <c:v>0.41889999999999999</c:v>
                </c:pt>
                <c:pt idx="4">
                  <c:v>0.4289</c:v>
                </c:pt>
                <c:pt idx="5">
                  <c:v>0.4017</c:v>
                </c:pt>
                <c:pt idx="6">
                  <c:v>0.316</c:v>
                </c:pt>
                <c:pt idx="7">
                  <c:v>0.26019999999999999</c:v>
                </c:pt>
                <c:pt idx="8">
                  <c:v>0.25359999999999999</c:v>
                </c:pt>
                <c:pt idx="9">
                  <c:v>0.2402</c:v>
                </c:pt>
                <c:pt idx="10">
                  <c:v>0.16439999999999999</c:v>
                </c:pt>
                <c:pt idx="11">
                  <c:v>0.1229</c:v>
                </c:pt>
                <c:pt idx="12">
                  <c:v>9.1800000000000007E-2</c:v>
                </c:pt>
                <c:pt idx="13">
                  <c:v>7.85E-2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pictures'!$C$116</c:f>
              <c:strCache>
                <c:ptCount val="1"/>
                <c:pt idx="0">
                  <c:v>573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pictures'!$D$116:$R$116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0.50739999999999996</c:v>
                </c:pt>
                <c:pt idx="2">
                  <c:v>0.47620000000000001</c:v>
                </c:pt>
                <c:pt idx="3">
                  <c:v>0.42609999999999998</c:v>
                </c:pt>
                <c:pt idx="4">
                  <c:v>0.34560000000000002</c:v>
                </c:pt>
                <c:pt idx="5">
                  <c:v>0.29530000000000001</c:v>
                </c:pt>
                <c:pt idx="6">
                  <c:v>0.28010000000000002</c:v>
                </c:pt>
                <c:pt idx="7">
                  <c:v>0.2616</c:v>
                </c:pt>
                <c:pt idx="8">
                  <c:v>0.21049999999999999</c:v>
                </c:pt>
                <c:pt idx="9">
                  <c:v>0.1206</c:v>
                </c:pt>
                <c:pt idx="10">
                  <c:v>0.12790000000000001</c:v>
                </c:pt>
                <c:pt idx="11">
                  <c:v>7.9799999999999996E-2</c:v>
                </c:pt>
                <c:pt idx="12">
                  <c:v>7.5399999999999995E-2</c:v>
                </c:pt>
                <c:pt idx="13">
                  <c:v>5.6599999999999998E-2</c:v>
                </c:pt>
                <c:pt idx="14">
                  <c:v>2.4199999999999999E-2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pictures'!$C$117</c:f>
              <c:strCache>
                <c:ptCount val="1"/>
                <c:pt idx="0">
                  <c:v>574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pictures'!$D$117:$R$117</c:f>
              <c:numCache>
                <c:formatCode>General</c:formatCode>
                <c:ptCount val="15"/>
                <c:pt idx="0">
                  <c:v>0.99280000000000002</c:v>
                </c:pt>
                <c:pt idx="1">
                  <c:v>0.58299999999999996</c:v>
                </c:pt>
                <c:pt idx="2">
                  <c:v>0.40039999999999998</c:v>
                </c:pt>
                <c:pt idx="3">
                  <c:v>0.3594</c:v>
                </c:pt>
                <c:pt idx="4">
                  <c:v>0.2843</c:v>
                </c:pt>
                <c:pt idx="5">
                  <c:v>0.28389999999999999</c:v>
                </c:pt>
                <c:pt idx="6">
                  <c:v>0.2777</c:v>
                </c:pt>
                <c:pt idx="7">
                  <c:v>0.22969999999999999</c:v>
                </c:pt>
                <c:pt idx="8">
                  <c:v>0.2</c:v>
                </c:pt>
                <c:pt idx="9">
                  <c:v>0.1794</c:v>
                </c:pt>
                <c:pt idx="10">
                  <c:v>0.17150000000000001</c:v>
                </c:pt>
                <c:pt idx="11">
                  <c:v>0.16270000000000001</c:v>
                </c:pt>
                <c:pt idx="12">
                  <c:v>0.1241</c:v>
                </c:pt>
                <c:pt idx="13">
                  <c:v>8.7099999999999997E-2</c:v>
                </c:pt>
                <c:pt idx="14">
                  <c:v>6.6400000000000001E-2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pictures'!$C$118</c:f>
              <c:strCache>
                <c:ptCount val="1"/>
                <c:pt idx="0">
                  <c:v>581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pictures'!$D$118:$R$118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0.85360000000000003</c:v>
                </c:pt>
                <c:pt idx="3">
                  <c:v>0.73729999999999996</c:v>
                </c:pt>
                <c:pt idx="4">
                  <c:v>0.54749999999999999</c:v>
                </c:pt>
                <c:pt idx="5">
                  <c:v>0.44090000000000001</c:v>
                </c:pt>
                <c:pt idx="6">
                  <c:v>0.34420000000000001</c:v>
                </c:pt>
                <c:pt idx="7">
                  <c:v>0.31979999999999997</c:v>
                </c:pt>
                <c:pt idx="8">
                  <c:v>0.27629999999999999</c:v>
                </c:pt>
                <c:pt idx="9">
                  <c:v>0.21609999999999999</c:v>
                </c:pt>
                <c:pt idx="10">
                  <c:v>0.11119999999999999</c:v>
                </c:pt>
                <c:pt idx="11">
                  <c:v>7.2300000000000003E-2</c:v>
                </c:pt>
                <c:pt idx="12">
                  <c:v>5.3499999999999999E-2</c:v>
                </c:pt>
                <c:pt idx="13">
                  <c:v>1.7500000000000002E-2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pictures'!$C$119</c:f>
              <c:strCache>
                <c:ptCount val="1"/>
                <c:pt idx="0">
                  <c:v>582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pictures'!$D$119:$R$119</c:f>
              <c:numCache>
                <c:formatCode>General</c:formatCode>
                <c:ptCount val="15"/>
                <c:pt idx="0">
                  <c:v>0.6038</c:v>
                </c:pt>
                <c:pt idx="1">
                  <c:v>0.63470000000000004</c:v>
                </c:pt>
                <c:pt idx="2">
                  <c:v>0.37059999999999998</c:v>
                </c:pt>
                <c:pt idx="3">
                  <c:v>0.30120000000000002</c:v>
                </c:pt>
                <c:pt idx="4">
                  <c:v>0.28399999999999997</c:v>
                </c:pt>
                <c:pt idx="5">
                  <c:v>0.28299999999999997</c:v>
                </c:pt>
                <c:pt idx="6">
                  <c:v>0.23300000000000001</c:v>
                </c:pt>
                <c:pt idx="7">
                  <c:v>0.24079999999999999</c:v>
                </c:pt>
                <c:pt idx="8">
                  <c:v>0.27689999999999998</c:v>
                </c:pt>
                <c:pt idx="9">
                  <c:v>0.214</c:v>
                </c:pt>
                <c:pt idx="10">
                  <c:v>0.1419</c:v>
                </c:pt>
                <c:pt idx="11">
                  <c:v>9.2600000000000002E-2</c:v>
                </c:pt>
                <c:pt idx="12">
                  <c:v>3.6299999999999999E-2</c:v>
                </c:pt>
                <c:pt idx="13">
                  <c:v>1.89E-2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pictures'!$C$120</c:f>
              <c:strCache>
                <c:ptCount val="1"/>
                <c:pt idx="0">
                  <c:v>583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pictures'!$D$120:$R$120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0.61719999999999997</c:v>
                </c:pt>
                <c:pt idx="2">
                  <c:v>0.4506</c:v>
                </c:pt>
                <c:pt idx="3">
                  <c:v>0.33250000000000002</c:v>
                </c:pt>
                <c:pt idx="4">
                  <c:v>0.3261</c:v>
                </c:pt>
                <c:pt idx="5">
                  <c:v>0.26750000000000002</c:v>
                </c:pt>
                <c:pt idx="6">
                  <c:v>0.2455</c:v>
                </c:pt>
                <c:pt idx="7">
                  <c:v>0.25009999999999999</c:v>
                </c:pt>
                <c:pt idx="8">
                  <c:v>0.2346</c:v>
                </c:pt>
                <c:pt idx="9">
                  <c:v>0.24909999999999999</c:v>
                </c:pt>
                <c:pt idx="10">
                  <c:v>0.15570000000000001</c:v>
                </c:pt>
                <c:pt idx="11">
                  <c:v>0.1111</c:v>
                </c:pt>
                <c:pt idx="12">
                  <c:v>6.4500000000000002E-2</c:v>
                </c:pt>
                <c:pt idx="13">
                  <c:v>2.5899999999999999E-2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pictures'!$C$121</c:f>
              <c:strCache>
                <c:ptCount val="1"/>
                <c:pt idx="0">
                  <c:v>584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pictures'!$D$121:$R$121</c:f>
              <c:numCache>
                <c:formatCode>General</c:formatCode>
                <c:ptCount val="15"/>
                <c:pt idx="0">
                  <c:v>0.25779999999999997</c:v>
                </c:pt>
                <c:pt idx="1">
                  <c:v>0.57010000000000005</c:v>
                </c:pt>
                <c:pt idx="2">
                  <c:v>0.43340000000000001</c:v>
                </c:pt>
                <c:pt idx="3">
                  <c:v>0.33860000000000001</c:v>
                </c:pt>
                <c:pt idx="4">
                  <c:v>0.33300000000000002</c:v>
                </c:pt>
                <c:pt idx="5">
                  <c:v>0.28560000000000002</c:v>
                </c:pt>
                <c:pt idx="6">
                  <c:v>0.25209999999999999</c:v>
                </c:pt>
                <c:pt idx="7">
                  <c:v>0.20080000000000001</c:v>
                </c:pt>
                <c:pt idx="8">
                  <c:v>0.2034</c:v>
                </c:pt>
                <c:pt idx="9">
                  <c:v>0.214</c:v>
                </c:pt>
                <c:pt idx="10">
                  <c:v>0.2127</c:v>
                </c:pt>
                <c:pt idx="11">
                  <c:v>0.15140000000000001</c:v>
                </c:pt>
                <c:pt idx="12">
                  <c:v>7.1900000000000006E-2</c:v>
                </c:pt>
                <c:pt idx="13">
                  <c:v>3.9399999999999998E-2</c:v>
                </c:pt>
                <c:pt idx="14">
                  <c:v>1.84E-2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pictures'!$C$122</c:f>
              <c:strCache>
                <c:ptCount val="1"/>
                <c:pt idx="0">
                  <c:v>586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pictures'!$D$122:$R$122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0.87270000000000003</c:v>
                </c:pt>
                <c:pt idx="2">
                  <c:v>0.65600000000000003</c:v>
                </c:pt>
                <c:pt idx="3">
                  <c:v>0.44219999999999998</c:v>
                </c:pt>
                <c:pt idx="4">
                  <c:v>0.3896</c:v>
                </c:pt>
                <c:pt idx="5">
                  <c:v>0.36249999999999999</c:v>
                </c:pt>
                <c:pt idx="6">
                  <c:v>0.2797</c:v>
                </c:pt>
                <c:pt idx="7">
                  <c:v>0.2082</c:v>
                </c:pt>
                <c:pt idx="8">
                  <c:v>0.16159999999999999</c:v>
                </c:pt>
                <c:pt idx="9">
                  <c:v>0.14810000000000001</c:v>
                </c:pt>
                <c:pt idx="10">
                  <c:v>0.1101</c:v>
                </c:pt>
                <c:pt idx="11">
                  <c:v>5.1999999999999998E-2</c:v>
                </c:pt>
                <c:pt idx="12">
                  <c:v>4.2099999999999999E-2</c:v>
                </c:pt>
                <c:pt idx="13">
                  <c:v>2.2700000000000001E-2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pictures'!$C$123</c:f>
              <c:strCache>
                <c:ptCount val="1"/>
                <c:pt idx="0">
                  <c:v>588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pictures'!$D$123:$R$123</c:f>
              <c:numCache>
                <c:formatCode>General</c:formatCode>
                <c:ptCount val="15"/>
                <c:pt idx="0">
                  <c:v>0.40570000000000001</c:v>
                </c:pt>
                <c:pt idx="1">
                  <c:v>0.35980000000000001</c:v>
                </c:pt>
                <c:pt idx="2">
                  <c:v>0.32569999999999999</c:v>
                </c:pt>
                <c:pt idx="3">
                  <c:v>0.38269999999999998</c:v>
                </c:pt>
                <c:pt idx="4">
                  <c:v>0.37230000000000002</c:v>
                </c:pt>
                <c:pt idx="5">
                  <c:v>0.27450000000000002</c:v>
                </c:pt>
                <c:pt idx="6">
                  <c:v>0.28010000000000002</c:v>
                </c:pt>
                <c:pt idx="7">
                  <c:v>0.29549999999999998</c:v>
                </c:pt>
                <c:pt idx="8">
                  <c:v>0.2049</c:v>
                </c:pt>
                <c:pt idx="9">
                  <c:v>0.2034</c:v>
                </c:pt>
                <c:pt idx="10">
                  <c:v>0.2064</c:v>
                </c:pt>
                <c:pt idx="11">
                  <c:v>0.1749</c:v>
                </c:pt>
                <c:pt idx="12">
                  <c:v>0.14380000000000001</c:v>
                </c:pt>
                <c:pt idx="13">
                  <c:v>9.3399999999999997E-2</c:v>
                </c:pt>
                <c:pt idx="14">
                  <c:v>3.5799999999999998E-2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pictures'!$C$124</c:f>
              <c:strCache>
                <c:ptCount val="1"/>
                <c:pt idx="0">
                  <c:v>590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pictures'!$D$124:$R$124</c:f>
              <c:numCache>
                <c:formatCode>General</c:formatCode>
                <c:ptCount val="15"/>
                <c:pt idx="0">
                  <c:v>2.1499999999999998E-2</c:v>
                </c:pt>
                <c:pt idx="1">
                  <c:v>7.3800000000000004E-2</c:v>
                </c:pt>
                <c:pt idx="2">
                  <c:v>9.7199999999999995E-2</c:v>
                </c:pt>
                <c:pt idx="3">
                  <c:v>0.1249</c:v>
                </c:pt>
                <c:pt idx="4">
                  <c:v>0.27700000000000002</c:v>
                </c:pt>
                <c:pt idx="5">
                  <c:v>0.28050000000000003</c:v>
                </c:pt>
                <c:pt idx="6">
                  <c:v>0.2112</c:v>
                </c:pt>
                <c:pt idx="7">
                  <c:v>0.1852</c:v>
                </c:pt>
                <c:pt idx="8">
                  <c:v>0.2079</c:v>
                </c:pt>
                <c:pt idx="9">
                  <c:v>0.19170000000000001</c:v>
                </c:pt>
                <c:pt idx="10">
                  <c:v>0.1026</c:v>
                </c:pt>
                <c:pt idx="11">
                  <c:v>9.7500000000000003E-2</c:v>
                </c:pt>
                <c:pt idx="12">
                  <c:v>8.5500000000000007E-2</c:v>
                </c:pt>
                <c:pt idx="13">
                  <c:v>6.0999999999999999E-2</c:v>
                </c:pt>
                <c:pt idx="14">
                  <c:v>2.18E-2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pictures'!$C$125</c:f>
              <c:strCache>
                <c:ptCount val="1"/>
                <c:pt idx="0">
                  <c:v>592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pictures'!$D$125:$R$125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0.41789999999999999</c:v>
                </c:pt>
                <c:pt idx="2">
                  <c:v>0.41770000000000002</c:v>
                </c:pt>
                <c:pt idx="3">
                  <c:v>0.42049999999999998</c:v>
                </c:pt>
                <c:pt idx="4">
                  <c:v>0.31480000000000002</c:v>
                </c:pt>
                <c:pt idx="5">
                  <c:v>0.29959999999999998</c:v>
                </c:pt>
                <c:pt idx="6">
                  <c:v>0.30919999999999997</c:v>
                </c:pt>
                <c:pt idx="7">
                  <c:v>0.29609999999999997</c:v>
                </c:pt>
                <c:pt idx="8">
                  <c:v>0.22770000000000001</c:v>
                </c:pt>
                <c:pt idx="9">
                  <c:v>0.19209999999999999</c:v>
                </c:pt>
                <c:pt idx="10">
                  <c:v>0.17080000000000001</c:v>
                </c:pt>
                <c:pt idx="11">
                  <c:v>0.11600000000000001</c:v>
                </c:pt>
                <c:pt idx="12">
                  <c:v>8.4699999999999998E-2</c:v>
                </c:pt>
                <c:pt idx="13">
                  <c:v>4.2700000000000002E-2</c:v>
                </c:pt>
                <c:pt idx="14">
                  <c:v>1.47E-2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pictures'!$C$126</c:f>
              <c:strCache>
                <c:ptCount val="1"/>
                <c:pt idx="0">
                  <c:v>594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pictures'!$D$126:$R$126</c:f>
              <c:numCache>
                <c:formatCode>General</c:formatCode>
                <c:ptCount val="15"/>
                <c:pt idx="0">
                  <c:v>0.46539999999999998</c:v>
                </c:pt>
                <c:pt idx="1">
                  <c:v>0.56459999999999999</c:v>
                </c:pt>
                <c:pt idx="2">
                  <c:v>0.48670000000000002</c:v>
                </c:pt>
                <c:pt idx="3">
                  <c:v>0.39200000000000002</c:v>
                </c:pt>
                <c:pt idx="4">
                  <c:v>0.27389999999999998</c:v>
                </c:pt>
                <c:pt idx="5">
                  <c:v>0.27039999999999997</c:v>
                </c:pt>
                <c:pt idx="6">
                  <c:v>0.26779999999999998</c:v>
                </c:pt>
                <c:pt idx="7">
                  <c:v>0.1981</c:v>
                </c:pt>
                <c:pt idx="8">
                  <c:v>0.12130000000000001</c:v>
                </c:pt>
                <c:pt idx="9">
                  <c:v>0.11219999999999999</c:v>
                </c:pt>
                <c:pt idx="10">
                  <c:v>0.1009</c:v>
                </c:pt>
                <c:pt idx="11">
                  <c:v>6.3600000000000004E-2</c:v>
                </c:pt>
                <c:pt idx="12">
                  <c:v>3.5200000000000002E-2</c:v>
                </c:pt>
                <c:pt idx="13">
                  <c:v>9.9000000000000008E-3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pictures'!$C$127</c:f>
              <c:strCache>
                <c:ptCount val="1"/>
                <c:pt idx="0">
                  <c:v>593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pictures'!$D$127:$R$127</c:f>
              <c:numCache>
                <c:formatCode>General</c:formatCode>
                <c:ptCount val="15"/>
                <c:pt idx="0">
                  <c:v>0.26729999999999998</c:v>
                </c:pt>
                <c:pt idx="1">
                  <c:v>0.38929999999999998</c:v>
                </c:pt>
                <c:pt idx="2">
                  <c:v>0.41560000000000002</c:v>
                </c:pt>
                <c:pt idx="3">
                  <c:v>0.32769999999999999</c:v>
                </c:pt>
                <c:pt idx="4">
                  <c:v>0.20630000000000001</c:v>
                </c:pt>
                <c:pt idx="5">
                  <c:v>0.17510000000000001</c:v>
                </c:pt>
                <c:pt idx="6">
                  <c:v>0.23810000000000001</c:v>
                </c:pt>
                <c:pt idx="7">
                  <c:v>0.26290000000000002</c:v>
                </c:pt>
                <c:pt idx="8">
                  <c:v>0.27850000000000003</c:v>
                </c:pt>
                <c:pt idx="9">
                  <c:v>0.2782</c:v>
                </c:pt>
                <c:pt idx="10">
                  <c:v>0.23150000000000001</c:v>
                </c:pt>
                <c:pt idx="11">
                  <c:v>0.19439999999999999</c:v>
                </c:pt>
                <c:pt idx="12">
                  <c:v>0.13980000000000001</c:v>
                </c:pt>
                <c:pt idx="13">
                  <c:v>9.5600000000000004E-2</c:v>
                </c:pt>
                <c:pt idx="14">
                  <c:v>3.61E-2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pictures'!$C$128</c:f>
              <c:strCache>
                <c:ptCount val="1"/>
                <c:pt idx="0">
                  <c:v>599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pictures'!$D$128:$R$128</c:f>
              <c:numCache>
                <c:formatCode>General</c:formatCode>
                <c:ptCount val="15"/>
                <c:pt idx="0">
                  <c:v>4.7999999999999996E-3</c:v>
                </c:pt>
                <c:pt idx="1">
                  <c:v>8.0299999999999996E-2</c:v>
                </c:pt>
                <c:pt idx="2">
                  <c:v>0.1835</c:v>
                </c:pt>
                <c:pt idx="3">
                  <c:v>0.33979999999999999</c:v>
                </c:pt>
                <c:pt idx="4">
                  <c:v>0.3009</c:v>
                </c:pt>
                <c:pt idx="5">
                  <c:v>0.34339999999999998</c:v>
                </c:pt>
                <c:pt idx="6">
                  <c:v>0.30630000000000002</c:v>
                </c:pt>
                <c:pt idx="7">
                  <c:v>0.3377</c:v>
                </c:pt>
                <c:pt idx="8">
                  <c:v>0.29049999999999998</c:v>
                </c:pt>
                <c:pt idx="9">
                  <c:v>0.1865</c:v>
                </c:pt>
                <c:pt idx="10">
                  <c:v>0.12239999999999999</c:v>
                </c:pt>
                <c:pt idx="11">
                  <c:v>9.2899999999999996E-2</c:v>
                </c:pt>
                <c:pt idx="12">
                  <c:v>7.5399999999999995E-2</c:v>
                </c:pt>
                <c:pt idx="13">
                  <c:v>5.0099999999999999E-2</c:v>
                </c:pt>
                <c:pt idx="14">
                  <c:v>2.4799999999999999E-2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pictures'!$C$129</c:f>
              <c:strCache>
                <c:ptCount val="1"/>
                <c:pt idx="0">
                  <c:v>598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pictures'!$D$129:$R$129</c:f>
              <c:numCache>
                <c:formatCode>General</c:formatCode>
                <c:ptCount val="15"/>
                <c:pt idx="0">
                  <c:v>0.1074</c:v>
                </c:pt>
                <c:pt idx="1">
                  <c:v>0.26379999999999998</c:v>
                </c:pt>
                <c:pt idx="2">
                  <c:v>0.30790000000000001</c:v>
                </c:pt>
                <c:pt idx="3">
                  <c:v>0.29199999999999998</c:v>
                </c:pt>
                <c:pt idx="4">
                  <c:v>0.33839999999999998</c:v>
                </c:pt>
                <c:pt idx="5">
                  <c:v>0.33110000000000001</c:v>
                </c:pt>
                <c:pt idx="6">
                  <c:v>0.31900000000000001</c:v>
                </c:pt>
                <c:pt idx="7">
                  <c:v>0.23200000000000001</c:v>
                </c:pt>
                <c:pt idx="8">
                  <c:v>0.1671</c:v>
                </c:pt>
                <c:pt idx="9">
                  <c:v>0.14119999999999999</c:v>
                </c:pt>
                <c:pt idx="10">
                  <c:v>0.1119</c:v>
                </c:pt>
                <c:pt idx="11">
                  <c:v>9.7000000000000003E-2</c:v>
                </c:pt>
                <c:pt idx="12">
                  <c:v>9.6699999999999994E-2</c:v>
                </c:pt>
                <c:pt idx="13">
                  <c:v>6.1600000000000002E-2</c:v>
                </c:pt>
                <c:pt idx="14">
                  <c:v>4.1399999999999999E-2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pictures'!$C$130</c:f>
              <c:strCache>
                <c:ptCount val="1"/>
                <c:pt idx="0">
                  <c:v>597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pictures'!$D$130:$R$130</c:f>
              <c:numCache>
                <c:formatCode>General</c:formatCode>
                <c:ptCount val="15"/>
                <c:pt idx="0">
                  <c:v>6.4399999999999999E-2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0.3695</c:v>
                </c:pt>
                <c:pt idx="4">
                  <c:v>0.40250000000000002</c:v>
                </c:pt>
                <c:pt idx="5">
                  <c:v>0.31509999999999999</c:v>
                </c:pt>
                <c:pt idx="6">
                  <c:v>0.2646</c:v>
                </c:pt>
                <c:pt idx="7">
                  <c:v>0.22</c:v>
                </c:pt>
                <c:pt idx="8">
                  <c:v>0.18679999999999999</c:v>
                </c:pt>
                <c:pt idx="9">
                  <c:v>0.1454</c:v>
                </c:pt>
                <c:pt idx="10">
                  <c:v>0.1361</c:v>
                </c:pt>
                <c:pt idx="11">
                  <c:v>9.9199999999999997E-2</c:v>
                </c:pt>
                <c:pt idx="12">
                  <c:v>8.2500000000000004E-2</c:v>
                </c:pt>
                <c:pt idx="13">
                  <c:v>5.5899999999999998E-2</c:v>
                </c:pt>
                <c:pt idx="14">
                  <c:v>2.12E-2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pictures'!$C$131</c:f>
              <c:strCache>
                <c:ptCount val="1"/>
                <c:pt idx="0">
                  <c:v>596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pictures'!$D$131:$R$131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0.57840000000000003</c:v>
                </c:pt>
                <c:pt idx="2">
                  <c:v>0.50029999999999997</c:v>
                </c:pt>
                <c:pt idx="3">
                  <c:v>0.51570000000000005</c:v>
                </c:pt>
                <c:pt idx="4">
                  <c:v>0.45529999999999998</c:v>
                </c:pt>
                <c:pt idx="5">
                  <c:v>0.34799999999999998</c:v>
                </c:pt>
                <c:pt idx="6">
                  <c:v>0.29409999999999997</c:v>
                </c:pt>
                <c:pt idx="7">
                  <c:v>0.28849999999999998</c:v>
                </c:pt>
                <c:pt idx="8">
                  <c:v>0.26729999999999998</c:v>
                </c:pt>
                <c:pt idx="9">
                  <c:v>0.1993</c:v>
                </c:pt>
                <c:pt idx="10">
                  <c:v>0.161</c:v>
                </c:pt>
                <c:pt idx="11">
                  <c:v>0.1023</c:v>
                </c:pt>
                <c:pt idx="12">
                  <c:v>7.0999999999999994E-2</c:v>
                </c:pt>
                <c:pt idx="13">
                  <c:v>3.9100000000000003E-2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pictures'!$C$132</c:f>
              <c:strCache>
                <c:ptCount val="1"/>
                <c:pt idx="0">
                  <c:v>595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pictures'!$D$132:$R$132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0.55900000000000005</c:v>
                </c:pt>
                <c:pt idx="2">
                  <c:v>0.4929</c:v>
                </c:pt>
                <c:pt idx="3">
                  <c:v>0.48149999999999998</c:v>
                </c:pt>
                <c:pt idx="4">
                  <c:v>0.37830000000000003</c:v>
                </c:pt>
                <c:pt idx="5">
                  <c:v>0.30809999999999998</c:v>
                </c:pt>
                <c:pt idx="6">
                  <c:v>0.26319999999999999</c:v>
                </c:pt>
                <c:pt idx="7">
                  <c:v>0.22209999999999999</c:v>
                </c:pt>
                <c:pt idx="8">
                  <c:v>0.19400000000000001</c:v>
                </c:pt>
                <c:pt idx="9">
                  <c:v>0.14630000000000001</c:v>
                </c:pt>
                <c:pt idx="10">
                  <c:v>9.8900000000000002E-2</c:v>
                </c:pt>
                <c:pt idx="11">
                  <c:v>5.8299999999999998E-2</c:v>
                </c:pt>
                <c:pt idx="12">
                  <c:v>4.9299999999999997E-2</c:v>
                </c:pt>
                <c:pt idx="13">
                  <c:v>2.3E-2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pictures'!$C$133</c:f>
              <c:strCache>
                <c:ptCount val="1"/>
                <c:pt idx="0">
                  <c:v>591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pictures'!$D$133:$R$133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0.64300000000000002</c:v>
                </c:pt>
                <c:pt idx="2">
                  <c:v>0.5363</c:v>
                </c:pt>
                <c:pt idx="3">
                  <c:v>0.50919999999999999</c:v>
                </c:pt>
                <c:pt idx="4">
                  <c:v>0.43680000000000002</c:v>
                </c:pt>
                <c:pt idx="5">
                  <c:v>0.45610000000000001</c:v>
                </c:pt>
                <c:pt idx="6">
                  <c:v>0.3674</c:v>
                </c:pt>
                <c:pt idx="7">
                  <c:v>0.35260000000000002</c:v>
                </c:pt>
                <c:pt idx="8">
                  <c:v>0.27610000000000001</c:v>
                </c:pt>
                <c:pt idx="9">
                  <c:v>0.24890000000000001</c:v>
                </c:pt>
                <c:pt idx="10">
                  <c:v>0.20780000000000001</c:v>
                </c:pt>
                <c:pt idx="11">
                  <c:v>0.1588</c:v>
                </c:pt>
                <c:pt idx="12">
                  <c:v>0.1177</c:v>
                </c:pt>
                <c:pt idx="13">
                  <c:v>5.9499999999999997E-2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pictures'!$C$134</c:f>
              <c:strCache>
                <c:ptCount val="1"/>
                <c:pt idx="0">
                  <c:v>589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pictures'!$D$134:$R$134</c:f>
              <c:numCache>
                <c:formatCode>General</c:formatCode>
                <c:ptCount val="15"/>
                <c:pt idx="0">
                  <c:v>6.2100000000000002E-2</c:v>
                </c:pt>
                <c:pt idx="1">
                  <c:v>0.17530000000000001</c:v>
                </c:pt>
                <c:pt idx="2">
                  <c:v>0.13589999999999999</c:v>
                </c:pt>
                <c:pt idx="3">
                  <c:v>0.26140000000000002</c:v>
                </c:pt>
                <c:pt idx="4">
                  <c:v>0.29370000000000002</c:v>
                </c:pt>
                <c:pt idx="5">
                  <c:v>0.2155</c:v>
                </c:pt>
                <c:pt idx="6">
                  <c:v>0.15509999999999999</c:v>
                </c:pt>
                <c:pt idx="7">
                  <c:v>0.1643</c:v>
                </c:pt>
                <c:pt idx="8">
                  <c:v>0.1484</c:v>
                </c:pt>
                <c:pt idx="9">
                  <c:v>0.15659999999999999</c:v>
                </c:pt>
                <c:pt idx="10">
                  <c:v>0.1268</c:v>
                </c:pt>
                <c:pt idx="11">
                  <c:v>0.11169999999999999</c:v>
                </c:pt>
                <c:pt idx="12">
                  <c:v>9.2299999999999993E-2</c:v>
                </c:pt>
                <c:pt idx="13">
                  <c:v>5.6099999999999997E-2</c:v>
                </c:pt>
                <c:pt idx="14">
                  <c:v>2.6499999999999999E-2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pictures'!$C$135</c:f>
              <c:strCache>
                <c:ptCount val="1"/>
                <c:pt idx="0">
                  <c:v>587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pictures'!$D$135:$R$135</c:f>
              <c:numCache>
                <c:formatCode>General</c:formatCode>
                <c:ptCount val="15"/>
                <c:pt idx="0">
                  <c:v>1</c:v>
                </c:pt>
                <c:pt idx="1">
                  <c:v>0.98340000000000005</c:v>
                </c:pt>
                <c:pt idx="2">
                  <c:v>0.79720000000000002</c:v>
                </c:pt>
                <c:pt idx="3">
                  <c:v>0.6169</c:v>
                </c:pt>
                <c:pt idx="4">
                  <c:v>0.4299</c:v>
                </c:pt>
                <c:pt idx="5">
                  <c:v>0.41670000000000001</c:v>
                </c:pt>
                <c:pt idx="6">
                  <c:v>0.33189999999999997</c:v>
                </c:pt>
                <c:pt idx="7">
                  <c:v>0.29809999999999998</c:v>
                </c:pt>
                <c:pt idx="8">
                  <c:v>0.24310000000000001</c:v>
                </c:pt>
                <c:pt idx="9">
                  <c:v>0.1973</c:v>
                </c:pt>
                <c:pt idx="10">
                  <c:v>0.1653</c:v>
                </c:pt>
                <c:pt idx="11">
                  <c:v>0.1173</c:v>
                </c:pt>
                <c:pt idx="12">
                  <c:v>7.0499999999999993E-2</c:v>
                </c:pt>
                <c:pt idx="13">
                  <c:v>4.3400000000000001E-2</c:v>
                </c:pt>
                <c:pt idx="14">
                  <c:v>3.0700000000000002E-2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pictures'!$C$136</c:f>
              <c:strCache>
                <c:ptCount val="1"/>
                <c:pt idx="0">
                  <c:v>585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pictures'!$D$136:$R$136</c:f>
              <c:numCache>
                <c:formatCode>General</c:formatCode>
                <c:ptCount val="15"/>
                <c:pt idx="0">
                  <c:v>1</c:v>
                </c:pt>
                <c:pt idx="1">
                  <c:v>0.91969999999999996</c:v>
                </c:pt>
                <c:pt idx="2">
                  <c:v>0.69320000000000004</c:v>
                </c:pt>
                <c:pt idx="3">
                  <c:v>0.49359999999999998</c:v>
                </c:pt>
                <c:pt idx="4">
                  <c:v>0.4657</c:v>
                </c:pt>
                <c:pt idx="5">
                  <c:v>0.36199999999999999</c:v>
                </c:pt>
                <c:pt idx="6">
                  <c:v>0.28249999999999997</c:v>
                </c:pt>
                <c:pt idx="7">
                  <c:v>0.19980000000000001</c:v>
                </c:pt>
                <c:pt idx="8">
                  <c:v>0.22570000000000001</c:v>
                </c:pt>
                <c:pt idx="9">
                  <c:v>0.18559999999999999</c:v>
                </c:pt>
                <c:pt idx="10">
                  <c:v>0.1123</c:v>
                </c:pt>
                <c:pt idx="11">
                  <c:v>0.10340000000000001</c:v>
                </c:pt>
                <c:pt idx="12">
                  <c:v>8.2900000000000001E-2</c:v>
                </c:pt>
                <c:pt idx="13">
                  <c:v>3.9600000000000003E-2</c:v>
                </c:pt>
                <c:pt idx="14">
                  <c:v>1.15E-2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5824"/>
        <c:axId val="239395432"/>
      </c:scatterChart>
      <c:valAx>
        <c:axId val="23939582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95432"/>
        <c:crosses val="autoZero"/>
        <c:crossBetween val="midCat"/>
        <c:majorUnit val="10"/>
      </c:valAx>
      <c:valAx>
        <c:axId val="2393954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9582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25263391371853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Mean_gap_fraction!$E$24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Mean_gap_fraction!$V$24:$AJ$24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2.46E-2</c:v>
                  </c:pt>
                  <c:pt idx="2">
                    <c:v>9.5699999999999993E-2</c:v>
                  </c:pt>
                  <c:pt idx="3">
                    <c:v>0.1099</c:v>
                  </c:pt>
                  <c:pt idx="4">
                    <c:v>0.13750000000000001</c:v>
                  </c:pt>
                  <c:pt idx="5">
                    <c:v>0.1552</c:v>
                  </c:pt>
                  <c:pt idx="6">
                    <c:v>0.13120000000000001</c:v>
                  </c:pt>
                  <c:pt idx="7">
                    <c:v>0.1444</c:v>
                  </c:pt>
                  <c:pt idx="8">
                    <c:v>0.14560000000000001</c:v>
                  </c:pt>
                  <c:pt idx="9">
                    <c:v>0.1638</c:v>
                  </c:pt>
                  <c:pt idx="10">
                    <c:v>0.17630000000000001</c:v>
                  </c:pt>
                  <c:pt idx="11">
                    <c:v>0.18729999999999999</c:v>
                  </c:pt>
                  <c:pt idx="12">
                    <c:v>0.19439999999999999</c:v>
                  </c:pt>
                  <c:pt idx="13">
                    <c:v>0.15720000000000001</c:v>
                  </c:pt>
                  <c:pt idx="14">
                    <c:v>0.1192</c:v>
                  </c:pt>
                </c:numCache>
              </c:numRef>
            </c:plus>
            <c:minus>
              <c:numRef>
                <c:f>Mean_gap_fraction!$V$24:$AJ$24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2.46E-2</c:v>
                  </c:pt>
                  <c:pt idx="2">
                    <c:v>9.5699999999999993E-2</c:v>
                  </c:pt>
                  <c:pt idx="3">
                    <c:v>0.1099</c:v>
                  </c:pt>
                  <c:pt idx="4">
                    <c:v>0.13750000000000001</c:v>
                  </c:pt>
                  <c:pt idx="5">
                    <c:v>0.1552</c:v>
                  </c:pt>
                  <c:pt idx="6">
                    <c:v>0.13120000000000001</c:v>
                  </c:pt>
                  <c:pt idx="7">
                    <c:v>0.1444</c:v>
                  </c:pt>
                  <c:pt idx="8">
                    <c:v>0.14560000000000001</c:v>
                  </c:pt>
                  <c:pt idx="9">
                    <c:v>0.1638</c:v>
                  </c:pt>
                  <c:pt idx="10">
                    <c:v>0.17630000000000001</c:v>
                  </c:pt>
                  <c:pt idx="11">
                    <c:v>0.18729999999999999</c:v>
                  </c:pt>
                  <c:pt idx="12">
                    <c:v>0.19439999999999999</c:v>
                  </c:pt>
                  <c:pt idx="13">
                    <c:v>0.15720000000000001</c:v>
                  </c:pt>
                  <c:pt idx="14">
                    <c:v>0.1192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Mean_gap_fraction!$G$24:$U$24</c:f>
              <c:numCache>
                <c:formatCode>General</c:formatCode>
                <c:ptCount val="15"/>
                <c:pt idx="0">
                  <c:v>1</c:v>
                </c:pt>
                <c:pt idx="1">
                  <c:v>0.99180000000000001</c:v>
                </c:pt>
                <c:pt idx="2">
                  <c:v>0.96809999999999996</c:v>
                </c:pt>
                <c:pt idx="3">
                  <c:v>0.96340000000000003</c:v>
                </c:pt>
                <c:pt idx="4">
                  <c:v>0.94979999999999998</c:v>
                </c:pt>
                <c:pt idx="5">
                  <c:v>0.94330000000000003</c:v>
                </c:pt>
                <c:pt idx="6">
                  <c:v>0.93469999999999998</c:v>
                </c:pt>
                <c:pt idx="7">
                  <c:v>0.9083</c:v>
                </c:pt>
                <c:pt idx="8">
                  <c:v>0.88439999999999996</c:v>
                </c:pt>
                <c:pt idx="9">
                  <c:v>0.84360000000000002</c:v>
                </c:pt>
                <c:pt idx="10">
                  <c:v>0.80600000000000005</c:v>
                </c:pt>
                <c:pt idx="11">
                  <c:v>0.75929999999999997</c:v>
                </c:pt>
                <c:pt idx="12">
                  <c:v>0.6875</c:v>
                </c:pt>
                <c:pt idx="13">
                  <c:v>0.59709999999999996</c:v>
                </c:pt>
                <c:pt idx="14">
                  <c:v>0.4854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5912"/>
        <c:axId val="317026304"/>
      </c:scatterChart>
      <c:valAx>
        <c:axId val="31702591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6304"/>
        <c:crosses val="autoZero"/>
        <c:crossBetween val="midCat"/>
        <c:majorUnit val="10"/>
      </c:valAx>
      <c:valAx>
        <c:axId val="3170263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59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Mean_gap_fraction!$E$27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Mean_gap_fraction!$V$27:$AJ$27</c:f>
                <c:numCache>
                  <c:formatCode>General</c:formatCode>
                  <c:ptCount val="15"/>
                  <c:pt idx="0">
                    <c:v>0.23469999999999999</c:v>
                  </c:pt>
                  <c:pt idx="1">
                    <c:v>0.19159999999999999</c:v>
                  </c:pt>
                  <c:pt idx="2">
                    <c:v>0.15770000000000001</c:v>
                  </c:pt>
                  <c:pt idx="3">
                    <c:v>9.5399999999999999E-2</c:v>
                  </c:pt>
                  <c:pt idx="4">
                    <c:v>8.6900000000000005E-2</c:v>
                  </c:pt>
                  <c:pt idx="5">
                    <c:v>8.77E-2</c:v>
                  </c:pt>
                  <c:pt idx="6">
                    <c:v>9.2600000000000002E-2</c:v>
                  </c:pt>
                  <c:pt idx="7">
                    <c:v>9.8799999999999999E-2</c:v>
                  </c:pt>
                  <c:pt idx="8">
                    <c:v>8.8999999999999996E-2</c:v>
                  </c:pt>
                  <c:pt idx="9">
                    <c:v>7.6999999999999999E-2</c:v>
                  </c:pt>
                  <c:pt idx="10">
                    <c:v>4.6100000000000002E-2</c:v>
                  </c:pt>
                  <c:pt idx="11">
                    <c:v>4.8000000000000001E-2</c:v>
                  </c:pt>
                  <c:pt idx="12">
                    <c:v>5.6500000000000002E-2</c:v>
                  </c:pt>
                  <c:pt idx="13">
                    <c:v>6.3100000000000003E-2</c:v>
                  </c:pt>
                  <c:pt idx="14">
                    <c:v>6.7799999999999999E-2</c:v>
                  </c:pt>
                </c:numCache>
              </c:numRef>
            </c:plus>
            <c:minus>
              <c:numRef>
                <c:f>Mean_gap_fraction!$V$27:$AJ$27</c:f>
                <c:numCache>
                  <c:formatCode>General</c:formatCode>
                  <c:ptCount val="15"/>
                  <c:pt idx="0">
                    <c:v>0.23469999999999999</c:v>
                  </c:pt>
                  <c:pt idx="1">
                    <c:v>0.19159999999999999</c:v>
                  </c:pt>
                  <c:pt idx="2">
                    <c:v>0.15770000000000001</c:v>
                  </c:pt>
                  <c:pt idx="3">
                    <c:v>9.5399999999999999E-2</c:v>
                  </c:pt>
                  <c:pt idx="4">
                    <c:v>8.6900000000000005E-2</c:v>
                  </c:pt>
                  <c:pt idx="5">
                    <c:v>8.77E-2</c:v>
                  </c:pt>
                  <c:pt idx="6">
                    <c:v>9.2600000000000002E-2</c:v>
                  </c:pt>
                  <c:pt idx="7">
                    <c:v>9.8799999999999999E-2</c:v>
                  </c:pt>
                  <c:pt idx="8">
                    <c:v>8.8999999999999996E-2</c:v>
                  </c:pt>
                  <c:pt idx="9">
                    <c:v>7.6999999999999999E-2</c:v>
                  </c:pt>
                  <c:pt idx="10">
                    <c:v>4.6100000000000002E-2</c:v>
                  </c:pt>
                  <c:pt idx="11">
                    <c:v>4.8000000000000001E-2</c:v>
                  </c:pt>
                  <c:pt idx="12">
                    <c:v>5.6500000000000002E-2</c:v>
                  </c:pt>
                  <c:pt idx="13">
                    <c:v>6.3100000000000003E-2</c:v>
                  </c:pt>
                  <c:pt idx="14">
                    <c:v>6.7799999999999999E-2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Mean_gap_fraction!$G$27:$U$27</c:f>
              <c:numCache>
                <c:formatCode>General</c:formatCode>
                <c:ptCount val="15"/>
                <c:pt idx="0">
                  <c:v>0.92179999999999995</c:v>
                </c:pt>
                <c:pt idx="1">
                  <c:v>0.93610000000000004</c:v>
                </c:pt>
                <c:pt idx="2">
                  <c:v>0.94740000000000002</c:v>
                </c:pt>
                <c:pt idx="3">
                  <c:v>0.96819999999999995</c:v>
                </c:pt>
                <c:pt idx="4">
                  <c:v>0.97099999999999997</c:v>
                </c:pt>
                <c:pt idx="5">
                  <c:v>0.9708</c:v>
                </c:pt>
                <c:pt idx="6">
                  <c:v>0.96909999999999996</c:v>
                </c:pt>
                <c:pt idx="7">
                  <c:v>0.96619999999999995</c:v>
                </c:pt>
                <c:pt idx="8">
                  <c:v>0.96540000000000004</c:v>
                </c:pt>
                <c:pt idx="9">
                  <c:v>0.96540000000000004</c:v>
                </c:pt>
                <c:pt idx="10">
                  <c:v>0.97289999999999999</c:v>
                </c:pt>
                <c:pt idx="11">
                  <c:v>0.96689999999999998</c:v>
                </c:pt>
                <c:pt idx="12">
                  <c:v>0.95850000000000002</c:v>
                </c:pt>
                <c:pt idx="13">
                  <c:v>0.94769999999999999</c:v>
                </c:pt>
                <c:pt idx="14">
                  <c:v>0.92959999999999998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7088"/>
        <c:axId val="317027480"/>
      </c:scatterChart>
      <c:valAx>
        <c:axId val="31702708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7480"/>
        <c:crosses val="autoZero"/>
        <c:crossBetween val="midCat"/>
        <c:majorUnit val="10"/>
      </c:valAx>
      <c:valAx>
        <c:axId val="3170274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70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Mean_gap_fraction!$E$30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Mean_gap_fraction!$V$30:$AJ$30</c:f>
                <c:numCache>
                  <c:formatCode>General</c:formatCode>
                  <c:ptCount val="15"/>
                  <c:pt idx="0">
                    <c:v>0.31480000000000002</c:v>
                  </c:pt>
                  <c:pt idx="1">
                    <c:v>0.27179999999999999</c:v>
                  </c:pt>
                  <c:pt idx="2">
                    <c:v>0.2208</c:v>
                  </c:pt>
                  <c:pt idx="3">
                    <c:v>0.15049999999999999</c:v>
                  </c:pt>
                  <c:pt idx="4">
                    <c:v>0.13930000000000001</c:v>
                  </c:pt>
                  <c:pt idx="5">
                    <c:v>0.108</c:v>
                  </c:pt>
                  <c:pt idx="6">
                    <c:v>0.10440000000000001</c:v>
                  </c:pt>
                  <c:pt idx="7">
                    <c:v>8.4099999999999994E-2</c:v>
                  </c:pt>
                  <c:pt idx="8">
                    <c:v>6.2899999999999998E-2</c:v>
                  </c:pt>
                  <c:pt idx="9">
                    <c:v>5.0099999999999999E-2</c:v>
                  </c:pt>
                  <c:pt idx="10">
                    <c:v>5.45E-2</c:v>
                  </c:pt>
                  <c:pt idx="11">
                    <c:v>5.1200000000000002E-2</c:v>
                  </c:pt>
                  <c:pt idx="12">
                    <c:v>3.61E-2</c:v>
                  </c:pt>
                  <c:pt idx="13">
                    <c:v>2.7699999999999999E-2</c:v>
                  </c:pt>
                  <c:pt idx="14">
                    <c:v>1.0500000000000001E-2</c:v>
                  </c:pt>
                </c:numCache>
              </c:numRef>
            </c:plus>
            <c:minus>
              <c:numRef>
                <c:f>Mean_gap_fraction!$V$30:$AJ$30</c:f>
                <c:numCache>
                  <c:formatCode>General</c:formatCode>
                  <c:ptCount val="15"/>
                  <c:pt idx="0">
                    <c:v>0.31480000000000002</c:v>
                  </c:pt>
                  <c:pt idx="1">
                    <c:v>0.27179999999999999</c:v>
                  </c:pt>
                  <c:pt idx="2">
                    <c:v>0.2208</c:v>
                  </c:pt>
                  <c:pt idx="3">
                    <c:v>0.15049999999999999</c:v>
                  </c:pt>
                  <c:pt idx="4">
                    <c:v>0.13930000000000001</c:v>
                  </c:pt>
                  <c:pt idx="5">
                    <c:v>0.108</c:v>
                  </c:pt>
                  <c:pt idx="6">
                    <c:v>0.10440000000000001</c:v>
                  </c:pt>
                  <c:pt idx="7">
                    <c:v>8.4099999999999994E-2</c:v>
                  </c:pt>
                  <c:pt idx="8">
                    <c:v>6.2899999999999998E-2</c:v>
                  </c:pt>
                  <c:pt idx="9">
                    <c:v>5.0099999999999999E-2</c:v>
                  </c:pt>
                  <c:pt idx="10">
                    <c:v>5.45E-2</c:v>
                  </c:pt>
                  <c:pt idx="11">
                    <c:v>5.1200000000000002E-2</c:v>
                  </c:pt>
                  <c:pt idx="12">
                    <c:v>3.61E-2</c:v>
                  </c:pt>
                  <c:pt idx="13">
                    <c:v>2.7699999999999999E-2</c:v>
                  </c:pt>
                  <c:pt idx="14">
                    <c:v>1.0500000000000001E-2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Mean_gap_fraction!$G$30:$U$30</c:f>
              <c:numCache>
                <c:formatCode>General</c:formatCode>
                <c:ptCount val="15"/>
                <c:pt idx="0">
                  <c:v>0.67379999999999995</c:v>
                </c:pt>
                <c:pt idx="1">
                  <c:v>0.62390000000000001</c:v>
                </c:pt>
                <c:pt idx="2">
                  <c:v>0.57920000000000005</c:v>
                </c:pt>
                <c:pt idx="3">
                  <c:v>0.5333</c:v>
                </c:pt>
                <c:pt idx="4">
                  <c:v>0.48259999999999997</c:v>
                </c:pt>
                <c:pt idx="5">
                  <c:v>0.4199</c:v>
                </c:pt>
                <c:pt idx="6">
                  <c:v>0.3453</c:v>
                </c:pt>
                <c:pt idx="7">
                  <c:v>0.29420000000000002</c:v>
                </c:pt>
                <c:pt idx="8">
                  <c:v>0.26169999999999999</c:v>
                </c:pt>
                <c:pt idx="9">
                  <c:v>0.22570000000000001</c:v>
                </c:pt>
                <c:pt idx="10">
                  <c:v>0.1782</c:v>
                </c:pt>
                <c:pt idx="11">
                  <c:v>0.12330000000000001</c:v>
                </c:pt>
                <c:pt idx="12">
                  <c:v>7.4300000000000005E-2</c:v>
                </c:pt>
                <c:pt idx="13">
                  <c:v>3.4599999999999999E-2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8264"/>
        <c:axId val="317028656"/>
      </c:scatterChart>
      <c:valAx>
        <c:axId val="31702826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8656"/>
        <c:crosses val="autoZero"/>
        <c:crossBetween val="midCat"/>
        <c:majorUnit val="10"/>
      </c:valAx>
      <c:valAx>
        <c:axId val="317028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02826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'NSA-OBS-FLXTR' - 12 JUL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FLX_SITES!$G$3:$U$3</c:f>
              <c:numCache>
                <c:formatCode>General</c:formatCode>
                <c:ptCount val="15"/>
                <c:pt idx="0">
                  <c:v>0.65190000000000003</c:v>
                </c:pt>
                <c:pt idx="1">
                  <c:v>0.58030000000000004</c:v>
                </c:pt>
                <c:pt idx="2">
                  <c:v>0.53249999999999997</c:v>
                </c:pt>
                <c:pt idx="3">
                  <c:v>0.47189999999999999</c:v>
                </c:pt>
                <c:pt idx="4">
                  <c:v>0.44519999999999998</c:v>
                </c:pt>
                <c:pt idx="5">
                  <c:v>0.4209</c:v>
                </c:pt>
                <c:pt idx="6">
                  <c:v>0.38600000000000001</c:v>
                </c:pt>
                <c:pt idx="7">
                  <c:v>0.3372</c:v>
                </c:pt>
                <c:pt idx="8">
                  <c:v>0.2868</c:v>
                </c:pt>
                <c:pt idx="9">
                  <c:v>0.23669999999999999</c:v>
                </c:pt>
                <c:pt idx="10">
                  <c:v>0.20349999999999999</c:v>
                </c:pt>
                <c:pt idx="11">
                  <c:v>0.17050000000000001</c:v>
                </c:pt>
                <c:pt idx="12">
                  <c:v>0.12659999999999999</c:v>
                </c:pt>
                <c:pt idx="13">
                  <c:v>7.4200000000000002E-2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FLX_SITES!$V$4:$AJ$4</c:f>
                <c:numCache>
                  <c:formatCode>General</c:formatCode>
                  <c:ptCount val="15"/>
                  <c:pt idx="0">
                    <c:v>0.33829999999999999</c:v>
                  </c:pt>
                  <c:pt idx="1">
                    <c:v>0.31259999999999999</c:v>
                  </c:pt>
                  <c:pt idx="2">
                    <c:v>0.2334</c:v>
                  </c:pt>
                  <c:pt idx="3">
                    <c:v>0.16500000000000001</c:v>
                  </c:pt>
                  <c:pt idx="4">
                    <c:v>0.12839999999999999</c:v>
                  </c:pt>
                  <c:pt idx="5">
                    <c:v>0.11509999999999999</c:v>
                  </c:pt>
                  <c:pt idx="6">
                    <c:v>8.4900000000000003E-2</c:v>
                  </c:pt>
                  <c:pt idx="7">
                    <c:v>5.8400000000000001E-2</c:v>
                  </c:pt>
                  <c:pt idx="8">
                    <c:v>4.9799999999999997E-2</c:v>
                  </c:pt>
                  <c:pt idx="9">
                    <c:v>5.1400000000000001E-2</c:v>
                  </c:pt>
                  <c:pt idx="10">
                    <c:v>3.3099999999999997E-2</c:v>
                  </c:pt>
                  <c:pt idx="11">
                    <c:v>3.0599999999999999E-2</c:v>
                  </c:pt>
                  <c:pt idx="12">
                    <c:v>1.7899999999999999E-2</c:v>
                  </c:pt>
                  <c:pt idx="13">
                    <c:v>9.5999999999999992E-3</c:v>
                  </c:pt>
                  <c:pt idx="14">
                    <c:v>9.9000000000000008E-3</c:v>
                  </c:pt>
                </c:numCache>
              </c:numRef>
            </c:plus>
            <c:minus>
              <c:numRef>
                <c:f>FLX_SITES!$V$4:$AJ$4</c:f>
                <c:numCache>
                  <c:formatCode>General</c:formatCode>
                  <c:ptCount val="15"/>
                  <c:pt idx="0">
                    <c:v>0.33829999999999999</c:v>
                  </c:pt>
                  <c:pt idx="1">
                    <c:v>0.31259999999999999</c:v>
                  </c:pt>
                  <c:pt idx="2">
                    <c:v>0.2334</c:v>
                  </c:pt>
                  <c:pt idx="3">
                    <c:v>0.16500000000000001</c:v>
                  </c:pt>
                  <c:pt idx="4">
                    <c:v>0.12839999999999999</c:v>
                  </c:pt>
                  <c:pt idx="5">
                    <c:v>0.11509999999999999</c:v>
                  </c:pt>
                  <c:pt idx="6">
                    <c:v>8.4900000000000003E-2</c:v>
                  </c:pt>
                  <c:pt idx="7">
                    <c:v>5.8400000000000001E-2</c:v>
                  </c:pt>
                  <c:pt idx="8">
                    <c:v>4.9799999999999997E-2</c:v>
                  </c:pt>
                  <c:pt idx="9">
                    <c:v>5.1400000000000001E-2</c:v>
                  </c:pt>
                  <c:pt idx="10">
                    <c:v>3.3099999999999997E-2</c:v>
                  </c:pt>
                  <c:pt idx="11">
                    <c:v>3.0599999999999999E-2</c:v>
                  </c:pt>
                  <c:pt idx="12">
                    <c:v>1.7899999999999999E-2</c:v>
                  </c:pt>
                  <c:pt idx="13">
                    <c:v>9.5999999999999992E-3</c:v>
                  </c:pt>
                  <c:pt idx="14">
                    <c:v>9.9000000000000008E-3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FLX_SITES!$G$4:$U$4</c:f>
              <c:numCache>
                <c:formatCode>General</c:formatCode>
                <c:ptCount val="15"/>
                <c:pt idx="0">
                  <c:v>0.59650000000000003</c:v>
                </c:pt>
                <c:pt idx="1">
                  <c:v>0.52810000000000001</c:v>
                </c:pt>
                <c:pt idx="2">
                  <c:v>0.47470000000000001</c:v>
                </c:pt>
                <c:pt idx="3">
                  <c:v>0.46329999999999999</c:v>
                </c:pt>
                <c:pt idx="4">
                  <c:v>0.42649999999999999</c:v>
                </c:pt>
                <c:pt idx="5">
                  <c:v>0.37619999999999998</c:v>
                </c:pt>
                <c:pt idx="6">
                  <c:v>0.31759999999999999</c:v>
                </c:pt>
                <c:pt idx="7">
                  <c:v>0.25130000000000002</c:v>
                </c:pt>
                <c:pt idx="8">
                  <c:v>0.22439999999999999</c:v>
                </c:pt>
                <c:pt idx="9">
                  <c:v>0.18709999999999999</c:v>
                </c:pt>
                <c:pt idx="10">
                  <c:v>0.16</c:v>
                </c:pt>
                <c:pt idx="11">
                  <c:v>0.12479999999999999</c:v>
                </c:pt>
                <c:pt idx="12">
                  <c:v>8.4500000000000006E-2</c:v>
                </c:pt>
                <c:pt idx="13">
                  <c:v>5.16E-2</c:v>
                </c:pt>
                <c:pt idx="14">
                  <c:v>2.3599999999999999E-2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FLX_SITES!$E$5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FLX_SITES!$V$5:$AJ$5</c:f>
                <c:numCache>
                  <c:formatCode>General</c:formatCode>
                  <c:ptCount val="15"/>
                  <c:pt idx="0">
                    <c:v>0.34339999999999998</c:v>
                  </c:pt>
                  <c:pt idx="1">
                    <c:v>0.31390000000000001</c:v>
                  </c:pt>
                  <c:pt idx="2">
                    <c:v>0.27129999999999999</c:v>
                  </c:pt>
                  <c:pt idx="3">
                    <c:v>0.20230000000000001</c:v>
                  </c:pt>
                  <c:pt idx="4">
                    <c:v>0.14990000000000001</c:v>
                  </c:pt>
                  <c:pt idx="5">
                    <c:v>0.14000000000000001</c:v>
                  </c:pt>
                  <c:pt idx="6">
                    <c:v>0.12139999999999999</c:v>
                  </c:pt>
                  <c:pt idx="7">
                    <c:v>9.3200000000000005E-2</c:v>
                  </c:pt>
                  <c:pt idx="8">
                    <c:v>6.2199999999999998E-2</c:v>
                  </c:pt>
                  <c:pt idx="9">
                    <c:v>4.9599999999999998E-2</c:v>
                  </c:pt>
                  <c:pt idx="10">
                    <c:v>4.1500000000000002E-2</c:v>
                  </c:pt>
                  <c:pt idx="11">
                    <c:v>2.9000000000000001E-2</c:v>
                  </c:pt>
                  <c:pt idx="12">
                    <c:v>2.8799999999999999E-2</c:v>
                  </c:pt>
                  <c:pt idx="13">
                    <c:v>1.77E-2</c:v>
                  </c:pt>
                  <c:pt idx="14">
                    <c:v>1.24E-2</c:v>
                  </c:pt>
                </c:numCache>
              </c:numRef>
            </c:plus>
            <c:minus>
              <c:numRef>
                <c:f>FLX_SITES!$V$5:$AJ$5</c:f>
                <c:numCache>
                  <c:formatCode>General</c:formatCode>
                  <c:ptCount val="15"/>
                  <c:pt idx="0">
                    <c:v>0.34339999999999998</c:v>
                  </c:pt>
                  <c:pt idx="1">
                    <c:v>0.31390000000000001</c:v>
                  </c:pt>
                  <c:pt idx="2">
                    <c:v>0.27129999999999999</c:v>
                  </c:pt>
                  <c:pt idx="3">
                    <c:v>0.20230000000000001</c:v>
                  </c:pt>
                  <c:pt idx="4">
                    <c:v>0.14990000000000001</c:v>
                  </c:pt>
                  <c:pt idx="5">
                    <c:v>0.14000000000000001</c:v>
                  </c:pt>
                  <c:pt idx="6">
                    <c:v>0.12139999999999999</c:v>
                  </c:pt>
                  <c:pt idx="7">
                    <c:v>9.3200000000000005E-2</c:v>
                  </c:pt>
                  <c:pt idx="8">
                    <c:v>6.2199999999999998E-2</c:v>
                  </c:pt>
                  <c:pt idx="9">
                    <c:v>4.9599999999999998E-2</c:v>
                  </c:pt>
                  <c:pt idx="10">
                    <c:v>4.1500000000000002E-2</c:v>
                  </c:pt>
                  <c:pt idx="11">
                    <c:v>2.9000000000000001E-2</c:v>
                  </c:pt>
                  <c:pt idx="12">
                    <c:v>2.8799999999999999E-2</c:v>
                  </c:pt>
                  <c:pt idx="13">
                    <c:v>1.77E-2</c:v>
                  </c:pt>
                  <c:pt idx="14">
                    <c:v>1.24E-2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FLX_SITES!$G$5:$U$5</c:f>
              <c:numCache>
                <c:formatCode>General</c:formatCode>
                <c:ptCount val="15"/>
                <c:pt idx="0">
                  <c:v>0.63090000000000002</c:v>
                </c:pt>
                <c:pt idx="1">
                  <c:v>0.52829999999999999</c:v>
                </c:pt>
                <c:pt idx="2">
                  <c:v>0.48130000000000001</c:v>
                </c:pt>
                <c:pt idx="3">
                  <c:v>0.44740000000000002</c:v>
                </c:pt>
                <c:pt idx="4">
                  <c:v>0.43330000000000002</c:v>
                </c:pt>
                <c:pt idx="5">
                  <c:v>0.38080000000000003</c:v>
                </c:pt>
                <c:pt idx="6">
                  <c:v>0.33339999999999997</c:v>
                </c:pt>
                <c:pt idx="7">
                  <c:v>0.29289999999999999</c:v>
                </c:pt>
                <c:pt idx="8">
                  <c:v>0.24640000000000001</c:v>
                </c:pt>
                <c:pt idx="9">
                  <c:v>0.2059</c:v>
                </c:pt>
                <c:pt idx="10">
                  <c:v>0.18229999999999999</c:v>
                </c:pt>
                <c:pt idx="11">
                  <c:v>0.1464</c:v>
                </c:pt>
                <c:pt idx="12">
                  <c:v>0.10349999999999999</c:v>
                </c:pt>
                <c:pt idx="13">
                  <c:v>5.8299999999999998E-2</c:v>
                </c:pt>
                <c:pt idx="14">
                  <c:v>2.87E-2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4400"/>
        <c:axId val="315724792"/>
      </c:scatterChart>
      <c:valAx>
        <c:axId val="31572440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4792"/>
        <c:crosses val="autoZero"/>
        <c:crossBetween val="midCat"/>
        <c:majorUnit val="10"/>
      </c:valAx>
      <c:valAx>
        <c:axId val="315724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4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'NSA-OJP-FLXTR' - 13 JUL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FLX_SITES!$E$6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FLX_SITES!$V$6:$AJ$6</c:f>
                <c:numCache>
                  <c:formatCode>General</c:formatCode>
                  <c:ptCount val="15"/>
                  <c:pt idx="0">
                    <c:v>0.27529999999999999</c:v>
                  </c:pt>
                  <c:pt idx="1">
                    <c:v>0.16839999999999999</c:v>
                  </c:pt>
                  <c:pt idx="2">
                    <c:v>0.1628</c:v>
                  </c:pt>
                  <c:pt idx="3">
                    <c:v>0.16889999999999999</c:v>
                  </c:pt>
                  <c:pt idx="4">
                    <c:v>0.15920000000000001</c:v>
                  </c:pt>
                  <c:pt idx="5">
                    <c:v>0.15939999999999999</c:v>
                  </c:pt>
                  <c:pt idx="6">
                    <c:v>0.14030000000000001</c:v>
                  </c:pt>
                  <c:pt idx="7">
                    <c:v>0.1031</c:v>
                  </c:pt>
                  <c:pt idx="8">
                    <c:v>5.4600000000000003E-2</c:v>
                  </c:pt>
                  <c:pt idx="9">
                    <c:v>5.0200000000000002E-2</c:v>
                  </c:pt>
                  <c:pt idx="10">
                    <c:v>2.7699999999999999E-2</c:v>
                  </c:pt>
                  <c:pt idx="11">
                    <c:v>2.7799999999999998E-2</c:v>
                  </c:pt>
                  <c:pt idx="12">
                    <c:v>2.4799999999999999E-2</c:v>
                  </c:pt>
                  <c:pt idx="13">
                    <c:v>1.49E-2</c:v>
                  </c:pt>
                  <c:pt idx="14">
                    <c:v>4.4000000000000003E-3</c:v>
                  </c:pt>
                </c:numCache>
              </c:numRef>
            </c:plus>
            <c:minus>
              <c:numRef>
                <c:f>FLX_SITES!$V$6:$AJ$6</c:f>
                <c:numCache>
                  <c:formatCode>General</c:formatCode>
                  <c:ptCount val="15"/>
                  <c:pt idx="0">
                    <c:v>0.27529999999999999</c:v>
                  </c:pt>
                  <c:pt idx="1">
                    <c:v>0.16839999999999999</c:v>
                  </c:pt>
                  <c:pt idx="2">
                    <c:v>0.1628</c:v>
                  </c:pt>
                  <c:pt idx="3">
                    <c:v>0.16889999999999999</c:v>
                  </c:pt>
                  <c:pt idx="4">
                    <c:v>0.15920000000000001</c:v>
                  </c:pt>
                  <c:pt idx="5">
                    <c:v>0.15939999999999999</c:v>
                  </c:pt>
                  <c:pt idx="6">
                    <c:v>0.14030000000000001</c:v>
                  </c:pt>
                  <c:pt idx="7">
                    <c:v>0.1031</c:v>
                  </c:pt>
                  <c:pt idx="8">
                    <c:v>5.4600000000000003E-2</c:v>
                  </c:pt>
                  <c:pt idx="9">
                    <c:v>5.0200000000000002E-2</c:v>
                  </c:pt>
                  <c:pt idx="10">
                    <c:v>2.7699999999999999E-2</c:v>
                  </c:pt>
                  <c:pt idx="11">
                    <c:v>2.7799999999999998E-2</c:v>
                  </c:pt>
                  <c:pt idx="12">
                    <c:v>2.4799999999999999E-2</c:v>
                  </c:pt>
                  <c:pt idx="13">
                    <c:v>1.49E-2</c:v>
                  </c:pt>
                  <c:pt idx="14">
                    <c:v>4.4000000000000003E-3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FLX_SITES!$G$6:$U$6</c:f>
              <c:numCache>
                <c:formatCode>General</c:formatCode>
                <c:ptCount val="15"/>
                <c:pt idx="0">
                  <c:v>0.57699999999999996</c:v>
                </c:pt>
                <c:pt idx="1">
                  <c:v>0.62729999999999997</c:v>
                </c:pt>
                <c:pt idx="2">
                  <c:v>0.59750000000000003</c:v>
                </c:pt>
                <c:pt idx="3">
                  <c:v>0.60070000000000001</c:v>
                </c:pt>
                <c:pt idx="4">
                  <c:v>0.5988</c:v>
                </c:pt>
                <c:pt idx="5">
                  <c:v>0.56089999999999995</c:v>
                </c:pt>
                <c:pt idx="6">
                  <c:v>0.56130000000000002</c:v>
                </c:pt>
                <c:pt idx="7">
                  <c:v>0.503</c:v>
                </c:pt>
                <c:pt idx="8">
                  <c:v>0.47</c:v>
                </c:pt>
                <c:pt idx="9">
                  <c:v>0.42170000000000002</c:v>
                </c:pt>
                <c:pt idx="10">
                  <c:v>0.38240000000000002</c:v>
                </c:pt>
                <c:pt idx="11">
                  <c:v>0.32640000000000002</c:v>
                </c:pt>
                <c:pt idx="12">
                  <c:v>0.2576</c:v>
                </c:pt>
                <c:pt idx="13">
                  <c:v>0.17710000000000001</c:v>
                </c:pt>
                <c:pt idx="14">
                  <c:v>9.1499999999999998E-2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FLX_SITES!$E$7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FLX_SITES!$V$7:$AJ$7</c:f>
                <c:numCache>
                  <c:formatCode>General</c:formatCode>
                  <c:ptCount val="15"/>
                  <c:pt idx="0">
                    <c:v>0.2155</c:v>
                  </c:pt>
                  <c:pt idx="1">
                    <c:v>0.16700000000000001</c:v>
                  </c:pt>
                  <c:pt idx="2">
                    <c:v>0.1469</c:v>
                  </c:pt>
                  <c:pt idx="3">
                    <c:v>0.15229999999999999</c:v>
                  </c:pt>
                  <c:pt idx="4">
                    <c:v>0.15409999999999999</c:v>
                  </c:pt>
                  <c:pt idx="5">
                    <c:v>0.1133</c:v>
                  </c:pt>
                  <c:pt idx="6">
                    <c:v>8.1199999999999994E-2</c:v>
                  </c:pt>
                  <c:pt idx="7">
                    <c:v>9.8199999999999996E-2</c:v>
                  </c:pt>
                  <c:pt idx="8">
                    <c:v>7.1800000000000003E-2</c:v>
                  </c:pt>
                  <c:pt idx="9">
                    <c:v>7.0999999999999994E-2</c:v>
                  </c:pt>
                  <c:pt idx="10">
                    <c:v>5.5500000000000001E-2</c:v>
                  </c:pt>
                  <c:pt idx="11">
                    <c:v>5.8400000000000001E-2</c:v>
                  </c:pt>
                  <c:pt idx="12">
                    <c:v>5.6500000000000002E-2</c:v>
                  </c:pt>
                  <c:pt idx="13">
                    <c:v>3.44E-2</c:v>
                  </c:pt>
                  <c:pt idx="14">
                    <c:v>1.55E-2</c:v>
                  </c:pt>
                </c:numCache>
              </c:numRef>
            </c:plus>
            <c:minus>
              <c:numRef>
                <c:f>FLX_SITES!$V$7:$AJ$7</c:f>
                <c:numCache>
                  <c:formatCode>General</c:formatCode>
                  <c:ptCount val="15"/>
                  <c:pt idx="0">
                    <c:v>0.2155</c:v>
                  </c:pt>
                  <c:pt idx="1">
                    <c:v>0.16700000000000001</c:v>
                  </c:pt>
                  <c:pt idx="2">
                    <c:v>0.1469</c:v>
                  </c:pt>
                  <c:pt idx="3">
                    <c:v>0.15229999999999999</c:v>
                  </c:pt>
                  <c:pt idx="4">
                    <c:v>0.15409999999999999</c:v>
                  </c:pt>
                  <c:pt idx="5">
                    <c:v>0.1133</c:v>
                  </c:pt>
                  <c:pt idx="6">
                    <c:v>8.1199999999999994E-2</c:v>
                  </c:pt>
                  <c:pt idx="7">
                    <c:v>9.8199999999999996E-2</c:v>
                  </c:pt>
                  <c:pt idx="8">
                    <c:v>7.1800000000000003E-2</c:v>
                  </c:pt>
                  <c:pt idx="9">
                    <c:v>7.0999999999999994E-2</c:v>
                  </c:pt>
                  <c:pt idx="10">
                    <c:v>5.5500000000000001E-2</c:v>
                  </c:pt>
                  <c:pt idx="11">
                    <c:v>5.8400000000000001E-2</c:v>
                  </c:pt>
                  <c:pt idx="12">
                    <c:v>5.6500000000000002E-2</c:v>
                  </c:pt>
                  <c:pt idx="13">
                    <c:v>3.44E-2</c:v>
                  </c:pt>
                  <c:pt idx="14">
                    <c:v>1.55E-2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FLX_SITES!$G$7:$U$7</c:f>
              <c:numCache>
                <c:formatCode>General</c:formatCode>
                <c:ptCount val="15"/>
                <c:pt idx="0">
                  <c:v>0.62729999999999997</c:v>
                </c:pt>
                <c:pt idx="1">
                  <c:v>0.59860000000000002</c:v>
                </c:pt>
                <c:pt idx="2">
                  <c:v>0.60199999999999998</c:v>
                </c:pt>
                <c:pt idx="3">
                  <c:v>0.58520000000000005</c:v>
                </c:pt>
                <c:pt idx="4">
                  <c:v>0.55510000000000004</c:v>
                </c:pt>
                <c:pt idx="5">
                  <c:v>0.52910000000000001</c:v>
                </c:pt>
                <c:pt idx="6">
                  <c:v>0.47049999999999997</c:v>
                </c:pt>
                <c:pt idx="7">
                  <c:v>0.44450000000000001</c:v>
                </c:pt>
                <c:pt idx="8">
                  <c:v>0.38090000000000002</c:v>
                </c:pt>
                <c:pt idx="9">
                  <c:v>0.35420000000000001</c:v>
                </c:pt>
                <c:pt idx="10">
                  <c:v>0.31409999999999999</c:v>
                </c:pt>
                <c:pt idx="11">
                  <c:v>0.25679999999999997</c:v>
                </c:pt>
                <c:pt idx="12">
                  <c:v>0.20219999999999999</c:v>
                </c:pt>
                <c:pt idx="13">
                  <c:v>0.13500000000000001</c:v>
                </c:pt>
                <c:pt idx="14">
                  <c:v>5.2600000000000001E-2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FLX_SITES!$E$8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FLX_SITES!$V$8:$AJ$8</c:f>
                <c:numCache>
                  <c:formatCode>General</c:formatCode>
                  <c:ptCount val="15"/>
                  <c:pt idx="0">
                    <c:v>0.34260000000000002</c:v>
                  </c:pt>
                  <c:pt idx="1">
                    <c:v>0.1353</c:v>
                  </c:pt>
                  <c:pt idx="2">
                    <c:v>0.16289999999999999</c:v>
                  </c:pt>
                  <c:pt idx="3">
                    <c:v>0.151</c:v>
                  </c:pt>
                  <c:pt idx="4">
                    <c:v>0.1424</c:v>
                  </c:pt>
                  <c:pt idx="5">
                    <c:v>0.13880000000000001</c:v>
                  </c:pt>
                  <c:pt idx="6">
                    <c:v>0.108</c:v>
                  </c:pt>
                  <c:pt idx="7">
                    <c:v>7.0999999999999994E-2</c:v>
                  </c:pt>
                  <c:pt idx="8">
                    <c:v>5.6300000000000003E-2</c:v>
                  </c:pt>
                  <c:pt idx="9">
                    <c:v>3.85E-2</c:v>
                  </c:pt>
                  <c:pt idx="10">
                    <c:v>3.27E-2</c:v>
                  </c:pt>
                  <c:pt idx="11">
                    <c:v>3.6999999999999998E-2</c:v>
                  </c:pt>
                  <c:pt idx="12">
                    <c:v>4.6600000000000003E-2</c:v>
                  </c:pt>
                  <c:pt idx="13">
                    <c:v>4.4600000000000001E-2</c:v>
                  </c:pt>
                  <c:pt idx="14">
                    <c:v>1.21E-2</c:v>
                  </c:pt>
                </c:numCache>
              </c:numRef>
            </c:plus>
            <c:minus>
              <c:numRef>
                <c:f>FLX_SITES!$V$8:$AJ$8</c:f>
                <c:numCache>
                  <c:formatCode>General</c:formatCode>
                  <c:ptCount val="15"/>
                  <c:pt idx="0">
                    <c:v>0.34260000000000002</c:v>
                  </c:pt>
                  <c:pt idx="1">
                    <c:v>0.1353</c:v>
                  </c:pt>
                  <c:pt idx="2">
                    <c:v>0.16289999999999999</c:v>
                  </c:pt>
                  <c:pt idx="3">
                    <c:v>0.151</c:v>
                  </c:pt>
                  <c:pt idx="4">
                    <c:v>0.1424</c:v>
                  </c:pt>
                  <c:pt idx="5">
                    <c:v>0.13880000000000001</c:v>
                  </c:pt>
                  <c:pt idx="6">
                    <c:v>0.108</c:v>
                  </c:pt>
                  <c:pt idx="7">
                    <c:v>7.0999999999999994E-2</c:v>
                  </c:pt>
                  <c:pt idx="8">
                    <c:v>5.6300000000000003E-2</c:v>
                  </c:pt>
                  <c:pt idx="9">
                    <c:v>3.85E-2</c:v>
                  </c:pt>
                  <c:pt idx="10">
                    <c:v>3.27E-2</c:v>
                  </c:pt>
                  <c:pt idx="11">
                    <c:v>3.6999999999999998E-2</c:v>
                  </c:pt>
                  <c:pt idx="12">
                    <c:v>4.6600000000000003E-2</c:v>
                  </c:pt>
                  <c:pt idx="13">
                    <c:v>4.4600000000000001E-2</c:v>
                  </c:pt>
                  <c:pt idx="14">
                    <c:v>1.21E-2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FLX_SITES!$G$8:$U$8</c:f>
              <c:numCache>
                <c:formatCode>General</c:formatCode>
                <c:ptCount val="15"/>
                <c:pt idx="0">
                  <c:v>0.61319999999999997</c:v>
                </c:pt>
                <c:pt idx="1">
                  <c:v>0.6149</c:v>
                </c:pt>
                <c:pt idx="2">
                  <c:v>0.56620000000000004</c:v>
                </c:pt>
                <c:pt idx="3">
                  <c:v>0.59799999999999998</c:v>
                </c:pt>
                <c:pt idx="4">
                  <c:v>0.60850000000000004</c:v>
                </c:pt>
                <c:pt idx="5">
                  <c:v>0.57769999999999999</c:v>
                </c:pt>
                <c:pt idx="6">
                  <c:v>0.53069999999999995</c:v>
                </c:pt>
                <c:pt idx="7">
                  <c:v>0.47889999999999999</c:v>
                </c:pt>
                <c:pt idx="8">
                  <c:v>0.43980000000000002</c:v>
                </c:pt>
                <c:pt idx="9">
                  <c:v>0.40300000000000002</c:v>
                </c:pt>
                <c:pt idx="10">
                  <c:v>0.36840000000000001</c:v>
                </c:pt>
                <c:pt idx="11">
                  <c:v>0.31130000000000002</c:v>
                </c:pt>
                <c:pt idx="12">
                  <c:v>0.26019999999999999</c:v>
                </c:pt>
                <c:pt idx="13">
                  <c:v>0.18490000000000001</c:v>
                </c:pt>
                <c:pt idx="14">
                  <c:v>8.4400000000000003E-2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5576"/>
        <c:axId val="315725968"/>
      </c:scatterChart>
      <c:valAx>
        <c:axId val="31572557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5968"/>
        <c:crosses val="autoZero"/>
        <c:crossBetween val="midCat"/>
        <c:majorUnit val="10"/>
      </c:valAx>
      <c:valAx>
        <c:axId val="3157259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5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'NSA-YJP-FLXTR'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FLX_SITES!$E$9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FLX_SITES!$V$9:$AJ$9</c:f>
                <c:numCache>
                  <c:formatCode>General</c:formatCode>
                  <c:ptCount val="15"/>
                  <c:pt idx="0">
                    <c:v>4.1000000000000003E-3</c:v>
                  </c:pt>
                  <c:pt idx="1">
                    <c:v>8.0699999999999994E-2</c:v>
                  </c:pt>
                  <c:pt idx="2">
                    <c:v>6.4500000000000002E-2</c:v>
                  </c:pt>
                  <c:pt idx="3">
                    <c:v>0.11940000000000001</c:v>
                  </c:pt>
                  <c:pt idx="4">
                    <c:v>0.1678</c:v>
                  </c:pt>
                  <c:pt idx="5">
                    <c:v>0.1915</c:v>
                  </c:pt>
                  <c:pt idx="6">
                    <c:v>0.2177</c:v>
                  </c:pt>
                  <c:pt idx="7">
                    <c:v>0.22900000000000001</c:v>
                  </c:pt>
                  <c:pt idx="8">
                    <c:v>0.21890000000000001</c:v>
                  </c:pt>
                  <c:pt idx="9">
                    <c:v>0.20630000000000001</c:v>
                  </c:pt>
                  <c:pt idx="10">
                    <c:v>0.21210000000000001</c:v>
                  </c:pt>
                  <c:pt idx="11">
                    <c:v>0.21679999999999999</c:v>
                  </c:pt>
                  <c:pt idx="12">
                    <c:v>0.21820000000000001</c:v>
                  </c:pt>
                  <c:pt idx="13">
                    <c:v>0.23469999999999999</c:v>
                  </c:pt>
                  <c:pt idx="14">
                    <c:v>0.2384</c:v>
                  </c:pt>
                </c:numCache>
              </c:numRef>
            </c:plus>
            <c:minus>
              <c:numRef>
                <c:f>FLX_SITES!$V$9:$AJ$9</c:f>
                <c:numCache>
                  <c:formatCode>General</c:formatCode>
                  <c:ptCount val="15"/>
                  <c:pt idx="0">
                    <c:v>4.1000000000000003E-3</c:v>
                  </c:pt>
                  <c:pt idx="1">
                    <c:v>8.0699999999999994E-2</c:v>
                  </c:pt>
                  <c:pt idx="2">
                    <c:v>6.4500000000000002E-2</c:v>
                  </c:pt>
                  <c:pt idx="3">
                    <c:v>0.11940000000000001</c:v>
                  </c:pt>
                  <c:pt idx="4">
                    <c:v>0.1678</c:v>
                  </c:pt>
                  <c:pt idx="5">
                    <c:v>0.1915</c:v>
                  </c:pt>
                  <c:pt idx="6">
                    <c:v>0.2177</c:v>
                  </c:pt>
                  <c:pt idx="7">
                    <c:v>0.22900000000000001</c:v>
                  </c:pt>
                  <c:pt idx="8">
                    <c:v>0.21890000000000001</c:v>
                  </c:pt>
                  <c:pt idx="9">
                    <c:v>0.20630000000000001</c:v>
                  </c:pt>
                  <c:pt idx="10">
                    <c:v>0.21210000000000001</c:v>
                  </c:pt>
                  <c:pt idx="11">
                    <c:v>0.21679999999999999</c:v>
                  </c:pt>
                  <c:pt idx="12">
                    <c:v>0.21820000000000001</c:v>
                  </c:pt>
                  <c:pt idx="13">
                    <c:v>0.23469999999999999</c:v>
                  </c:pt>
                  <c:pt idx="14">
                    <c:v>0.2384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FLX_SITES!$G$9:$U$9</c:f>
              <c:numCache>
                <c:formatCode>General</c:formatCode>
                <c:ptCount val="15"/>
                <c:pt idx="0">
                  <c:v>0.99850000000000005</c:v>
                </c:pt>
                <c:pt idx="1">
                  <c:v>0.95640000000000003</c:v>
                </c:pt>
                <c:pt idx="2">
                  <c:v>0.95199999999999996</c:v>
                </c:pt>
                <c:pt idx="3">
                  <c:v>0.89239999999999997</c:v>
                </c:pt>
                <c:pt idx="4">
                  <c:v>0.85219999999999996</c:v>
                </c:pt>
                <c:pt idx="5">
                  <c:v>0.8105</c:v>
                </c:pt>
                <c:pt idx="6">
                  <c:v>0.78320000000000001</c:v>
                </c:pt>
                <c:pt idx="7">
                  <c:v>0.75949999999999995</c:v>
                </c:pt>
                <c:pt idx="8">
                  <c:v>0.73629999999999995</c:v>
                </c:pt>
                <c:pt idx="9">
                  <c:v>0.70609999999999995</c:v>
                </c:pt>
                <c:pt idx="10">
                  <c:v>0.65769999999999995</c:v>
                </c:pt>
                <c:pt idx="11">
                  <c:v>0.59870000000000001</c:v>
                </c:pt>
                <c:pt idx="12">
                  <c:v>0.55200000000000005</c:v>
                </c:pt>
                <c:pt idx="13">
                  <c:v>0.46789999999999998</c:v>
                </c:pt>
                <c:pt idx="14">
                  <c:v>0.3866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FLX_SITES!$E$10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FLX_SITES!$V$10:$AJ$10</c:f>
                <c:numCache>
                  <c:formatCode>General</c:formatCode>
                  <c:ptCount val="15"/>
                  <c:pt idx="0">
                    <c:v>0.35959999999999998</c:v>
                  </c:pt>
                  <c:pt idx="1">
                    <c:v>0.2707</c:v>
                  </c:pt>
                  <c:pt idx="2">
                    <c:v>0.29020000000000001</c:v>
                  </c:pt>
                  <c:pt idx="3">
                    <c:v>0.2767</c:v>
                  </c:pt>
                  <c:pt idx="4">
                    <c:v>0.2034</c:v>
                  </c:pt>
                  <c:pt idx="5">
                    <c:v>0.17219999999999999</c:v>
                  </c:pt>
                  <c:pt idx="6">
                    <c:v>0.17499999999999999</c:v>
                  </c:pt>
                  <c:pt idx="7">
                    <c:v>0.1201</c:v>
                  </c:pt>
                  <c:pt idx="8">
                    <c:v>7.7299999999999994E-2</c:v>
                  </c:pt>
                  <c:pt idx="9">
                    <c:v>8.14E-2</c:v>
                  </c:pt>
                  <c:pt idx="10">
                    <c:v>7.4899999999999994E-2</c:v>
                  </c:pt>
                  <c:pt idx="11">
                    <c:v>3.1099999999999999E-2</c:v>
                  </c:pt>
                  <c:pt idx="12">
                    <c:v>1.5699999999999999E-2</c:v>
                  </c:pt>
                  <c:pt idx="13">
                    <c:v>4.1200000000000001E-2</c:v>
                  </c:pt>
                  <c:pt idx="14">
                    <c:v>5.0700000000000002E-2</c:v>
                  </c:pt>
                </c:numCache>
              </c:numRef>
            </c:plus>
            <c:minus>
              <c:numRef>
                <c:f>FLX_SITES!$V$10:$AJ$10</c:f>
                <c:numCache>
                  <c:formatCode>General</c:formatCode>
                  <c:ptCount val="15"/>
                  <c:pt idx="0">
                    <c:v>0.35959999999999998</c:v>
                  </c:pt>
                  <c:pt idx="1">
                    <c:v>0.2707</c:v>
                  </c:pt>
                  <c:pt idx="2">
                    <c:v>0.29020000000000001</c:v>
                  </c:pt>
                  <c:pt idx="3">
                    <c:v>0.2767</c:v>
                  </c:pt>
                  <c:pt idx="4">
                    <c:v>0.2034</c:v>
                  </c:pt>
                  <c:pt idx="5">
                    <c:v>0.17219999999999999</c:v>
                  </c:pt>
                  <c:pt idx="6">
                    <c:v>0.17499999999999999</c:v>
                  </c:pt>
                  <c:pt idx="7">
                    <c:v>0.1201</c:v>
                  </c:pt>
                  <c:pt idx="8">
                    <c:v>7.7299999999999994E-2</c:v>
                  </c:pt>
                  <c:pt idx="9">
                    <c:v>8.14E-2</c:v>
                  </c:pt>
                  <c:pt idx="10">
                    <c:v>7.4899999999999994E-2</c:v>
                  </c:pt>
                  <c:pt idx="11">
                    <c:v>3.1099999999999999E-2</c:v>
                  </c:pt>
                  <c:pt idx="12">
                    <c:v>1.5699999999999999E-2</c:v>
                  </c:pt>
                  <c:pt idx="13">
                    <c:v>4.1200000000000001E-2</c:v>
                  </c:pt>
                  <c:pt idx="14">
                    <c:v>5.0700000000000002E-2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FLX_SITES!$G$10:$U$10</c:f>
              <c:numCache>
                <c:formatCode>General</c:formatCode>
                <c:ptCount val="15"/>
                <c:pt idx="0">
                  <c:v>0.79120000000000001</c:v>
                </c:pt>
                <c:pt idx="1">
                  <c:v>0.70430000000000004</c:v>
                </c:pt>
                <c:pt idx="2">
                  <c:v>0.63980000000000004</c:v>
                </c:pt>
                <c:pt idx="3">
                  <c:v>0.58930000000000005</c:v>
                </c:pt>
                <c:pt idx="4">
                  <c:v>0.56569999999999998</c:v>
                </c:pt>
                <c:pt idx="5">
                  <c:v>0.56130000000000002</c:v>
                </c:pt>
                <c:pt idx="6">
                  <c:v>0.51719999999999999</c:v>
                </c:pt>
                <c:pt idx="7">
                  <c:v>0.48039999999999999</c:v>
                </c:pt>
                <c:pt idx="8">
                  <c:v>0.47260000000000002</c:v>
                </c:pt>
                <c:pt idx="9">
                  <c:v>0.41489999999999999</c:v>
                </c:pt>
                <c:pt idx="10">
                  <c:v>0.39340000000000003</c:v>
                </c:pt>
                <c:pt idx="11">
                  <c:v>0.34289999999999998</c:v>
                </c:pt>
                <c:pt idx="12">
                  <c:v>0.2873</c:v>
                </c:pt>
                <c:pt idx="13">
                  <c:v>0.22409999999999999</c:v>
                </c:pt>
                <c:pt idx="14">
                  <c:v>0.15129999999999999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FLX_SITES!$V$11:$AJ$11</c:f>
                <c:numCache>
                  <c:formatCode>General</c:formatCode>
                  <c:ptCount val="15"/>
                  <c:pt idx="0">
                    <c:v>0.21190000000000001</c:v>
                  </c:pt>
                  <c:pt idx="1">
                    <c:v>0.15679999999999999</c:v>
                  </c:pt>
                  <c:pt idx="2">
                    <c:v>0.2303</c:v>
                  </c:pt>
                  <c:pt idx="3">
                    <c:v>0.28739999999999999</c:v>
                  </c:pt>
                  <c:pt idx="4">
                    <c:v>0.28160000000000002</c:v>
                  </c:pt>
                  <c:pt idx="5">
                    <c:v>0.2576</c:v>
                  </c:pt>
                  <c:pt idx="6">
                    <c:v>0.1812</c:v>
                  </c:pt>
                  <c:pt idx="7">
                    <c:v>0.1731</c:v>
                  </c:pt>
                  <c:pt idx="8">
                    <c:v>0.14019999999999999</c:v>
                  </c:pt>
                  <c:pt idx="9">
                    <c:v>0.13039999999999999</c:v>
                  </c:pt>
                  <c:pt idx="10">
                    <c:v>0.13669999999999999</c:v>
                  </c:pt>
                  <c:pt idx="11">
                    <c:v>0.128</c:v>
                  </c:pt>
                  <c:pt idx="12">
                    <c:v>9.6600000000000005E-2</c:v>
                  </c:pt>
                  <c:pt idx="13">
                    <c:v>8.72E-2</c:v>
                  </c:pt>
                  <c:pt idx="14">
                    <c:v>5.91E-2</c:v>
                  </c:pt>
                </c:numCache>
              </c:numRef>
            </c:plus>
            <c:minus>
              <c:numRef>
                <c:f>FLX_SITES!$V$11:$AJ$11</c:f>
                <c:numCache>
                  <c:formatCode>General</c:formatCode>
                  <c:ptCount val="15"/>
                  <c:pt idx="0">
                    <c:v>0.21190000000000001</c:v>
                  </c:pt>
                  <c:pt idx="1">
                    <c:v>0.15679999999999999</c:v>
                  </c:pt>
                  <c:pt idx="2">
                    <c:v>0.2303</c:v>
                  </c:pt>
                  <c:pt idx="3">
                    <c:v>0.28739999999999999</c:v>
                  </c:pt>
                  <c:pt idx="4">
                    <c:v>0.28160000000000002</c:v>
                  </c:pt>
                  <c:pt idx="5">
                    <c:v>0.2576</c:v>
                  </c:pt>
                  <c:pt idx="6">
                    <c:v>0.1812</c:v>
                  </c:pt>
                  <c:pt idx="7">
                    <c:v>0.1731</c:v>
                  </c:pt>
                  <c:pt idx="8">
                    <c:v>0.14019999999999999</c:v>
                  </c:pt>
                  <c:pt idx="9">
                    <c:v>0.13039999999999999</c:v>
                  </c:pt>
                  <c:pt idx="10">
                    <c:v>0.13669999999999999</c:v>
                  </c:pt>
                  <c:pt idx="11">
                    <c:v>0.128</c:v>
                  </c:pt>
                  <c:pt idx="12">
                    <c:v>9.6600000000000005E-2</c:v>
                  </c:pt>
                  <c:pt idx="13">
                    <c:v>8.72E-2</c:v>
                  </c:pt>
                  <c:pt idx="14">
                    <c:v>5.91E-2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FLX_SITES!$G$11:$U$11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0.84230000000000005</c:v>
                </c:pt>
                <c:pt idx="2">
                  <c:v>0.75109999999999999</c:v>
                </c:pt>
                <c:pt idx="3">
                  <c:v>0.67149999999999999</c:v>
                </c:pt>
                <c:pt idx="4">
                  <c:v>0.63400000000000001</c:v>
                </c:pt>
                <c:pt idx="5">
                  <c:v>0.5968</c:v>
                </c:pt>
                <c:pt idx="6">
                  <c:v>0.57469999999999999</c:v>
                </c:pt>
                <c:pt idx="7">
                  <c:v>0.51480000000000004</c:v>
                </c:pt>
                <c:pt idx="8">
                  <c:v>0.4879</c:v>
                </c:pt>
                <c:pt idx="9">
                  <c:v>0.46129999999999999</c:v>
                </c:pt>
                <c:pt idx="10">
                  <c:v>0.44800000000000001</c:v>
                </c:pt>
                <c:pt idx="11">
                  <c:v>0.38140000000000002</c:v>
                </c:pt>
                <c:pt idx="12">
                  <c:v>0.33460000000000001</c:v>
                </c:pt>
                <c:pt idx="13">
                  <c:v>0.26400000000000001</c:v>
                </c:pt>
                <c:pt idx="14">
                  <c:v>0.16239999999999999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6752"/>
        <c:axId val="315727144"/>
      </c:scatterChart>
      <c:valAx>
        <c:axId val="31572675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7144"/>
        <c:crosses val="autoZero"/>
        <c:crossBetween val="midCat"/>
        <c:majorUnit val="10"/>
      </c:valAx>
      <c:valAx>
        <c:axId val="3157271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6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MAY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FLX_SITES!$V$12:$AJ$12</c:f>
                <c:numCache>
                  <c:formatCode>General</c:formatCode>
                  <c:ptCount val="15"/>
                  <c:pt idx="0">
                    <c:v>0.25309999999999999</c:v>
                  </c:pt>
                  <c:pt idx="1">
                    <c:v>0.15759999999999999</c:v>
                  </c:pt>
                  <c:pt idx="2">
                    <c:v>0.14910000000000001</c:v>
                  </c:pt>
                  <c:pt idx="3">
                    <c:v>0.1125</c:v>
                  </c:pt>
                  <c:pt idx="4">
                    <c:v>0.1236</c:v>
                  </c:pt>
                  <c:pt idx="5">
                    <c:v>0.1434</c:v>
                  </c:pt>
                  <c:pt idx="6">
                    <c:v>0.14849999999999999</c:v>
                  </c:pt>
                  <c:pt idx="7">
                    <c:v>0.15890000000000001</c:v>
                  </c:pt>
                  <c:pt idx="8">
                    <c:v>0.14499999999999999</c:v>
                  </c:pt>
                  <c:pt idx="9">
                    <c:v>0.13150000000000001</c:v>
                  </c:pt>
                  <c:pt idx="10">
                    <c:v>0.1298</c:v>
                  </c:pt>
                  <c:pt idx="11">
                    <c:v>0.1331</c:v>
                  </c:pt>
                  <c:pt idx="12">
                    <c:v>0.11409999999999999</c:v>
                  </c:pt>
                  <c:pt idx="13">
                    <c:v>9.8299999999999998E-2</c:v>
                  </c:pt>
                  <c:pt idx="14">
                    <c:v>7.6499999999999999E-2</c:v>
                  </c:pt>
                </c:numCache>
              </c:numRef>
            </c:plus>
            <c:minus>
              <c:numRef>
                <c:f>FLX_SITES!$V$12:$AJ$12</c:f>
                <c:numCache>
                  <c:formatCode>General</c:formatCode>
                  <c:ptCount val="15"/>
                  <c:pt idx="0">
                    <c:v>0.25309999999999999</c:v>
                  </c:pt>
                  <c:pt idx="1">
                    <c:v>0.15759999999999999</c:v>
                  </c:pt>
                  <c:pt idx="2">
                    <c:v>0.14910000000000001</c:v>
                  </c:pt>
                  <c:pt idx="3">
                    <c:v>0.1125</c:v>
                  </c:pt>
                  <c:pt idx="4">
                    <c:v>0.1236</c:v>
                  </c:pt>
                  <c:pt idx="5">
                    <c:v>0.1434</c:v>
                  </c:pt>
                  <c:pt idx="6">
                    <c:v>0.14849999999999999</c:v>
                  </c:pt>
                  <c:pt idx="7">
                    <c:v>0.15890000000000001</c:v>
                  </c:pt>
                  <c:pt idx="8">
                    <c:v>0.14499999999999999</c:v>
                  </c:pt>
                  <c:pt idx="9">
                    <c:v>0.13150000000000001</c:v>
                  </c:pt>
                  <c:pt idx="10">
                    <c:v>0.1298</c:v>
                  </c:pt>
                  <c:pt idx="11">
                    <c:v>0.1331</c:v>
                  </c:pt>
                  <c:pt idx="12">
                    <c:v>0.11409999999999999</c:v>
                  </c:pt>
                  <c:pt idx="13">
                    <c:v>9.8299999999999998E-2</c:v>
                  </c:pt>
                  <c:pt idx="14">
                    <c:v>7.6499999999999999E-2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FLX_SITES!$G$12:$U$12</c:f>
              <c:numCache>
                <c:formatCode>General</c:formatCode>
                <c:ptCount val="15"/>
                <c:pt idx="0">
                  <c:v>0.66930000000000001</c:v>
                </c:pt>
                <c:pt idx="1">
                  <c:v>0.63490000000000002</c:v>
                </c:pt>
                <c:pt idx="2">
                  <c:v>0.62350000000000005</c:v>
                </c:pt>
                <c:pt idx="3">
                  <c:v>0.60119999999999996</c:v>
                </c:pt>
                <c:pt idx="4">
                  <c:v>0.57210000000000005</c:v>
                </c:pt>
                <c:pt idx="5">
                  <c:v>0.53120000000000001</c:v>
                </c:pt>
                <c:pt idx="6">
                  <c:v>0.50700000000000001</c:v>
                </c:pt>
                <c:pt idx="7">
                  <c:v>0.47</c:v>
                </c:pt>
                <c:pt idx="8">
                  <c:v>0.44180000000000003</c:v>
                </c:pt>
                <c:pt idx="9">
                  <c:v>0.41199999999999998</c:v>
                </c:pt>
                <c:pt idx="10">
                  <c:v>0.38390000000000002</c:v>
                </c:pt>
                <c:pt idx="11">
                  <c:v>0.33800000000000002</c:v>
                </c:pt>
                <c:pt idx="12">
                  <c:v>0.27739999999999998</c:v>
                </c:pt>
                <c:pt idx="13">
                  <c:v>0.19339999999999999</c:v>
                </c:pt>
                <c:pt idx="14">
                  <c:v>8.6599999999999996E-2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FLX_SITES!$E$13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FLX_SITES!$V$13:$AJ$13</c:f>
                <c:numCache>
                  <c:formatCode>General</c:formatCode>
                  <c:ptCount val="15"/>
                  <c:pt idx="0">
                    <c:v>0.22889999999999999</c:v>
                  </c:pt>
                  <c:pt idx="1">
                    <c:v>0.1449</c:v>
                  </c:pt>
                  <c:pt idx="2">
                    <c:v>9.1700000000000004E-2</c:v>
                  </c:pt>
                  <c:pt idx="3">
                    <c:v>8.9800000000000005E-2</c:v>
                  </c:pt>
                  <c:pt idx="4">
                    <c:v>8.5599999999999996E-2</c:v>
                  </c:pt>
                  <c:pt idx="5">
                    <c:v>5.8000000000000003E-2</c:v>
                  </c:pt>
                  <c:pt idx="6">
                    <c:v>6.5299999999999997E-2</c:v>
                  </c:pt>
                  <c:pt idx="7">
                    <c:v>9.4500000000000001E-2</c:v>
                  </c:pt>
                  <c:pt idx="8">
                    <c:v>0.1065</c:v>
                  </c:pt>
                  <c:pt idx="9">
                    <c:v>0.10249999999999999</c:v>
                  </c:pt>
                  <c:pt idx="10">
                    <c:v>9.6100000000000005E-2</c:v>
                  </c:pt>
                  <c:pt idx="11">
                    <c:v>0.1086</c:v>
                  </c:pt>
                  <c:pt idx="12">
                    <c:v>0.1017</c:v>
                  </c:pt>
                  <c:pt idx="13">
                    <c:v>8.6999999999999994E-2</c:v>
                  </c:pt>
                  <c:pt idx="14">
                    <c:v>6.4199999999999993E-2</c:v>
                  </c:pt>
                </c:numCache>
              </c:numRef>
            </c:plus>
            <c:minus>
              <c:numRef>
                <c:f>FLX_SITES!$V$13:$AJ$13</c:f>
                <c:numCache>
                  <c:formatCode>General</c:formatCode>
                  <c:ptCount val="15"/>
                  <c:pt idx="0">
                    <c:v>0.22889999999999999</c:v>
                  </c:pt>
                  <c:pt idx="1">
                    <c:v>0.1449</c:v>
                  </c:pt>
                  <c:pt idx="2">
                    <c:v>9.1700000000000004E-2</c:v>
                  </c:pt>
                  <c:pt idx="3">
                    <c:v>8.9800000000000005E-2</c:v>
                  </c:pt>
                  <c:pt idx="4">
                    <c:v>8.5599999999999996E-2</c:v>
                  </c:pt>
                  <c:pt idx="5">
                    <c:v>5.8000000000000003E-2</c:v>
                  </c:pt>
                  <c:pt idx="6">
                    <c:v>6.5299999999999997E-2</c:v>
                  </c:pt>
                  <c:pt idx="7">
                    <c:v>9.4500000000000001E-2</c:v>
                  </c:pt>
                  <c:pt idx="8">
                    <c:v>0.1065</c:v>
                  </c:pt>
                  <c:pt idx="9">
                    <c:v>0.10249999999999999</c:v>
                  </c:pt>
                  <c:pt idx="10">
                    <c:v>9.6100000000000005E-2</c:v>
                  </c:pt>
                  <c:pt idx="11">
                    <c:v>0.1086</c:v>
                  </c:pt>
                  <c:pt idx="12">
                    <c:v>0.1017</c:v>
                  </c:pt>
                  <c:pt idx="13">
                    <c:v>8.6999999999999994E-2</c:v>
                  </c:pt>
                  <c:pt idx="14">
                    <c:v>6.4199999999999993E-2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FLX_SITES!$G$13:$U$13</c:f>
              <c:numCache>
                <c:formatCode>General</c:formatCode>
                <c:ptCount val="15"/>
                <c:pt idx="0">
                  <c:v>0.60609999999999997</c:v>
                </c:pt>
                <c:pt idx="1">
                  <c:v>0.63619999999999999</c:v>
                </c:pt>
                <c:pt idx="2">
                  <c:v>0.621</c:v>
                </c:pt>
                <c:pt idx="3">
                  <c:v>0.63870000000000005</c:v>
                </c:pt>
                <c:pt idx="4">
                  <c:v>0.64480000000000004</c:v>
                </c:pt>
                <c:pt idx="5">
                  <c:v>0.61970000000000003</c:v>
                </c:pt>
                <c:pt idx="6">
                  <c:v>0.56269999999999998</c:v>
                </c:pt>
                <c:pt idx="7">
                  <c:v>0.52110000000000001</c:v>
                </c:pt>
                <c:pt idx="8">
                  <c:v>0.50049999999999994</c:v>
                </c:pt>
                <c:pt idx="9">
                  <c:v>0.47420000000000001</c:v>
                </c:pt>
                <c:pt idx="10">
                  <c:v>0.43680000000000002</c:v>
                </c:pt>
                <c:pt idx="11">
                  <c:v>0.3906</c:v>
                </c:pt>
                <c:pt idx="12">
                  <c:v>0.32850000000000001</c:v>
                </c:pt>
                <c:pt idx="13">
                  <c:v>0.23119999999999999</c:v>
                </c:pt>
                <c:pt idx="14">
                  <c:v>0.1119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FLX_SITES!$E$14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FLX_SITES!$V$14:$AJ$14</c:f>
                <c:numCache>
                  <c:formatCode>General</c:formatCode>
                  <c:ptCount val="15"/>
                  <c:pt idx="0">
                    <c:v>0.27900000000000003</c:v>
                  </c:pt>
                  <c:pt idx="1">
                    <c:v>0.1338</c:v>
                  </c:pt>
                  <c:pt idx="2">
                    <c:v>9.2899999999999996E-2</c:v>
                  </c:pt>
                  <c:pt idx="3">
                    <c:v>8.9200000000000002E-2</c:v>
                  </c:pt>
                  <c:pt idx="4">
                    <c:v>6.3500000000000001E-2</c:v>
                  </c:pt>
                  <c:pt idx="5">
                    <c:v>7.1199999999999999E-2</c:v>
                  </c:pt>
                  <c:pt idx="6">
                    <c:v>0.1055</c:v>
                  </c:pt>
                  <c:pt idx="7">
                    <c:v>0.10489999999999999</c:v>
                  </c:pt>
                  <c:pt idx="8">
                    <c:v>0.1055</c:v>
                  </c:pt>
                  <c:pt idx="9">
                    <c:v>9.74E-2</c:v>
                  </c:pt>
                  <c:pt idx="10">
                    <c:v>9.2999999999999999E-2</c:v>
                  </c:pt>
                  <c:pt idx="11">
                    <c:v>9.2100000000000001E-2</c:v>
                  </c:pt>
                  <c:pt idx="12">
                    <c:v>7.7100000000000002E-2</c:v>
                  </c:pt>
                  <c:pt idx="13">
                    <c:v>6.4600000000000005E-2</c:v>
                  </c:pt>
                  <c:pt idx="14">
                    <c:v>4.2799999999999998E-2</c:v>
                  </c:pt>
                </c:numCache>
              </c:numRef>
            </c:plus>
            <c:minus>
              <c:numRef>
                <c:f>FLX_SITES!$V$14:$AJ$14</c:f>
                <c:numCache>
                  <c:formatCode>General</c:formatCode>
                  <c:ptCount val="15"/>
                  <c:pt idx="0">
                    <c:v>0.27900000000000003</c:v>
                  </c:pt>
                  <c:pt idx="1">
                    <c:v>0.1338</c:v>
                  </c:pt>
                  <c:pt idx="2">
                    <c:v>9.2899999999999996E-2</c:v>
                  </c:pt>
                  <c:pt idx="3">
                    <c:v>8.9200000000000002E-2</c:v>
                  </c:pt>
                  <c:pt idx="4">
                    <c:v>6.3500000000000001E-2</c:v>
                  </c:pt>
                  <c:pt idx="5">
                    <c:v>7.1199999999999999E-2</c:v>
                  </c:pt>
                  <c:pt idx="6">
                    <c:v>0.1055</c:v>
                  </c:pt>
                  <c:pt idx="7">
                    <c:v>0.10489999999999999</c:v>
                  </c:pt>
                  <c:pt idx="8">
                    <c:v>0.1055</c:v>
                  </c:pt>
                  <c:pt idx="9">
                    <c:v>9.74E-2</c:v>
                  </c:pt>
                  <c:pt idx="10">
                    <c:v>9.2999999999999999E-2</c:v>
                  </c:pt>
                  <c:pt idx="11">
                    <c:v>9.2100000000000001E-2</c:v>
                  </c:pt>
                  <c:pt idx="12">
                    <c:v>7.7100000000000002E-2</c:v>
                  </c:pt>
                  <c:pt idx="13">
                    <c:v>6.4600000000000005E-2</c:v>
                  </c:pt>
                  <c:pt idx="14">
                    <c:v>4.2799999999999998E-2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FLX_SITES!$G$14:$U$14</c:f>
              <c:numCache>
                <c:formatCode>General</c:formatCode>
                <c:ptCount val="15"/>
                <c:pt idx="0">
                  <c:v>0.67069999999999996</c:v>
                </c:pt>
                <c:pt idx="1">
                  <c:v>0.66920000000000002</c:v>
                </c:pt>
                <c:pt idx="2">
                  <c:v>0.67949999999999999</c:v>
                </c:pt>
                <c:pt idx="3">
                  <c:v>0.6754</c:v>
                </c:pt>
                <c:pt idx="4">
                  <c:v>0.62619999999999998</c:v>
                </c:pt>
                <c:pt idx="5">
                  <c:v>0.57379999999999998</c:v>
                </c:pt>
                <c:pt idx="6">
                  <c:v>0.51429999999999998</c:v>
                </c:pt>
                <c:pt idx="7">
                  <c:v>0.48599999999999999</c:v>
                </c:pt>
                <c:pt idx="8">
                  <c:v>0.45519999999999999</c:v>
                </c:pt>
                <c:pt idx="9">
                  <c:v>0.42280000000000001</c:v>
                </c:pt>
                <c:pt idx="10">
                  <c:v>0.39610000000000001</c:v>
                </c:pt>
                <c:pt idx="11">
                  <c:v>0.34870000000000001</c:v>
                </c:pt>
                <c:pt idx="12">
                  <c:v>0.28589999999999999</c:v>
                </c:pt>
                <c:pt idx="13">
                  <c:v>0.1993</c:v>
                </c:pt>
                <c:pt idx="14">
                  <c:v>9.3799999999999994E-2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FLX_SITES!$AI$66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FLX_SITES!$AH$67:$AH$81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FLX_SITES!$AI$67:$AI$81</c:f>
              <c:numCache>
                <c:formatCode>General</c:formatCode>
                <c:ptCount val="15"/>
                <c:pt idx="0">
                  <c:v>0.45011158224172065</c:v>
                </c:pt>
                <c:pt idx="1">
                  <c:v>0.44736449299954661</c:v>
                </c:pt>
                <c:pt idx="2">
                  <c:v>0.44181549655269792</c:v>
                </c:pt>
                <c:pt idx="3">
                  <c:v>0.43335328744976537</c:v>
                </c:pt>
                <c:pt idx="4">
                  <c:v>0.42180684637752708</c:v>
                </c:pt>
                <c:pt idx="5">
                  <c:v>0.40694098558076602</c:v>
                </c:pt>
                <c:pt idx="6">
                  <c:v>0.38845147698952565</c:v>
                </c:pt>
                <c:pt idx="7">
                  <c:v>0.36596164352917832</c:v>
                </c:pt>
                <c:pt idx="8">
                  <c:v>0.33902463329143245</c:v>
                </c:pt>
                <c:pt idx="9">
                  <c:v>0.30714070366747986</c:v>
                </c:pt>
                <c:pt idx="10">
                  <c:v>0.26981007153169473</c:v>
                </c:pt>
                <c:pt idx="11">
                  <c:v>0.22666677311139632</c:v>
                </c:pt>
                <c:pt idx="12">
                  <c:v>0.1777939017721939</c:v>
                </c:pt>
                <c:pt idx="13">
                  <c:v>0.12443548016927931</c:v>
                </c:pt>
                <c:pt idx="14">
                  <c:v>7.0503435142186335E-2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FLX_SITES!$AJ$66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FLX_SITES!$AH$67:$AH$81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FLX_SITES!$AJ$67:$AJ$81</c:f>
              <c:numCache>
                <c:formatCode>General</c:formatCode>
                <c:ptCount val="15"/>
                <c:pt idx="0">
                  <c:v>0.65709050434483585</c:v>
                </c:pt>
                <c:pt idx="1">
                  <c:v>0.65303941715979108</c:v>
                </c:pt>
                <c:pt idx="2">
                  <c:v>0.64485717915290031</c:v>
                </c:pt>
                <c:pt idx="3">
                  <c:v>0.63238130411568716</c:v>
                </c:pt>
                <c:pt idx="4">
                  <c:v>0.61536234913836685</c:v>
                </c:pt>
                <c:pt idx="5">
                  <c:v>0.59345772879117042</c:v>
                </c:pt>
                <c:pt idx="6">
                  <c:v>0.56622514177416083</c:v>
                </c:pt>
                <c:pt idx="7">
                  <c:v>0.53311849469449535</c:v>
                </c:pt>
                <c:pt idx="8">
                  <c:v>0.49349272035864195</c:v>
                </c:pt>
                <c:pt idx="9">
                  <c:v>0.4466315035044221</c:v>
                </c:pt>
                <c:pt idx="10">
                  <c:v>0.39182855923437132</c:v>
                </c:pt>
                <c:pt idx="11">
                  <c:v>0.32858970697953277</c:v>
                </c:pt>
                <c:pt idx="12">
                  <c:v>0.25710300329965541</c:v>
                </c:pt>
                <c:pt idx="13">
                  <c:v>0.1792890624092347</c:v>
                </c:pt>
                <c:pt idx="14">
                  <c:v>0.10099576414809086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7928"/>
        <c:axId val="315728320"/>
      </c:scatterChart>
      <c:valAx>
        <c:axId val="31572792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8320"/>
        <c:crosses val="autoZero"/>
        <c:crossBetween val="midCat"/>
        <c:majorUnit val="10"/>
      </c:valAx>
      <c:valAx>
        <c:axId val="315728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7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- 14 MAY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FLX_SITES!$E$15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FLX_SITES!$V$15:$AJ$15</c:f>
                <c:numCache>
                  <c:formatCode>General</c:formatCode>
                  <c:ptCount val="15"/>
                  <c:pt idx="0">
                    <c:v>0.1454</c:v>
                  </c:pt>
                  <c:pt idx="1">
                    <c:v>0.1021</c:v>
                  </c:pt>
                  <c:pt idx="2">
                    <c:v>9.5100000000000004E-2</c:v>
                  </c:pt>
                  <c:pt idx="3">
                    <c:v>7.0800000000000002E-2</c:v>
                  </c:pt>
                  <c:pt idx="4">
                    <c:v>8.1600000000000006E-2</c:v>
                  </c:pt>
                  <c:pt idx="5">
                    <c:v>8.9899999999999994E-2</c:v>
                  </c:pt>
                  <c:pt idx="6">
                    <c:v>9.0499999999999997E-2</c:v>
                  </c:pt>
                  <c:pt idx="7">
                    <c:v>9.5200000000000007E-2</c:v>
                  </c:pt>
                  <c:pt idx="8">
                    <c:v>7.1300000000000002E-2</c:v>
                  </c:pt>
                  <c:pt idx="9">
                    <c:v>5.4100000000000002E-2</c:v>
                  </c:pt>
                  <c:pt idx="10">
                    <c:v>5.79E-2</c:v>
                  </c:pt>
                  <c:pt idx="11">
                    <c:v>4.5699999999999998E-2</c:v>
                  </c:pt>
                  <c:pt idx="12">
                    <c:v>3.1399999999999997E-2</c:v>
                  </c:pt>
                  <c:pt idx="13">
                    <c:v>2.87E-2</c:v>
                  </c:pt>
                  <c:pt idx="14">
                    <c:v>9.1999999999999998E-3</c:v>
                  </c:pt>
                </c:numCache>
              </c:numRef>
            </c:plus>
            <c:minus>
              <c:numRef>
                <c:f>FLX_SITES!$V$15:$AJ$15</c:f>
                <c:numCache>
                  <c:formatCode>General</c:formatCode>
                  <c:ptCount val="15"/>
                  <c:pt idx="0">
                    <c:v>0.1454</c:v>
                  </c:pt>
                  <c:pt idx="1">
                    <c:v>0.1021</c:v>
                  </c:pt>
                  <c:pt idx="2">
                    <c:v>9.5100000000000004E-2</c:v>
                  </c:pt>
                  <c:pt idx="3">
                    <c:v>7.0800000000000002E-2</c:v>
                  </c:pt>
                  <c:pt idx="4">
                    <c:v>8.1600000000000006E-2</c:v>
                  </c:pt>
                  <c:pt idx="5">
                    <c:v>8.9899999999999994E-2</c:v>
                  </c:pt>
                  <c:pt idx="6">
                    <c:v>9.0499999999999997E-2</c:v>
                  </c:pt>
                  <c:pt idx="7">
                    <c:v>9.5200000000000007E-2</c:v>
                  </c:pt>
                  <c:pt idx="8">
                    <c:v>7.1300000000000002E-2</c:v>
                  </c:pt>
                  <c:pt idx="9">
                    <c:v>5.4100000000000002E-2</c:v>
                  </c:pt>
                  <c:pt idx="10">
                    <c:v>5.79E-2</c:v>
                  </c:pt>
                  <c:pt idx="11">
                    <c:v>4.5699999999999998E-2</c:v>
                  </c:pt>
                  <c:pt idx="12">
                    <c:v>3.1399999999999997E-2</c:v>
                  </c:pt>
                  <c:pt idx="13">
                    <c:v>2.87E-2</c:v>
                  </c:pt>
                  <c:pt idx="14">
                    <c:v>9.1999999999999998E-3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FLX_SITES!$G$15:$U$15</c:f>
              <c:numCache>
                <c:formatCode>General</c:formatCode>
                <c:ptCount val="15"/>
                <c:pt idx="0">
                  <c:v>0.64339999999999997</c:v>
                </c:pt>
                <c:pt idx="1">
                  <c:v>0.65200000000000002</c:v>
                </c:pt>
                <c:pt idx="2">
                  <c:v>0.59909999999999997</c:v>
                </c:pt>
                <c:pt idx="3">
                  <c:v>0.56140000000000001</c:v>
                </c:pt>
                <c:pt idx="4">
                  <c:v>0.49880000000000002</c:v>
                </c:pt>
                <c:pt idx="5">
                  <c:v>0.4471</c:v>
                </c:pt>
                <c:pt idx="6">
                  <c:v>0.3795</c:v>
                </c:pt>
                <c:pt idx="7">
                  <c:v>0.30030000000000001</c:v>
                </c:pt>
                <c:pt idx="8">
                  <c:v>0.20319999999999999</c:v>
                </c:pt>
                <c:pt idx="9">
                  <c:v>0.1525</c:v>
                </c:pt>
                <c:pt idx="10">
                  <c:v>0.1</c:v>
                </c:pt>
                <c:pt idx="11">
                  <c:v>5.8599999999999999E-2</c:v>
                </c:pt>
                <c:pt idx="12">
                  <c:v>3.7499999999999999E-2</c:v>
                </c:pt>
                <c:pt idx="13">
                  <c:v>2.86E-2</c:v>
                </c:pt>
                <c:pt idx="14">
                  <c:v>1.23E-2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FLX_SITES!$V$16:$AJ$16</c:f>
                <c:numCache>
                  <c:formatCode>General</c:formatCode>
                  <c:ptCount val="15"/>
                  <c:pt idx="0">
                    <c:v>0.14330000000000001</c:v>
                  </c:pt>
                  <c:pt idx="1">
                    <c:v>0.1187</c:v>
                  </c:pt>
                  <c:pt idx="2">
                    <c:v>8.1299999999999997E-2</c:v>
                  </c:pt>
                  <c:pt idx="3">
                    <c:v>5.2699999999999997E-2</c:v>
                  </c:pt>
                  <c:pt idx="4">
                    <c:v>5.9700000000000003E-2</c:v>
                  </c:pt>
                  <c:pt idx="5">
                    <c:v>6.1600000000000002E-2</c:v>
                  </c:pt>
                  <c:pt idx="6">
                    <c:v>6.4399999999999999E-2</c:v>
                  </c:pt>
                  <c:pt idx="7">
                    <c:v>7.8799999999999995E-2</c:v>
                  </c:pt>
                  <c:pt idx="8">
                    <c:v>6.8400000000000002E-2</c:v>
                  </c:pt>
                  <c:pt idx="9">
                    <c:v>5.5399999999999998E-2</c:v>
                  </c:pt>
                  <c:pt idx="10">
                    <c:v>4.0899999999999999E-2</c:v>
                  </c:pt>
                  <c:pt idx="11">
                    <c:v>2.9600000000000001E-2</c:v>
                  </c:pt>
                  <c:pt idx="12">
                    <c:v>2.63E-2</c:v>
                  </c:pt>
                  <c:pt idx="13">
                    <c:v>2.0299999999999999E-2</c:v>
                  </c:pt>
                  <c:pt idx="14">
                    <c:v>9.4000000000000004E-3</c:v>
                  </c:pt>
                </c:numCache>
              </c:numRef>
            </c:plus>
            <c:minus>
              <c:numRef>
                <c:f>FLX_SITES!$V$16:$AJ$16</c:f>
                <c:numCache>
                  <c:formatCode>General</c:formatCode>
                  <c:ptCount val="15"/>
                  <c:pt idx="0">
                    <c:v>0.14330000000000001</c:v>
                  </c:pt>
                  <c:pt idx="1">
                    <c:v>0.1187</c:v>
                  </c:pt>
                  <c:pt idx="2">
                    <c:v>8.1299999999999997E-2</c:v>
                  </c:pt>
                  <c:pt idx="3">
                    <c:v>5.2699999999999997E-2</c:v>
                  </c:pt>
                  <c:pt idx="4">
                    <c:v>5.9700000000000003E-2</c:v>
                  </c:pt>
                  <c:pt idx="5">
                    <c:v>6.1600000000000002E-2</c:v>
                  </c:pt>
                  <c:pt idx="6">
                    <c:v>6.4399999999999999E-2</c:v>
                  </c:pt>
                  <c:pt idx="7">
                    <c:v>7.8799999999999995E-2</c:v>
                  </c:pt>
                  <c:pt idx="8">
                    <c:v>6.8400000000000002E-2</c:v>
                  </c:pt>
                  <c:pt idx="9">
                    <c:v>5.5399999999999998E-2</c:v>
                  </c:pt>
                  <c:pt idx="10">
                    <c:v>4.0899999999999999E-2</c:v>
                  </c:pt>
                  <c:pt idx="11">
                    <c:v>2.9600000000000001E-2</c:v>
                  </c:pt>
                  <c:pt idx="12">
                    <c:v>2.63E-2</c:v>
                  </c:pt>
                  <c:pt idx="13">
                    <c:v>2.0299999999999999E-2</c:v>
                  </c:pt>
                  <c:pt idx="14">
                    <c:v>9.4000000000000004E-3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FLX_SITES!$G$16:$U$16</c:f>
              <c:numCache>
                <c:formatCode>General</c:formatCode>
                <c:ptCount val="15"/>
                <c:pt idx="0">
                  <c:v>0.64390000000000003</c:v>
                </c:pt>
                <c:pt idx="1">
                  <c:v>0.64500000000000002</c:v>
                </c:pt>
                <c:pt idx="2">
                  <c:v>0.57050000000000001</c:v>
                </c:pt>
                <c:pt idx="3">
                  <c:v>0.54200000000000004</c:v>
                </c:pt>
                <c:pt idx="4">
                  <c:v>0.47149999999999997</c:v>
                </c:pt>
                <c:pt idx="5">
                  <c:v>0.42359999999999998</c:v>
                </c:pt>
                <c:pt idx="6">
                  <c:v>0.32819999999999999</c:v>
                </c:pt>
                <c:pt idx="7">
                  <c:v>0.24429999999999999</c:v>
                </c:pt>
                <c:pt idx="8">
                  <c:v>0.17399999999999999</c:v>
                </c:pt>
                <c:pt idx="9">
                  <c:v>0.11899999999999999</c:v>
                </c:pt>
                <c:pt idx="10">
                  <c:v>6.4899999999999999E-2</c:v>
                </c:pt>
                <c:pt idx="11">
                  <c:v>3.5499999999999997E-2</c:v>
                </c:pt>
                <c:pt idx="12">
                  <c:v>2.5700000000000001E-2</c:v>
                </c:pt>
                <c:pt idx="13">
                  <c:v>1.55E-2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FLX_SITES!$E$17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FLX_SITES!$V$17:$AJ$17</c:f>
                <c:numCache>
                  <c:formatCode>General</c:formatCode>
                  <c:ptCount val="15"/>
                  <c:pt idx="0">
                    <c:v>0.1605</c:v>
                  </c:pt>
                  <c:pt idx="1">
                    <c:v>8.9300000000000004E-2</c:v>
                  </c:pt>
                  <c:pt idx="2">
                    <c:v>8.0299999999999996E-2</c:v>
                  </c:pt>
                  <c:pt idx="3">
                    <c:v>3.0099999999999998E-2</c:v>
                  </c:pt>
                  <c:pt idx="4">
                    <c:v>4.0099999999999997E-2</c:v>
                  </c:pt>
                  <c:pt idx="5">
                    <c:v>6.6699999999999995E-2</c:v>
                  </c:pt>
                  <c:pt idx="6">
                    <c:v>7.2599999999999998E-2</c:v>
                  </c:pt>
                  <c:pt idx="7">
                    <c:v>7.9500000000000001E-2</c:v>
                  </c:pt>
                  <c:pt idx="8">
                    <c:v>5.2200000000000003E-2</c:v>
                  </c:pt>
                  <c:pt idx="9">
                    <c:v>4.6300000000000001E-2</c:v>
                  </c:pt>
                  <c:pt idx="10">
                    <c:v>4.8099999999999997E-2</c:v>
                  </c:pt>
                  <c:pt idx="11">
                    <c:v>3.4799999999999998E-2</c:v>
                  </c:pt>
                  <c:pt idx="12">
                    <c:v>2.12E-2</c:v>
                  </c:pt>
                  <c:pt idx="13">
                    <c:v>1.41E-2</c:v>
                  </c:pt>
                  <c:pt idx="14">
                    <c:v>5.1000000000000004E-3</c:v>
                  </c:pt>
                </c:numCache>
              </c:numRef>
            </c:plus>
            <c:minus>
              <c:numRef>
                <c:f>FLX_SITES!$V$17:$AJ$17</c:f>
                <c:numCache>
                  <c:formatCode>General</c:formatCode>
                  <c:ptCount val="15"/>
                  <c:pt idx="0">
                    <c:v>0.1605</c:v>
                  </c:pt>
                  <c:pt idx="1">
                    <c:v>8.9300000000000004E-2</c:v>
                  </c:pt>
                  <c:pt idx="2">
                    <c:v>8.0299999999999996E-2</c:v>
                  </c:pt>
                  <c:pt idx="3">
                    <c:v>3.0099999999999998E-2</c:v>
                  </c:pt>
                  <c:pt idx="4">
                    <c:v>4.0099999999999997E-2</c:v>
                  </c:pt>
                  <c:pt idx="5">
                    <c:v>6.6699999999999995E-2</c:v>
                  </c:pt>
                  <c:pt idx="6">
                    <c:v>7.2599999999999998E-2</c:v>
                  </c:pt>
                  <c:pt idx="7">
                    <c:v>7.9500000000000001E-2</c:v>
                  </c:pt>
                  <c:pt idx="8">
                    <c:v>5.2200000000000003E-2</c:v>
                  </c:pt>
                  <c:pt idx="9">
                    <c:v>4.6300000000000001E-2</c:v>
                  </c:pt>
                  <c:pt idx="10">
                    <c:v>4.8099999999999997E-2</c:v>
                  </c:pt>
                  <c:pt idx="11">
                    <c:v>3.4799999999999998E-2</c:v>
                  </c:pt>
                  <c:pt idx="12">
                    <c:v>2.12E-2</c:v>
                  </c:pt>
                  <c:pt idx="13">
                    <c:v>1.41E-2</c:v>
                  </c:pt>
                  <c:pt idx="14">
                    <c:v>5.1000000000000004E-3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FLX_SITES!$G$17:$U$17</c:f>
              <c:numCache>
                <c:formatCode>General</c:formatCode>
                <c:ptCount val="15"/>
                <c:pt idx="0">
                  <c:v>0.65880000000000005</c:v>
                </c:pt>
                <c:pt idx="1">
                  <c:v>0.64649999999999996</c:v>
                </c:pt>
                <c:pt idx="2">
                  <c:v>0.58899999999999997</c:v>
                </c:pt>
                <c:pt idx="3">
                  <c:v>0.55910000000000004</c:v>
                </c:pt>
                <c:pt idx="4">
                  <c:v>0.4899</c:v>
                </c:pt>
                <c:pt idx="5">
                  <c:v>0.43140000000000001</c:v>
                </c:pt>
                <c:pt idx="6">
                  <c:v>0.37</c:v>
                </c:pt>
                <c:pt idx="7">
                  <c:v>0.28239999999999998</c:v>
                </c:pt>
                <c:pt idx="8">
                  <c:v>0.18840000000000001</c:v>
                </c:pt>
                <c:pt idx="9">
                  <c:v>0.1439</c:v>
                </c:pt>
                <c:pt idx="10">
                  <c:v>9.06E-2</c:v>
                </c:pt>
                <c:pt idx="11">
                  <c:v>5.28E-2</c:v>
                </c:pt>
                <c:pt idx="12">
                  <c:v>3.3399999999999999E-2</c:v>
                </c:pt>
                <c:pt idx="13">
                  <c:v>1.8700000000000001E-2</c:v>
                </c:pt>
                <c:pt idx="14">
                  <c:v>7.9000000000000008E-3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FLX_SITES!$AX$67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FLX_SITES!$AW$68:$AW$82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FLX_SITES!$AX$68:$AX$82</c:f>
              <c:numCache>
                <c:formatCode>General</c:formatCode>
                <c:ptCount val="15"/>
                <c:pt idx="0">
                  <c:v>0.1437260382194353</c:v>
                </c:pt>
                <c:pt idx="1">
                  <c:v>0.14160370602043151</c:v>
                </c:pt>
                <c:pt idx="2">
                  <c:v>0.13737323714893582</c:v>
                </c:pt>
                <c:pt idx="3">
                  <c:v>0.13106663191491397</c:v>
                </c:pt>
                <c:pt idx="4">
                  <c:v>0.12274133760995315</c:v>
                </c:pt>
                <c:pt idx="5">
                  <c:v>0.11249278271647008</c:v>
                </c:pt>
                <c:pt idx="6">
                  <c:v>0.1004730874483917</c:v>
                </c:pt>
                <c:pt idx="7">
                  <c:v>8.691753022432519E-2</c:v>
                </c:pt>
                <c:pt idx="8">
                  <c:v>7.2180148377211664E-2</c:v>
                </c:pt>
                <c:pt idx="9">
                  <c:v>5.6778198429500409E-2</c:v>
                </c:pt>
                <c:pt idx="10">
                  <c:v>4.1439815790800548E-2</c:v>
                </c:pt>
                <c:pt idx="11">
                  <c:v>2.7135128507736105E-2</c:v>
                </c:pt>
                <c:pt idx="12">
                  <c:v>1.5039293368403851E-2</c:v>
                </c:pt>
                <c:pt idx="13">
                  <c:v>6.3187236087509854E-3</c:v>
                </c:pt>
                <c:pt idx="14">
                  <c:v>1.5887027815689977E-3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FLX_SITES!$AY$67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FLX_SITES!$AW$68:$AW$82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FLX_SITES!$AY$68:$AY$82</c:f>
              <c:numCache>
                <c:formatCode>General</c:formatCode>
                <c:ptCount val="15"/>
                <c:pt idx="0">
                  <c:v>0.54983677080690962</c:v>
                </c:pt>
                <c:pt idx="1">
                  <c:v>0.53933820393505305</c:v>
                </c:pt>
                <c:pt idx="2">
                  <c:v>0.51855038152188182</c:v>
                </c:pt>
                <c:pt idx="3">
                  <c:v>0.48791216691553019</c:v>
                </c:pt>
                <c:pt idx="4">
                  <c:v>0.44813290058360544</c:v>
                </c:pt>
                <c:pt idx="5">
                  <c:v>0.40025432338122491</c:v>
                </c:pt>
                <c:pt idx="6">
                  <c:v>0.34573221866085924</c:v>
                </c:pt>
                <c:pt idx="7">
                  <c:v>0.28653180460519367</c:v>
                </c:pt>
                <c:pt idx="8">
                  <c:v>0.22522011380003351</c:v>
                </c:pt>
                <c:pt idx="9">
                  <c:v>0.16501656058948788</c:v>
                </c:pt>
                <c:pt idx="10">
                  <c:v>0.10972240866722541</c:v>
                </c:pt>
                <c:pt idx="11">
                  <c:v>6.3386613767936917E-2</c:v>
                </c:pt>
                <c:pt idx="12">
                  <c:v>2.9502078399798487E-2</c:v>
                </c:pt>
                <c:pt idx="13">
                  <c:v>9.5900124543524985E-3</c:v>
                </c:pt>
                <c:pt idx="14">
                  <c:v>1.6025617125476641E-3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29104"/>
        <c:axId val="315729496"/>
      </c:scatterChart>
      <c:valAx>
        <c:axId val="31572910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9496"/>
        <c:crosses val="autoZero"/>
        <c:crossBetween val="midCat"/>
        <c:majorUnit val="10"/>
      </c:valAx>
      <c:valAx>
        <c:axId val="3157294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29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- 22 MAY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FLX_SITES!$E$18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FLX_SITES!$V$18:$AJ$18</c:f>
                <c:numCache>
                  <c:formatCode>General</c:formatCode>
                  <c:ptCount val="15"/>
                  <c:pt idx="0">
                    <c:v>0.25140000000000001</c:v>
                  </c:pt>
                  <c:pt idx="1">
                    <c:v>0.13250000000000001</c:v>
                  </c:pt>
                  <c:pt idx="2">
                    <c:v>0.1167</c:v>
                  </c:pt>
                  <c:pt idx="3">
                    <c:v>0.1133</c:v>
                  </c:pt>
                  <c:pt idx="4">
                    <c:v>0.1216</c:v>
                  </c:pt>
                  <c:pt idx="5">
                    <c:v>0.1103</c:v>
                  </c:pt>
                  <c:pt idx="6">
                    <c:v>9.4200000000000006E-2</c:v>
                  </c:pt>
                  <c:pt idx="7">
                    <c:v>9.6500000000000002E-2</c:v>
                  </c:pt>
                  <c:pt idx="8">
                    <c:v>0.1138</c:v>
                  </c:pt>
                  <c:pt idx="9">
                    <c:v>8.3099999999999993E-2</c:v>
                  </c:pt>
                  <c:pt idx="10">
                    <c:v>6.2300000000000001E-2</c:v>
                  </c:pt>
                  <c:pt idx="11">
                    <c:v>6.2600000000000003E-2</c:v>
                  </c:pt>
                  <c:pt idx="12">
                    <c:v>5.8599999999999999E-2</c:v>
                  </c:pt>
                  <c:pt idx="13">
                    <c:v>5.0099999999999999E-2</c:v>
                  </c:pt>
                  <c:pt idx="14">
                    <c:v>3.5700000000000003E-2</c:v>
                  </c:pt>
                </c:numCache>
              </c:numRef>
            </c:plus>
            <c:minus>
              <c:numRef>
                <c:f>FLX_SITES!$V$18:$AJ$18</c:f>
                <c:numCache>
                  <c:formatCode>General</c:formatCode>
                  <c:ptCount val="15"/>
                  <c:pt idx="0">
                    <c:v>0.25140000000000001</c:v>
                  </c:pt>
                  <c:pt idx="1">
                    <c:v>0.13250000000000001</c:v>
                  </c:pt>
                  <c:pt idx="2">
                    <c:v>0.1167</c:v>
                  </c:pt>
                  <c:pt idx="3">
                    <c:v>0.1133</c:v>
                  </c:pt>
                  <c:pt idx="4">
                    <c:v>0.1216</c:v>
                  </c:pt>
                  <c:pt idx="5">
                    <c:v>0.1103</c:v>
                  </c:pt>
                  <c:pt idx="6">
                    <c:v>9.4200000000000006E-2</c:v>
                  </c:pt>
                  <c:pt idx="7">
                    <c:v>9.6500000000000002E-2</c:v>
                  </c:pt>
                  <c:pt idx="8">
                    <c:v>0.1138</c:v>
                  </c:pt>
                  <c:pt idx="9">
                    <c:v>8.3099999999999993E-2</c:v>
                  </c:pt>
                  <c:pt idx="10">
                    <c:v>6.2300000000000001E-2</c:v>
                  </c:pt>
                  <c:pt idx="11">
                    <c:v>6.2600000000000003E-2</c:v>
                  </c:pt>
                  <c:pt idx="12">
                    <c:v>5.8599999999999999E-2</c:v>
                  </c:pt>
                  <c:pt idx="13">
                    <c:v>5.0099999999999999E-2</c:v>
                  </c:pt>
                  <c:pt idx="14">
                    <c:v>3.5700000000000003E-2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FLX_SITES!$G$18:$U$18</c:f>
              <c:numCache>
                <c:formatCode>General</c:formatCode>
                <c:ptCount val="15"/>
                <c:pt idx="0">
                  <c:v>0.63219999999999998</c:v>
                </c:pt>
                <c:pt idx="1">
                  <c:v>0.63380000000000003</c:v>
                </c:pt>
                <c:pt idx="2">
                  <c:v>0.60580000000000001</c:v>
                </c:pt>
                <c:pt idx="3">
                  <c:v>0.57299999999999995</c:v>
                </c:pt>
                <c:pt idx="4">
                  <c:v>0.51759999999999995</c:v>
                </c:pt>
                <c:pt idx="5">
                  <c:v>0.47320000000000001</c:v>
                </c:pt>
                <c:pt idx="6">
                  <c:v>0.44700000000000001</c:v>
                </c:pt>
                <c:pt idx="7">
                  <c:v>0.39400000000000002</c:v>
                </c:pt>
                <c:pt idx="8">
                  <c:v>0.32119999999999999</c:v>
                </c:pt>
                <c:pt idx="9">
                  <c:v>0.26529999999999998</c:v>
                </c:pt>
                <c:pt idx="10">
                  <c:v>0.23810000000000001</c:v>
                </c:pt>
                <c:pt idx="11">
                  <c:v>0.20200000000000001</c:v>
                </c:pt>
                <c:pt idx="12">
                  <c:v>0.17069999999999999</c:v>
                </c:pt>
                <c:pt idx="13">
                  <c:v>0.1371</c:v>
                </c:pt>
                <c:pt idx="14">
                  <c:v>0.1069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FLX_SITES!$E$19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FLX_SITES!$V$19:$AJ$19</c:f>
                <c:numCache>
                  <c:formatCode>General</c:formatCode>
                  <c:ptCount val="15"/>
                  <c:pt idx="0">
                    <c:v>0.1134</c:v>
                  </c:pt>
                  <c:pt idx="1">
                    <c:v>0.12889999999999999</c:v>
                  </c:pt>
                  <c:pt idx="2">
                    <c:v>0.13650000000000001</c:v>
                  </c:pt>
                  <c:pt idx="3">
                    <c:v>0.1246</c:v>
                  </c:pt>
                  <c:pt idx="4">
                    <c:v>0.12570000000000001</c:v>
                  </c:pt>
                  <c:pt idx="5">
                    <c:v>0.111</c:v>
                  </c:pt>
                  <c:pt idx="6">
                    <c:v>0.105</c:v>
                  </c:pt>
                  <c:pt idx="7">
                    <c:v>9.4299999999999995E-2</c:v>
                  </c:pt>
                  <c:pt idx="8">
                    <c:v>9.2899999999999996E-2</c:v>
                  </c:pt>
                  <c:pt idx="9">
                    <c:v>8.6999999999999994E-2</c:v>
                  </c:pt>
                  <c:pt idx="10">
                    <c:v>8.6400000000000005E-2</c:v>
                  </c:pt>
                  <c:pt idx="11">
                    <c:v>7.3300000000000004E-2</c:v>
                  </c:pt>
                  <c:pt idx="12">
                    <c:v>5.5500000000000001E-2</c:v>
                  </c:pt>
                  <c:pt idx="13">
                    <c:v>4.0099999999999997E-2</c:v>
                  </c:pt>
                  <c:pt idx="14">
                    <c:v>1.44E-2</c:v>
                  </c:pt>
                </c:numCache>
              </c:numRef>
            </c:plus>
            <c:minus>
              <c:numRef>
                <c:f>FLX_SITES!$V$19:$AJ$19</c:f>
                <c:numCache>
                  <c:formatCode>General</c:formatCode>
                  <c:ptCount val="15"/>
                  <c:pt idx="0">
                    <c:v>0.1134</c:v>
                  </c:pt>
                  <c:pt idx="1">
                    <c:v>0.12889999999999999</c:v>
                  </c:pt>
                  <c:pt idx="2">
                    <c:v>0.13650000000000001</c:v>
                  </c:pt>
                  <c:pt idx="3">
                    <c:v>0.1246</c:v>
                  </c:pt>
                  <c:pt idx="4">
                    <c:v>0.12570000000000001</c:v>
                  </c:pt>
                  <c:pt idx="5">
                    <c:v>0.111</c:v>
                  </c:pt>
                  <c:pt idx="6">
                    <c:v>0.105</c:v>
                  </c:pt>
                  <c:pt idx="7">
                    <c:v>9.4299999999999995E-2</c:v>
                  </c:pt>
                  <c:pt idx="8">
                    <c:v>9.2899999999999996E-2</c:v>
                  </c:pt>
                  <c:pt idx="9">
                    <c:v>8.6999999999999994E-2</c:v>
                  </c:pt>
                  <c:pt idx="10">
                    <c:v>8.6400000000000005E-2</c:v>
                  </c:pt>
                  <c:pt idx="11">
                    <c:v>7.3300000000000004E-2</c:v>
                  </c:pt>
                  <c:pt idx="12">
                    <c:v>5.5500000000000001E-2</c:v>
                  </c:pt>
                  <c:pt idx="13">
                    <c:v>4.0099999999999997E-2</c:v>
                  </c:pt>
                  <c:pt idx="14">
                    <c:v>1.44E-2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FLX_SITES!$G$19:$U$19</c:f>
              <c:numCache>
                <c:formatCode>General</c:formatCode>
                <c:ptCount val="15"/>
                <c:pt idx="0">
                  <c:v>0.64170000000000005</c:v>
                </c:pt>
                <c:pt idx="1">
                  <c:v>0.64149999999999996</c:v>
                </c:pt>
                <c:pt idx="2">
                  <c:v>0.62270000000000003</c:v>
                </c:pt>
                <c:pt idx="3">
                  <c:v>0.56920000000000004</c:v>
                </c:pt>
                <c:pt idx="4">
                  <c:v>0.52259999999999995</c:v>
                </c:pt>
                <c:pt idx="5">
                  <c:v>0.45390000000000003</c:v>
                </c:pt>
                <c:pt idx="6">
                  <c:v>0.40329999999999999</c:v>
                </c:pt>
                <c:pt idx="7">
                  <c:v>0.35120000000000001</c:v>
                </c:pt>
                <c:pt idx="8">
                  <c:v>0.2923</c:v>
                </c:pt>
                <c:pt idx="9">
                  <c:v>0.25430000000000003</c:v>
                </c:pt>
                <c:pt idx="10">
                  <c:v>0.21279999999999999</c:v>
                </c:pt>
                <c:pt idx="11">
                  <c:v>0.15890000000000001</c:v>
                </c:pt>
                <c:pt idx="12">
                  <c:v>0.1241</c:v>
                </c:pt>
                <c:pt idx="13">
                  <c:v>9.06E-2</c:v>
                </c:pt>
                <c:pt idx="14">
                  <c:v>5.74E-2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FLX_SITES!$E$20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FLX_SITES!$V$20:$AJ$20</c:f>
                <c:numCache>
                  <c:formatCode>General</c:formatCode>
                  <c:ptCount val="15"/>
                  <c:pt idx="0">
                    <c:v>0.23849999999999999</c:v>
                  </c:pt>
                  <c:pt idx="1">
                    <c:v>0.12920000000000001</c:v>
                  </c:pt>
                  <c:pt idx="2">
                    <c:v>0.1179</c:v>
                  </c:pt>
                  <c:pt idx="3">
                    <c:v>9.7000000000000003E-2</c:v>
                  </c:pt>
                  <c:pt idx="4">
                    <c:v>9.6699999999999994E-2</c:v>
                  </c:pt>
                  <c:pt idx="5">
                    <c:v>9.2299999999999993E-2</c:v>
                  </c:pt>
                  <c:pt idx="6">
                    <c:v>0.106</c:v>
                  </c:pt>
                  <c:pt idx="7">
                    <c:v>0.1152</c:v>
                  </c:pt>
                  <c:pt idx="8">
                    <c:v>0.11940000000000001</c:v>
                  </c:pt>
                  <c:pt idx="9">
                    <c:v>0.10580000000000001</c:v>
                  </c:pt>
                  <c:pt idx="10">
                    <c:v>9.5200000000000007E-2</c:v>
                  </c:pt>
                  <c:pt idx="11">
                    <c:v>8.3199999999999996E-2</c:v>
                  </c:pt>
                  <c:pt idx="12">
                    <c:v>6.9400000000000003E-2</c:v>
                  </c:pt>
                  <c:pt idx="13">
                    <c:v>4.2299999999999997E-2</c:v>
                  </c:pt>
                  <c:pt idx="14">
                    <c:v>1.9E-2</c:v>
                  </c:pt>
                </c:numCache>
              </c:numRef>
            </c:plus>
            <c:minus>
              <c:numRef>
                <c:f>FLX_SITES!$V$20:$AJ$20</c:f>
                <c:numCache>
                  <c:formatCode>General</c:formatCode>
                  <c:ptCount val="15"/>
                  <c:pt idx="0">
                    <c:v>0.23849999999999999</c:v>
                  </c:pt>
                  <c:pt idx="1">
                    <c:v>0.12920000000000001</c:v>
                  </c:pt>
                  <c:pt idx="2">
                    <c:v>0.1179</c:v>
                  </c:pt>
                  <c:pt idx="3">
                    <c:v>9.7000000000000003E-2</c:v>
                  </c:pt>
                  <c:pt idx="4">
                    <c:v>9.6699999999999994E-2</c:v>
                  </c:pt>
                  <c:pt idx="5">
                    <c:v>9.2299999999999993E-2</c:v>
                  </c:pt>
                  <c:pt idx="6">
                    <c:v>0.106</c:v>
                  </c:pt>
                  <c:pt idx="7">
                    <c:v>0.1152</c:v>
                  </c:pt>
                  <c:pt idx="8">
                    <c:v>0.11940000000000001</c:v>
                  </c:pt>
                  <c:pt idx="9">
                    <c:v>0.10580000000000001</c:v>
                  </c:pt>
                  <c:pt idx="10">
                    <c:v>9.5200000000000007E-2</c:v>
                  </c:pt>
                  <c:pt idx="11">
                    <c:v>8.3199999999999996E-2</c:v>
                  </c:pt>
                  <c:pt idx="12">
                    <c:v>6.9400000000000003E-2</c:v>
                  </c:pt>
                  <c:pt idx="13">
                    <c:v>4.2299999999999997E-2</c:v>
                  </c:pt>
                  <c:pt idx="14">
                    <c:v>1.9E-2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FLX_SITES!$G$20:$U$20</c:f>
              <c:numCache>
                <c:formatCode>General</c:formatCode>
                <c:ptCount val="15"/>
                <c:pt idx="0">
                  <c:v>0.61019999999999996</c:v>
                </c:pt>
                <c:pt idx="1">
                  <c:v>0.59660000000000002</c:v>
                </c:pt>
                <c:pt idx="2">
                  <c:v>0.60050000000000003</c:v>
                </c:pt>
                <c:pt idx="3">
                  <c:v>0.5726</c:v>
                </c:pt>
                <c:pt idx="4">
                  <c:v>0.52300000000000002</c:v>
                </c:pt>
                <c:pt idx="5">
                  <c:v>0.48859999999999998</c:v>
                </c:pt>
                <c:pt idx="6">
                  <c:v>0.45469999999999999</c:v>
                </c:pt>
                <c:pt idx="7">
                  <c:v>0.40160000000000001</c:v>
                </c:pt>
                <c:pt idx="8">
                  <c:v>0.3306</c:v>
                </c:pt>
                <c:pt idx="9">
                  <c:v>0.28949999999999998</c:v>
                </c:pt>
                <c:pt idx="10">
                  <c:v>0.25</c:v>
                </c:pt>
                <c:pt idx="11">
                  <c:v>0.2107</c:v>
                </c:pt>
                <c:pt idx="12">
                  <c:v>0.1701</c:v>
                </c:pt>
                <c:pt idx="13">
                  <c:v>0.13170000000000001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FLX_SITES!$BM$67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FLX_SITES!$BL$68:$BL$82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FLX_SITES!$BM$68:$BM$82</c:f>
              <c:numCache>
                <c:formatCode>General</c:formatCode>
                <c:ptCount val="15"/>
                <c:pt idx="0">
                  <c:v>0.31755895996985778</c:v>
                </c:pt>
                <c:pt idx="1">
                  <c:v>0.31477764168772232</c:v>
                </c:pt>
                <c:pt idx="2">
                  <c:v>0.3091822644455563</c:v>
                </c:pt>
                <c:pt idx="3">
                  <c:v>0.30070836305728316</c:v>
                </c:pt>
                <c:pt idx="4">
                  <c:v>0.28926227932035281</c:v>
                </c:pt>
                <c:pt idx="5">
                  <c:v>0.27472636553508339</c:v>
                </c:pt>
                <c:pt idx="6">
                  <c:v>0.25696904511629537</c:v>
                </c:pt>
                <c:pt idx="7">
                  <c:v>0.23586365205256665</c:v>
                </c:pt>
                <c:pt idx="8">
                  <c:v>0.21132298235062277</c:v>
                </c:pt>
                <c:pt idx="9">
                  <c:v>0.18336170095185289</c:v>
                </c:pt>
                <c:pt idx="10">
                  <c:v>0.15220745427206894</c:v>
                </c:pt>
                <c:pt idx="11">
                  <c:v>0.11849456194466325</c:v>
                </c:pt>
                <c:pt idx="12">
                  <c:v>8.3586777652702518E-2</c:v>
                </c:pt>
                <c:pt idx="13">
                  <c:v>5.0054527613874605E-2</c:v>
                </c:pt>
                <c:pt idx="14">
                  <c:v>2.2125291482098124E-2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FLX_SITES!$BN$67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FLX_SITES!$BL$68:$BL$82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FLX_SITES!$BN$68:$BN$82</c:f>
              <c:numCache>
                <c:formatCode>General</c:formatCode>
                <c:ptCount val="15"/>
                <c:pt idx="0">
                  <c:v>0.56930431841618778</c:v>
                </c:pt>
                <c:pt idx="1">
                  <c:v>0.56370286656579738</c:v>
                </c:pt>
                <c:pt idx="2">
                  <c:v>0.55245265613978756</c:v>
                </c:pt>
                <c:pt idx="3">
                  <c:v>0.53546296014841654</c:v>
                </c:pt>
                <c:pt idx="4">
                  <c:v>0.51260858216802141</c:v>
                </c:pt>
                <c:pt idx="5">
                  <c:v>0.48374653604884621</c:v>
                </c:pt>
                <c:pt idx="6">
                  <c:v>0.44874530359712833</c:v>
                </c:pt>
                <c:pt idx="7">
                  <c:v>0.40753496007896872</c:v>
                </c:pt>
                <c:pt idx="8">
                  <c:v>0.36019195710469731</c:v>
                </c:pt>
                <c:pt idx="9">
                  <c:v>0.30708088548068774</c:v>
                </c:pt>
                <c:pt idx="10">
                  <c:v>0.24908745872775812</c:v>
                </c:pt>
                <c:pt idx="11">
                  <c:v>0.18798833831981987</c:v>
                </c:pt>
                <c:pt idx="12">
                  <c:v>0.12699204843938794</c:v>
                </c:pt>
                <c:pt idx="13">
                  <c:v>7.1362199926564979E-2</c:v>
                </c:pt>
                <c:pt idx="14">
                  <c:v>2.850684288898625E-2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30280"/>
        <c:axId val="315730672"/>
      </c:scatterChart>
      <c:valAx>
        <c:axId val="31573028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30672"/>
        <c:crosses val="autoZero"/>
        <c:crossBetween val="midCat"/>
        <c:majorUnit val="10"/>
      </c:valAx>
      <c:valAx>
        <c:axId val="3157306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30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JUN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plus>
            <c:min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FLX_SITES!$G$21:$U$21</c:f>
              <c:numCache>
                <c:formatCode>General</c:formatCode>
                <c:ptCount val="15"/>
                <c:pt idx="0">
                  <c:v>0.40129999999999999</c:v>
                </c:pt>
                <c:pt idx="1">
                  <c:v>0.46379999999999999</c:v>
                </c:pt>
                <c:pt idx="2">
                  <c:v>0.4027</c:v>
                </c:pt>
                <c:pt idx="3">
                  <c:v>0.38969999999999999</c:v>
                </c:pt>
                <c:pt idx="4">
                  <c:v>0.36380000000000001</c:v>
                </c:pt>
                <c:pt idx="5">
                  <c:v>0.32390000000000002</c:v>
                </c:pt>
                <c:pt idx="6">
                  <c:v>0.29430000000000001</c:v>
                </c:pt>
                <c:pt idx="7">
                  <c:v>0.22120000000000001</c:v>
                </c:pt>
                <c:pt idx="8">
                  <c:v>0.17780000000000001</c:v>
                </c:pt>
                <c:pt idx="9">
                  <c:v>0.14249999999999999</c:v>
                </c:pt>
                <c:pt idx="10">
                  <c:v>9.4600000000000004E-2</c:v>
                </c:pt>
                <c:pt idx="11">
                  <c:v>5.6599999999999998E-2</c:v>
                </c:pt>
                <c:pt idx="12">
                  <c:v>2.5499999999999998E-2</c:v>
                </c:pt>
                <c:pt idx="13">
                  <c:v>9.7999999999999997E-3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plus>
            <c:min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FLX_SITES!$G$22:$U$22</c:f>
              <c:numCache>
                <c:formatCode>General</c:formatCode>
                <c:ptCount val="15"/>
                <c:pt idx="0">
                  <c:v>0.42699999999999999</c:v>
                </c:pt>
                <c:pt idx="1">
                  <c:v>0.5323</c:v>
                </c:pt>
                <c:pt idx="2">
                  <c:v>0.45800000000000002</c:v>
                </c:pt>
                <c:pt idx="3">
                  <c:v>0.42220000000000002</c:v>
                </c:pt>
                <c:pt idx="4">
                  <c:v>0.3977</c:v>
                </c:pt>
                <c:pt idx="5">
                  <c:v>0.35630000000000001</c:v>
                </c:pt>
                <c:pt idx="6">
                  <c:v>0.30530000000000002</c:v>
                </c:pt>
                <c:pt idx="7">
                  <c:v>0.25740000000000002</c:v>
                </c:pt>
                <c:pt idx="8">
                  <c:v>0.19989999999999999</c:v>
                </c:pt>
                <c:pt idx="9">
                  <c:v>0.1545</c:v>
                </c:pt>
                <c:pt idx="10">
                  <c:v>0.1094</c:v>
                </c:pt>
                <c:pt idx="11">
                  <c:v>6.6400000000000001E-2</c:v>
                </c:pt>
                <c:pt idx="12">
                  <c:v>3.15E-2</c:v>
                </c:pt>
                <c:pt idx="13">
                  <c:v>1.4500000000000001E-2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plus>
            <c:min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FLX_SITES!$G$23:$U$23</c:f>
              <c:numCache>
                <c:formatCode>General</c:formatCode>
                <c:ptCount val="15"/>
                <c:pt idx="0">
                  <c:v>0.39550000000000002</c:v>
                </c:pt>
                <c:pt idx="1">
                  <c:v>0.31319999999999998</c:v>
                </c:pt>
                <c:pt idx="2">
                  <c:v>0.30380000000000001</c:v>
                </c:pt>
                <c:pt idx="3">
                  <c:v>0.25240000000000001</c:v>
                </c:pt>
                <c:pt idx="4">
                  <c:v>0.2208</c:v>
                </c:pt>
                <c:pt idx="5">
                  <c:v>0.20219999999999999</c:v>
                </c:pt>
                <c:pt idx="6">
                  <c:v>0.16420000000000001</c:v>
                </c:pt>
                <c:pt idx="7">
                  <c:v>0.11650000000000001</c:v>
                </c:pt>
                <c:pt idx="8">
                  <c:v>8.8300000000000003E-2</c:v>
                </c:pt>
                <c:pt idx="9">
                  <c:v>5.9499999999999997E-2</c:v>
                </c:pt>
                <c:pt idx="10">
                  <c:v>3.6299999999999999E-2</c:v>
                </c:pt>
                <c:pt idx="11">
                  <c:v>2.0899999999999998E-2</c:v>
                </c:pt>
                <c:pt idx="12">
                  <c:v>1.18E-2</c:v>
                </c:pt>
                <c:pt idx="13">
                  <c:v>5.5999999999999999E-3</c:v>
                </c:pt>
                <c:pt idx="14">
                  <c:v>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FLX_SITES!$E$24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FLX_SITES!$G$24:$U$24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FLX_SITES!$AI$85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FLX_SITES!$AH$86:$AH$100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FLX_SITES!$AI$86:$AI$100</c:f>
              <c:numCache>
                <c:formatCode>General</c:formatCode>
                <c:ptCount val="15"/>
                <c:pt idx="0">
                  <c:v>9.8548598553113126E-2</c:v>
                </c:pt>
                <c:pt idx="1">
                  <c:v>9.6812801771034837E-2</c:v>
                </c:pt>
                <c:pt idx="2">
                  <c:v>9.3367956045530068E-2</c:v>
                </c:pt>
                <c:pt idx="3">
                  <c:v>8.8270887581293297E-2</c:v>
                </c:pt>
                <c:pt idx="4">
                  <c:v>8.1615348227401907E-2</c:v>
                </c:pt>
                <c:pt idx="5">
                  <c:v>7.3542691327427315E-2</c:v>
                </c:pt>
                <c:pt idx="6">
                  <c:v>6.4256644461536921E-2</c:v>
                </c:pt>
                <c:pt idx="7">
                  <c:v>5.404200640498872E-2</c:v>
                </c:pt>
                <c:pt idx="8">
                  <c:v>4.3285782489473013E-2</c:v>
                </c:pt>
                <c:pt idx="9">
                  <c:v>3.249615695375422E-2</c:v>
                </c:pt>
                <c:pt idx="10">
                  <c:v>2.230814663227592E-2</c:v>
                </c:pt>
                <c:pt idx="11">
                  <c:v>1.3452597386119867E-2</c:v>
                </c:pt>
                <c:pt idx="12">
                  <c:v>6.6472601281845249E-3</c:v>
                </c:pt>
                <c:pt idx="13">
                  <c:v>2.3593089340584058E-3</c:v>
                </c:pt>
                <c:pt idx="14">
                  <c:v>4.5348219670349557E-4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FLX_SITES!$AJ$85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FLX_SITES!$AH$86:$AH$100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FLX_SITES!$AJ$86:$AJ$100</c:f>
              <c:numCache>
                <c:formatCode>General</c:formatCode>
                <c:ptCount val="15"/>
                <c:pt idx="0">
                  <c:v>0.399947211220059</c:v>
                </c:pt>
                <c:pt idx="1">
                  <c:v>0.39136476283563848</c:v>
                </c:pt>
                <c:pt idx="2">
                  <c:v>0.37443297004754633</c:v>
                </c:pt>
                <c:pt idx="3">
                  <c:v>0.34963345329262269</c:v>
                </c:pt>
                <c:pt idx="4">
                  <c:v>0.31772650677232511</c:v>
                </c:pt>
                <c:pt idx="5">
                  <c:v>0.2797939736684939</c:v>
                </c:pt>
                <c:pt idx="6">
                  <c:v>0.237289827112658</c:v>
                </c:pt>
                <c:pt idx="7">
                  <c:v>0.19208739380725809</c:v>
                </c:pt>
                <c:pt idx="8">
                  <c:v>0.14650088216954588</c:v>
                </c:pt>
                <c:pt idx="9">
                  <c:v>0.10323973764461863</c:v>
                </c:pt>
                <c:pt idx="10">
                  <c:v>6.5226330720517589E-2</c:v>
                </c:pt>
                <c:pt idx="11">
                  <c:v>3.5179302638297875E-2</c:v>
                </c:pt>
                <c:pt idx="12">
                  <c:v>1.4878305707842258E-2</c:v>
                </c:pt>
                <c:pt idx="13">
                  <c:v>4.2015736975870655E-3</c:v>
                </c:pt>
                <c:pt idx="14">
                  <c:v>5.6119869495873211E-4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31456"/>
        <c:axId val="315731848"/>
      </c:scatterChart>
      <c:valAx>
        <c:axId val="31573145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31848"/>
        <c:crosses val="autoZero"/>
        <c:crossBetween val="midCat"/>
        <c:majorUnit val="10"/>
      </c:valAx>
      <c:valAx>
        <c:axId val="31573184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731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pictures'!$C$137</c:f>
              <c:strCache>
                <c:ptCount val="1"/>
                <c:pt idx="0">
                  <c:v>725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pictures'!$D$137:$R$137</c:f>
              <c:numCache>
                <c:formatCode>General</c:formatCode>
                <c:ptCount val="15"/>
                <c:pt idx="0">
                  <c:v>0.14319999999999999</c:v>
                </c:pt>
                <c:pt idx="1">
                  <c:v>0.13100000000000001</c:v>
                </c:pt>
                <c:pt idx="2">
                  <c:v>0.30159999999999998</c:v>
                </c:pt>
                <c:pt idx="3">
                  <c:v>0.36309999999999998</c:v>
                </c:pt>
                <c:pt idx="4">
                  <c:v>0.34870000000000001</c:v>
                </c:pt>
                <c:pt idx="5">
                  <c:v>0.29720000000000002</c:v>
                </c:pt>
                <c:pt idx="6">
                  <c:v>0.25430000000000003</c:v>
                </c:pt>
                <c:pt idx="7">
                  <c:v>0.21149999999999999</c:v>
                </c:pt>
                <c:pt idx="8">
                  <c:v>0.1749</c:v>
                </c:pt>
                <c:pt idx="9">
                  <c:v>0.13109999999999999</c:v>
                </c:pt>
                <c:pt idx="10">
                  <c:v>0.1051</c:v>
                </c:pt>
                <c:pt idx="11">
                  <c:v>4.3299999999999998E-2</c:v>
                </c:pt>
                <c:pt idx="12">
                  <c:v>1.8200000000000001E-2</c:v>
                </c:pt>
                <c:pt idx="13">
                  <c:v>9.1999999999999998E-3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pictures'!$C$138</c:f>
              <c:strCache>
                <c:ptCount val="1"/>
                <c:pt idx="0">
                  <c:v>727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pictures'!$D$138:$R$138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0.29520000000000002</c:v>
                </c:pt>
                <c:pt idx="2">
                  <c:v>0.23</c:v>
                </c:pt>
                <c:pt idx="3">
                  <c:v>0.1948</c:v>
                </c:pt>
                <c:pt idx="4">
                  <c:v>0.22259999999999999</c:v>
                </c:pt>
                <c:pt idx="5">
                  <c:v>0.23580000000000001</c:v>
                </c:pt>
                <c:pt idx="6">
                  <c:v>0.22359999999999999</c:v>
                </c:pt>
                <c:pt idx="7">
                  <c:v>0.1542</c:v>
                </c:pt>
                <c:pt idx="8">
                  <c:v>0.1666</c:v>
                </c:pt>
                <c:pt idx="9">
                  <c:v>0.1525</c:v>
                </c:pt>
                <c:pt idx="10">
                  <c:v>0.1066</c:v>
                </c:pt>
                <c:pt idx="11">
                  <c:v>9.8799999999999999E-2</c:v>
                </c:pt>
                <c:pt idx="12">
                  <c:v>5.96E-2</c:v>
                </c:pt>
                <c:pt idx="13">
                  <c:v>3.9399999999999998E-2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pictures'!$C$139</c:f>
              <c:strCache>
                <c:ptCount val="1"/>
                <c:pt idx="0">
                  <c:v>730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pictures'!$D$139:$R$139</c:f>
              <c:numCache>
                <c:formatCode>General</c:formatCode>
                <c:ptCount val="15"/>
                <c:pt idx="0">
                  <c:v>0.1193</c:v>
                </c:pt>
                <c:pt idx="1">
                  <c:v>0.2878</c:v>
                </c:pt>
                <c:pt idx="2">
                  <c:v>0.27500000000000002</c:v>
                </c:pt>
                <c:pt idx="3">
                  <c:v>0.33329999999999999</c:v>
                </c:pt>
                <c:pt idx="4">
                  <c:v>0.33710000000000001</c:v>
                </c:pt>
                <c:pt idx="5">
                  <c:v>0.35620000000000002</c:v>
                </c:pt>
                <c:pt idx="6">
                  <c:v>0.25950000000000001</c:v>
                </c:pt>
                <c:pt idx="7">
                  <c:v>0.20619999999999999</c:v>
                </c:pt>
                <c:pt idx="8">
                  <c:v>0.2049</c:v>
                </c:pt>
                <c:pt idx="9">
                  <c:v>0.16439999999999999</c:v>
                </c:pt>
                <c:pt idx="10">
                  <c:v>0.14369999999999999</c:v>
                </c:pt>
                <c:pt idx="11">
                  <c:v>9.4E-2</c:v>
                </c:pt>
                <c:pt idx="12">
                  <c:v>6.0400000000000002E-2</c:v>
                </c:pt>
                <c:pt idx="13">
                  <c:v>2.63E-2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pictures'!$C$140</c:f>
              <c:strCache>
                <c:ptCount val="1"/>
                <c:pt idx="0">
                  <c:v>732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pictures'!$D$140:$R$140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0.84409999999999996</c:v>
                </c:pt>
                <c:pt idx="2">
                  <c:v>0.73809999999999998</c:v>
                </c:pt>
                <c:pt idx="3">
                  <c:v>0.61970000000000003</c:v>
                </c:pt>
                <c:pt idx="4">
                  <c:v>0.4849</c:v>
                </c:pt>
                <c:pt idx="5">
                  <c:v>0.3543</c:v>
                </c:pt>
                <c:pt idx="6">
                  <c:v>0.26350000000000001</c:v>
                </c:pt>
                <c:pt idx="7">
                  <c:v>0.20100000000000001</c:v>
                </c:pt>
                <c:pt idx="8">
                  <c:v>0.15529999999999999</c:v>
                </c:pt>
                <c:pt idx="9">
                  <c:v>0.1535</c:v>
                </c:pt>
                <c:pt idx="10">
                  <c:v>0.1062</c:v>
                </c:pt>
                <c:pt idx="11">
                  <c:v>6.0400000000000002E-2</c:v>
                </c:pt>
                <c:pt idx="12">
                  <c:v>3.1800000000000002E-2</c:v>
                </c:pt>
                <c:pt idx="13">
                  <c:v>8.3999999999999995E-3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pictures'!$C$141</c:f>
              <c:strCache>
                <c:ptCount val="1"/>
                <c:pt idx="0">
                  <c:v>734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pictures'!$D$141:$R$141</c:f>
              <c:numCache>
                <c:formatCode>General</c:formatCode>
                <c:ptCount val="15"/>
                <c:pt idx="0">
                  <c:v>1</c:v>
                </c:pt>
                <c:pt idx="1">
                  <c:v>0.7823</c:v>
                </c:pt>
                <c:pt idx="2">
                  <c:v>0.5635</c:v>
                </c:pt>
                <c:pt idx="3">
                  <c:v>0.5827</c:v>
                </c:pt>
                <c:pt idx="4">
                  <c:v>0.42699999999999999</c:v>
                </c:pt>
                <c:pt idx="5">
                  <c:v>0.35210000000000002</c:v>
                </c:pt>
                <c:pt idx="6">
                  <c:v>0.29759999999999998</c:v>
                </c:pt>
                <c:pt idx="7">
                  <c:v>0.29480000000000001</c:v>
                </c:pt>
                <c:pt idx="8">
                  <c:v>0.216</c:v>
                </c:pt>
                <c:pt idx="9">
                  <c:v>0.1772</c:v>
                </c:pt>
                <c:pt idx="10">
                  <c:v>0.11899999999999999</c:v>
                </c:pt>
                <c:pt idx="11">
                  <c:v>8.5500000000000007E-2</c:v>
                </c:pt>
                <c:pt idx="12">
                  <c:v>4.7399999999999998E-2</c:v>
                </c:pt>
                <c:pt idx="13">
                  <c:v>1.9900000000000001E-2</c:v>
                </c:pt>
                <c:pt idx="14">
                  <c:v>4.7000000000000002E-3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pictures'!$C$142</c:f>
              <c:strCache>
                <c:ptCount val="1"/>
                <c:pt idx="0">
                  <c:v>736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pictures'!$D$142:$R$142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0.76849999999999996</c:v>
                </c:pt>
                <c:pt idx="2">
                  <c:v>0.58389999999999997</c:v>
                </c:pt>
                <c:pt idx="3">
                  <c:v>0.5353</c:v>
                </c:pt>
                <c:pt idx="4">
                  <c:v>0.52959999999999996</c:v>
                </c:pt>
                <c:pt idx="5">
                  <c:v>0.40389999999999998</c:v>
                </c:pt>
                <c:pt idx="6">
                  <c:v>0.29370000000000002</c:v>
                </c:pt>
                <c:pt idx="7">
                  <c:v>0.28389999999999999</c:v>
                </c:pt>
                <c:pt idx="8">
                  <c:v>0.27829999999999999</c:v>
                </c:pt>
                <c:pt idx="9">
                  <c:v>0.2354</c:v>
                </c:pt>
                <c:pt idx="10">
                  <c:v>0.17469999999999999</c:v>
                </c:pt>
                <c:pt idx="11">
                  <c:v>0.12429999999999999</c:v>
                </c:pt>
                <c:pt idx="12">
                  <c:v>7.17E-2</c:v>
                </c:pt>
                <c:pt idx="13">
                  <c:v>3.6200000000000003E-2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pictures'!$C$143</c:f>
              <c:strCache>
                <c:ptCount val="1"/>
                <c:pt idx="0">
                  <c:v>738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pictures'!$D$143:$R$143</c:f>
              <c:numCache>
                <c:formatCode>General</c:formatCode>
                <c:ptCount val="15"/>
                <c:pt idx="0">
                  <c:v>0.52510000000000001</c:v>
                </c:pt>
                <c:pt idx="1">
                  <c:v>0.4345</c:v>
                </c:pt>
                <c:pt idx="2">
                  <c:v>0.4929</c:v>
                </c:pt>
                <c:pt idx="3">
                  <c:v>0.55620000000000003</c:v>
                </c:pt>
                <c:pt idx="4">
                  <c:v>0.51070000000000004</c:v>
                </c:pt>
                <c:pt idx="5">
                  <c:v>0.39029999999999998</c:v>
                </c:pt>
                <c:pt idx="6">
                  <c:v>0.26979999999999998</c:v>
                </c:pt>
                <c:pt idx="7">
                  <c:v>0.23649999999999999</c:v>
                </c:pt>
                <c:pt idx="8">
                  <c:v>0.25969999999999999</c:v>
                </c:pt>
                <c:pt idx="9">
                  <c:v>0.19120000000000001</c:v>
                </c:pt>
                <c:pt idx="10">
                  <c:v>0.114</c:v>
                </c:pt>
                <c:pt idx="11">
                  <c:v>8.5500000000000007E-2</c:v>
                </c:pt>
                <c:pt idx="12">
                  <c:v>6.6900000000000001E-2</c:v>
                </c:pt>
                <c:pt idx="13">
                  <c:v>1.66E-2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pictures'!$C$144</c:f>
              <c:strCache>
                <c:ptCount val="1"/>
                <c:pt idx="0">
                  <c:v>737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pictures'!$D$144:$R$144</c:f>
              <c:numCache>
                <c:formatCode>General</c:formatCode>
                <c:ptCount val="15"/>
                <c:pt idx="0">
                  <c:v>0.11219999999999999</c:v>
                </c:pt>
                <c:pt idx="1">
                  <c:v>0.31180000000000002</c:v>
                </c:pt>
                <c:pt idx="2">
                  <c:v>0.4511</c:v>
                </c:pt>
                <c:pt idx="3">
                  <c:v>0.51529999999999998</c:v>
                </c:pt>
                <c:pt idx="4">
                  <c:v>0.53810000000000002</c:v>
                </c:pt>
                <c:pt idx="5">
                  <c:v>0.52869999999999995</c:v>
                </c:pt>
                <c:pt idx="6">
                  <c:v>0.4158</c:v>
                </c:pt>
                <c:pt idx="7">
                  <c:v>0.34079999999999999</c:v>
                </c:pt>
                <c:pt idx="8">
                  <c:v>0.2873</c:v>
                </c:pt>
                <c:pt idx="9">
                  <c:v>0.21970000000000001</c:v>
                </c:pt>
                <c:pt idx="10">
                  <c:v>0.11890000000000001</c:v>
                </c:pt>
                <c:pt idx="11">
                  <c:v>0.1004</c:v>
                </c:pt>
                <c:pt idx="12">
                  <c:v>4.6399999999999997E-2</c:v>
                </c:pt>
                <c:pt idx="13">
                  <c:v>1.4999999999999999E-2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pictures'!$C$145</c:f>
              <c:strCache>
                <c:ptCount val="1"/>
                <c:pt idx="0">
                  <c:v>747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pictures'!$D$145:$R$145</c:f>
              <c:numCache>
                <c:formatCode>General</c:formatCode>
                <c:ptCount val="15"/>
                <c:pt idx="0">
                  <c:v>1</c:v>
                </c:pt>
                <c:pt idx="1">
                  <c:v>0.9446</c:v>
                </c:pt>
                <c:pt idx="2">
                  <c:v>0.71299999999999997</c:v>
                </c:pt>
                <c:pt idx="3">
                  <c:v>0.52690000000000003</c:v>
                </c:pt>
                <c:pt idx="4">
                  <c:v>0.41349999999999998</c:v>
                </c:pt>
                <c:pt idx="5">
                  <c:v>0.33250000000000002</c:v>
                </c:pt>
                <c:pt idx="6">
                  <c:v>0.28010000000000002</c:v>
                </c:pt>
                <c:pt idx="7">
                  <c:v>0.27789999999999998</c:v>
                </c:pt>
                <c:pt idx="8">
                  <c:v>0.20349999999999999</c:v>
                </c:pt>
                <c:pt idx="9">
                  <c:v>0.1326</c:v>
                </c:pt>
                <c:pt idx="10">
                  <c:v>5.9900000000000002E-2</c:v>
                </c:pt>
                <c:pt idx="11">
                  <c:v>2.4400000000000002E-2</c:v>
                </c:pt>
                <c:pt idx="12">
                  <c:v>1.2E-2</c:v>
                </c:pt>
                <c:pt idx="13">
                  <c:v>2.3999999999999998E-3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pictures'!$C$146</c:f>
              <c:strCache>
                <c:ptCount val="1"/>
                <c:pt idx="0">
                  <c:v>746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pictures'!$D$146:$R$146</c:f>
              <c:numCache>
                <c:formatCode>General</c:formatCode>
                <c:ptCount val="15"/>
                <c:pt idx="0">
                  <c:v>1</c:v>
                </c:pt>
                <c:pt idx="1">
                  <c:v>0.8921</c:v>
                </c:pt>
                <c:pt idx="2">
                  <c:v>0.65239999999999998</c:v>
                </c:pt>
                <c:pt idx="3">
                  <c:v>0.50480000000000003</c:v>
                </c:pt>
                <c:pt idx="4">
                  <c:v>0.4365</c:v>
                </c:pt>
                <c:pt idx="5">
                  <c:v>0.40870000000000001</c:v>
                </c:pt>
                <c:pt idx="6">
                  <c:v>0.34460000000000002</c:v>
                </c:pt>
                <c:pt idx="7">
                  <c:v>0.32519999999999999</c:v>
                </c:pt>
                <c:pt idx="8">
                  <c:v>0.25629999999999997</c:v>
                </c:pt>
                <c:pt idx="9">
                  <c:v>0.151</c:v>
                </c:pt>
                <c:pt idx="10">
                  <c:v>7.3999999999999996E-2</c:v>
                </c:pt>
                <c:pt idx="11">
                  <c:v>3.3500000000000002E-2</c:v>
                </c:pt>
                <c:pt idx="12">
                  <c:v>1.5100000000000001E-2</c:v>
                </c:pt>
                <c:pt idx="13">
                  <c:v>5.4000000000000003E-3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pictures'!$C$147</c:f>
              <c:strCache>
                <c:ptCount val="1"/>
                <c:pt idx="0">
                  <c:v>745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pictures'!$D$147:$R$147</c:f>
              <c:numCache>
                <c:formatCode>General</c:formatCode>
                <c:ptCount val="15"/>
                <c:pt idx="0">
                  <c:v>0.2291</c:v>
                </c:pt>
                <c:pt idx="1">
                  <c:v>0.1356</c:v>
                </c:pt>
                <c:pt idx="2">
                  <c:v>0.1908</c:v>
                </c:pt>
                <c:pt idx="3">
                  <c:v>0.23730000000000001</c:v>
                </c:pt>
                <c:pt idx="4">
                  <c:v>0.2802</c:v>
                </c:pt>
                <c:pt idx="5">
                  <c:v>0.311</c:v>
                </c:pt>
                <c:pt idx="6">
                  <c:v>0.2873</c:v>
                </c:pt>
                <c:pt idx="7">
                  <c:v>0.3085</c:v>
                </c:pt>
                <c:pt idx="8">
                  <c:v>0.30709999999999998</c:v>
                </c:pt>
                <c:pt idx="9">
                  <c:v>0.2036</c:v>
                </c:pt>
                <c:pt idx="10">
                  <c:v>0.13700000000000001</c:v>
                </c:pt>
                <c:pt idx="11">
                  <c:v>8.4400000000000003E-2</c:v>
                </c:pt>
                <c:pt idx="12">
                  <c:v>4.1200000000000001E-2</c:v>
                </c:pt>
                <c:pt idx="13">
                  <c:v>1.84E-2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pictures'!$C$148</c:f>
              <c:strCache>
                <c:ptCount val="1"/>
                <c:pt idx="0">
                  <c:v>744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pictures'!$D$148:$R$148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0.57469999999999999</c:v>
                </c:pt>
                <c:pt idx="2">
                  <c:v>0.50129999999999997</c:v>
                </c:pt>
                <c:pt idx="3">
                  <c:v>0.48509999999999998</c:v>
                </c:pt>
                <c:pt idx="4">
                  <c:v>0.3987</c:v>
                </c:pt>
                <c:pt idx="5">
                  <c:v>0.40239999999999998</c:v>
                </c:pt>
                <c:pt idx="6">
                  <c:v>0.34420000000000001</c:v>
                </c:pt>
                <c:pt idx="7">
                  <c:v>0.27629999999999999</c:v>
                </c:pt>
                <c:pt idx="8">
                  <c:v>0.1976</c:v>
                </c:pt>
                <c:pt idx="9">
                  <c:v>0.1036</c:v>
                </c:pt>
                <c:pt idx="10">
                  <c:v>7.2599999999999998E-2</c:v>
                </c:pt>
                <c:pt idx="11">
                  <c:v>4.4600000000000001E-2</c:v>
                </c:pt>
                <c:pt idx="12">
                  <c:v>2.5999999999999999E-2</c:v>
                </c:pt>
                <c:pt idx="13">
                  <c:v>1.11E-2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pictures'!$C$149</c:f>
              <c:strCache>
                <c:ptCount val="1"/>
                <c:pt idx="0">
                  <c:v>743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pictures'!$D$149:$R$149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0.60699999999999998</c:v>
                </c:pt>
                <c:pt idx="2">
                  <c:v>0.5363</c:v>
                </c:pt>
                <c:pt idx="3">
                  <c:v>0.502</c:v>
                </c:pt>
                <c:pt idx="4">
                  <c:v>0.34279999999999999</c:v>
                </c:pt>
                <c:pt idx="5">
                  <c:v>0.31559999999999999</c:v>
                </c:pt>
                <c:pt idx="6">
                  <c:v>0.25969999999999999</c:v>
                </c:pt>
                <c:pt idx="7">
                  <c:v>0.2072</c:v>
                </c:pt>
                <c:pt idx="8">
                  <c:v>0.1303</c:v>
                </c:pt>
                <c:pt idx="9">
                  <c:v>9.7199999999999995E-2</c:v>
                </c:pt>
                <c:pt idx="10">
                  <c:v>5.4300000000000001E-2</c:v>
                </c:pt>
                <c:pt idx="11">
                  <c:v>3.9199999999999999E-2</c:v>
                </c:pt>
                <c:pt idx="12">
                  <c:v>1.3299999999999999E-2</c:v>
                </c:pt>
                <c:pt idx="13">
                  <c:v>3.3999999999999998E-3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pictures'!$C$150</c:f>
              <c:strCache>
                <c:ptCount val="1"/>
                <c:pt idx="0">
                  <c:v>742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pictures'!$D$150:$R$150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0.6079</c:v>
                </c:pt>
                <c:pt idx="2">
                  <c:v>0.55879999999999996</c:v>
                </c:pt>
                <c:pt idx="3">
                  <c:v>0.40960000000000002</c:v>
                </c:pt>
                <c:pt idx="4">
                  <c:v>0.373</c:v>
                </c:pt>
                <c:pt idx="5">
                  <c:v>0.28029999999999999</c:v>
                </c:pt>
                <c:pt idx="6">
                  <c:v>0.25269999999999998</c:v>
                </c:pt>
                <c:pt idx="7">
                  <c:v>0.20230000000000001</c:v>
                </c:pt>
                <c:pt idx="8">
                  <c:v>0.20200000000000001</c:v>
                </c:pt>
                <c:pt idx="9">
                  <c:v>0.1249</c:v>
                </c:pt>
                <c:pt idx="10">
                  <c:v>0.1236</c:v>
                </c:pt>
                <c:pt idx="11">
                  <c:v>8.2299999999999998E-2</c:v>
                </c:pt>
                <c:pt idx="12">
                  <c:v>6.5600000000000006E-2</c:v>
                </c:pt>
                <c:pt idx="13">
                  <c:v>2.5399999999999999E-2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pictures'!$C$151</c:f>
              <c:strCache>
                <c:ptCount val="1"/>
                <c:pt idx="0">
                  <c:v>741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pictures'!$D$151:$R$151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0.68269999999999997</c:v>
                </c:pt>
                <c:pt idx="2">
                  <c:v>0.52949999999999997</c:v>
                </c:pt>
                <c:pt idx="3">
                  <c:v>0.38800000000000001</c:v>
                </c:pt>
                <c:pt idx="4">
                  <c:v>0.33210000000000001</c:v>
                </c:pt>
                <c:pt idx="5">
                  <c:v>0.30109999999999998</c:v>
                </c:pt>
                <c:pt idx="6">
                  <c:v>0.28249999999999997</c:v>
                </c:pt>
                <c:pt idx="7">
                  <c:v>0.2404</c:v>
                </c:pt>
                <c:pt idx="8">
                  <c:v>0.19</c:v>
                </c:pt>
                <c:pt idx="9">
                  <c:v>0.1764</c:v>
                </c:pt>
                <c:pt idx="10">
                  <c:v>0.123</c:v>
                </c:pt>
                <c:pt idx="11">
                  <c:v>9.1999999999999998E-2</c:v>
                </c:pt>
                <c:pt idx="12">
                  <c:v>4.82E-2</c:v>
                </c:pt>
                <c:pt idx="13">
                  <c:v>1.46E-2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pictures'!$C$152</c:f>
              <c:strCache>
                <c:ptCount val="1"/>
                <c:pt idx="0">
                  <c:v>740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pictures'!$D$152:$R$152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0.66139999999999999</c:v>
                </c:pt>
                <c:pt idx="2">
                  <c:v>0.43909999999999999</c:v>
                </c:pt>
                <c:pt idx="3">
                  <c:v>0.36020000000000002</c:v>
                </c:pt>
                <c:pt idx="4">
                  <c:v>0.31380000000000002</c:v>
                </c:pt>
                <c:pt idx="5">
                  <c:v>0.32</c:v>
                </c:pt>
                <c:pt idx="6">
                  <c:v>0.28160000000000002</c:v>
                </c:pt>
                <c:pt idx="7">
                  <c:v>0.22</c:v>
                </c:pt>
                <c:pt idx="8">
                  <c:v>0.20230000000000001</c:v>
                </c:pt>
                <c:pt idx="9">
                  <c:v>0.152</c:v>
                </c:pt>
                <c:pt idx="10">
                  <c:v>9.8000000000000004E-2</c:v>
                </c:pt>
                <c:pt idx="11">
                  <c:v>6.9800000000000001E-2</c:v>
                </c:pt>
                <c:pt idx="12">
                  <c:v>2.1100000000000001E-2</c:v>
                </c:pt>
                <c:pt idx="13">
                  <c:v>4.0000000000000001E-3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pictures'!$C$153</c:f>
              <c:strCache>
                <c:ptCount val="1"/>
                <c:pt idx="0">
                  <c:v>751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pictures'!$D$153:$R$153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0.78510000000000002</c:v>
                </c:pt>
                <c:pt idx="2">
                  <c:v>0.68899999999999995</c:v>
                </c:pt>
                <c:pt idx="3">
                  <c:v>0.59119999999999995</c:v>
                </c:pt>
                <c:pt idx="4">
                  <c:v>0.4531</c:v>
                </c:pt>
                <c:pt idx="5">
                  <c:v>0.33929999999999999</c:v>
                </c:pt>
                <c:pt idx="6">
                  <c:v>0.31009999999999999</c:v>
                </c:pt>
                <c:pt idx="7">
                  <c:v>0.21379999999999999</c:v>
                </c:pt>
                <c:pt idx="8">
                  <c:v>0.16189999999999999</c:v>
                </c:pt>
                <c:pt idx="9">
                  <c:v>0.1056</c:v>
                </c:pt>
                <c:pt idx="10">
                  <c:v>5.8099999999999999E-2</c:v>
                </c:pt>
                <c:pt idx="11">
                  <c:v>2.0899999999999998E-2</c:v>
                </c:pt>
                <c:pt idx="12">
                  <c:v>7.9000000000000008E-3</c:v>
                </c:pt>
                <c:pt idx="13">
                  <c:v>2E-3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pictures'!$C$154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pictures'!$D$154:$R$154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0.70569999999999999</c:v>
                </c:pt>
                <c:pt idx="2">
                  <c:v>0.64090000000000003</c:v>
                </c:pt>
                <c:pt idx="3">
                  <c:v>0.55700000000000005</c:v>
                </c:pt>
                <c:pt idx="4">
                  <c:v>0.38900000000000001</c:v>
                </c:pt>
                <c:pt idx="5">
                  <c:v>0.3226</c:v>
                </c:pt>
                <c:pt idx="6">
                  <c:v>0.2823</c:v>
                </c:pt>
                <c:pt idx="7">
                  <c:v>0.21110000000000001</c:v>
                </c:pt>
                <c:pt idx="8">
                  <c:v>0.16209999999999999</c:v>
                </c:pt>
                <c:pt idx="9">
                  <c:v>0.1023</c:v>
                </c:pt>
                <c:pt idx="10">
                  <c:v>5.8900000000000001E-2</c:v>
                </c:pt>
                <c:pt idx="11">
                  <c:v>1.3899999999999999E-2</c:v>
                </c:pt>
                <c:pt idx="12">
                  <c:v>6.8999999999999999E-3</c:v>
                </c:pt>
                <c:pt idx="13">
                  <c:v>2.5000000000000001E-3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pictures'!$C$155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pictures'!$D$155:$R$155</c:f>
              <c:numCache>
                <c:formatCode>General</c:formatCode>
                <c:ptCount val="15"/>
                <c:pt idx="0">
                  <c:v>0.8115</c:v>
                </c:pt>
                <c:pt idx="1">
                  <c:v>0.72419999999999995</c:v>
                </c:pt>
                <c:pt idx="2">
                  <c:v>0.63880000000000003</c:v>
                </c:pt>
                <c:pt idx="3">
                  <c:v>0.55379999999999996</c:v>
                </c:pt>
                <c:pt idx="4">
                  <c:v>0.3881</c:v>
                </c:pt>
                <c:pt idx="5">
                  <c:v>0.39589999999999997</c:v>
                </c:pt>
                <c:pt idx="6">
                  <c:v>0.3236</c:v>
                </c:pt>
                <c:pt idx="7">
                  <c:v>0.25069999999999998</c:v>
                </c:pt>
                <c:pt idx="8">
                  <c:v>0.1714</c:v>
                </c:pt>
                <c:pt idx="9">
                  <c:v>0.11609999999999999</c:v>
                </c:pt>
                <c:pt idx="10">
                  <c:v>5.45E-2</c:v>
                </c:pt>
                <c:pt idx="11">
                  <c:v>1.8200000000000001E-2</c:v>
                </c:pt>
                <c:pt idx="12">
                  <c:v>6.8999999999999999E-3</c:v>
                </c:pt>
                <c:pt idx="13">
                  <c:v>3.3E-3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pictures'!$C$156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pictures'!$D$156:$R$156</c:f>
              <c:numCache>
                <c:formatCode>General</c:formatCode>
                <c:ptCount val="15"/>
                <c:pt idx="0">
                  <c:v>1</c:v>
                </c:pt>
                <c:pt idx="1">
                  <c:v>0.98429999999999995</c:v>
                </c:pt>
                <c:pt idx="2">
                  <c:v>0.76529999999999998</c:v>
                </c:pt>
                <c:pt idx="3">
                  <c:v>0.58550000000000002</c:v>
                </c:pt>
                <c:pt idx="4">
                  <c:v>0.45600000000000002</c:v>
                </c:pt>
                <c:pt idx="5">
                  <c:v>0.39610000000000001</c:v>
                </c:pt>
                <c:pt idx="6">
                  <c:v>0.32840000000000003</c:v>
                </c:pt>
                <c:pt idx="7">
                  <c:v>0.24099999999999999</c:v>
                </c:pt>
                <c:pt idx="8">
                  <c:v>0.22800000000000001</c:v>
                </c:pt>
                <c:pt idx="9">
                  <c:v>0.17580000000000001</c:v>
                </c:pt>
                <c:pt idx="10">
                  <c:v>8.8400000000000006E-2</c:v>
                </c:pt>
                <c:pt idx="11">
                  <c:v>3.0700000000000002E-2</c:v>
                </c:pt>
                <c:pt idx="12">
                  <c:v>1.38E-2</c:v>
                </c:pt>
                <c:pt idx="13">
                  <c:v>4.7999999999999996E-3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pictures'!$C$157</c:f>
              <c:strCache>
                <c:ptCount val="1"/>
                <c:pt idx="0">
                  <c:v>739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pictures'!$D$157:$R$157</c:f>
              <c:numCache>
                <c:formatCode>General</c:formatCode>
                <c:ptCount val="15"/>
                <c:pt idx="0">
                  <c:v>0.35320000000000001</c:v>
                </c:pt>
                <c:pt idx="1">
                  <c:v>0.38190000000000002</c:v>
                </c:pt>
                <c:pt idx="2">
                  <c:v>0.45529999999999998</c:v>
                </c:pt>
                <c:pt idx="3">
                  <c:v>0.51849999999999996</c:v>
                </c:pt>
                <c:pt idx="4">
                  <c:v>0.55569999999999997</c:v>
                </c:pt>
                <c:pt idx="5">
                  <c:v>0.42880000000000001</c:v>
                </c:pt>
                <c:pt idx="6">
                  <c:v>0.35270000000000001</c:v>
                </c:pt>
                <c:pt idx="7">
                  <c:v>0.28079999999999999</c:v>
                </c:pt>
                <c:pt idx="8">
                  <c:v>0.23669999999999999</c:v>
                </c:pt>
                <c:pt idx="9">
                  <c:v>0.215</c:v>
                </c:pt>
                <c:pt idx="10">
                  <c:v>0.1537</c:v>
                </c:pt>
                <c:pt idx="11">
                  <c:v>0.1</c:v>
                </c:pt>
                <c:pt idx="12">
                  <c:v>6.8699999999999997E-2</c:v>
                </c:pt>
                <c:pt idx="13">
                  <c:v>3.0700000000000002E-2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pictures'!$C$158</c:f>
              <c:strCache>
                <c:ptCount val="1"/>
                <c:pt idx="0">
                  <c:v>735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pictures'!$D$158:$R$158</c:f>
              <c:numCache>
                <c:formatCode>General</c:formatCode>
                <c:ptCount val="15"/>
                <c:pt idx="0">
                  <c:v>1</c:v>
                </c:pt>
                <c:pt idx="1">
                  <c:v>0.8589</c:v>
                </c:pt>
                <c:pt idx="2">
                  <c:v>0.6048</c:v>
                </c:pt>
                <c:pt idx="3">
                  <c:v>0.55979999999999996</c:v>
                </c:pt>
                <c:pt idx="4">
                  <c:v>0.46229999999999999</c:v>
                </c:pt>
                <c:pt idx="5">
                  <c:v>0.32</c:v>
                </c:pt>
                <c:pt idx="6">
                  <c:v>0.27479999999999999</c:v>
                </c:pt>
                <c:pt idx="7">
                  <c:v>0.26869999999999999</c:v>
                </c:pt>
                <c:pt idx="8">
                  <c:v>0.24779999999999999</c:v>
                </c:pt>
                <c:pt idx="9">
                  <c:v>0.19370000000000001</c:v>
                </c:pt>
                <c:pt idx="10">
                  <c:v>0.1263</c:v>
                </c:pt>
                <c:pt idx="11">
                  <c:v>8.9700000000000002E-2</c:v>
                </c:pt>
                <c:pt idx="12">
                  <c:v>6.3100000000000003E-2</c:v>
                </c:pt>
                <c:pt idx="13">
                  <c:v>2.7699999999999999E-2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pictures'!$C$159</c:f>
              <c:strCache>
                <c:ptCount val="1"/>
                <c:pt idx="0">
                  <c:v>733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pictures'!$D$159:$R$159</c:f>
              <c:numCache>
                <c:formatCode>General</c:formatCode>
                <c:ptCount val="15"/>
                <c:pt idx="0">
                  <c:v>1</c:v>
                </c:pt>
                <c:pt idx="1">
                  <c:v>0.92530000000000001</c:v>
                </c:pt>
                <c:pt idx="2">
                  <c:v>0.74539999999999995</c:v>
                </c:pt>
                <c:pt idx="3">
                  <c:v>0.6522</c:v>
                </c:pt>
                <c:pt idx="4">
                  <c:v>0.53900000000000003</c:v>
                </c:pt>
                <c:pt idx="5">
                  <c:v>0.36659999999999998</c:v>
                </c:pt>
                <c:pt idx="6">
                  <c:v>0.31730000000000003</c:v>
                </c:pt>
                <c:pt idx="7">
                  <c:v>0.21129999999999999</c:v>
                </c:pt>
                <c:pt idx="8">
                  <c:v>0.14230000000000001</c:v>
                </c:pt>
                <c:pt idx="9">
                  <c:v>0.12909999999999999</c:v>
                </c:pt>
                <c:pt idx="10">
                  <c:v>0.1079</c:v>
                </c:pt>
                <c:pt idx="11">
                  <c:v>6.6299999999999998E-2</c:v>
                </c:pt>
                <c:pt idx="12">
                  <c:v>2.87E-2</c:v>
                </c:pt>
                <c:pt idx="13">
                  <c:v>1.2200000000000001E-2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pictures'!$C$160</c:f>
              <c:strCache>
                <c:ptCount val="1"/>
                <c:pt idx="0">
                  <c:v>729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pictures'!$D$160:$R$160</c:f>
              <c:numCache>
                <c:formatCode>General</c:formatCode>
                <c:ptCount val="15"/>
                <c:pt idx="0">
                  <c:v>0.2959</c:v>
                </c:pt>
                <c:pt idx="1">
                  <c:v>0.33029999999999998</c:v>
                </c:pt>
                <c:pt idx="2">
                  <c:v>0.3654</c:v>
                </c:pt>
                <c:pt idx="3">
                  <c:v>0.42930000000000001</c:v>
                </c:pt>
                <c:pt idx="4">
                  <c:v>0.43209999999999998</c:v>
                </c:pt>
                <c:pt idx="5">
                  <c:v>0.36009999999999998</c:v>
                </c:pt>
                <c:pt idx="6">
                  <c:v>0.247</c:v>
                </c:pt>
                <c:pt idx="7">
                  <c:v>0.21729999999999999</c:v>
                </c:pt>
                <c:pt idx="8">
                  <c:v>0.1918</c:v>
                </c:pt>
                <c:pt idx="9">
                  <c:v>0.16520000000000001</c:v>
                </c:pt>
                <c:pt idx="10">
                  <c:v>0.1072</c:v>
                </c:pt>
                <c:pt idx="11">
                  <c:v>6.9699999999999998E-2</c:v>
                </c:pt>
                <c:pt idx="12">
                  <c:v>3.2099999999999997E-2</c:v>
                </c:pt>
                <c:pt idx="13">
                  <c:v>8.2000000000000007E-3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pictures'!$C$161</c:f>
              <c:strCache>
                <c:ptCount val="1"/>
                <c:pt idx="0">
                  <c:v>728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pictures'!$D$161:$R$161</c:f>
              <c:numCache>
                <c:formatCode>General</c:formatCode>
                <c:ptCount val="15"/>
                <c:pt idx="0">
                  <c:v>0.31740000000000002</c:v>
                </c:pt>
                <c:pt idx="1">
                  <c:v>0.3589</c:v>
                </c:pt>
                <c:pt idx="2">
                  <c:v>0.44850000000000001</c:v>
                </c:pt>
                <c:pt idx="3">
                  <c:v>0.441</c:v>
                </c:pt>
                <c:pt idx="4">
                  <c:v>0.35439999999999999</c:v>
                </c:pt>
                <c:pt idx="5">
                  <c:v>0.25900000000000001</c:v>
                </c:pt>
                <c:pt idx="6">
                  <c:v>0.19650000000000001</c:v>
                </c:pt>
                <c:pt idx="7">
                  <c:v>0.16969999999999999</c:v>
                </c:pt>
                <c:pt idx="8">
                  <c:v>0.17560000000000001</c:v>
                </c:pt>
                <c:pt idx="9">
                  <c:v>0.1216</c:v>
                </c:pt>
                <c:pt idx="10">
                  <c:v>8.8099999999999998E-2</c:v>
                </c:pt>
                <c:pt idx="11">
                  <c:v>4.53E-2</c:v>
                </c:pt>
                <c:pt idx="12">
                  <c:v>1.23E-2</c:v>
                </c:pt>
                <c:pt idx="13">
                  <c:v>3.0999999999999999E-3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pictures'!$C$162</c:f>
              <c:strCache>
                <c:ptCount val="1"/>
                <c:pt idx="0">
                  <c:v>726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pictures'!$D$162:$R$162</c:f>
              <c:numCache>
                <c:formatCode>General</c:formatCode>
                <c:ptCount val="15"/>
                <c:pt idx="0">
                  <c:v>4.0599999999999997E-2</c:v>
                </c:pt>
                <c:pt idx="1">
                  <c:v>7.8399999999999997E-2</c:v>
                </c:pt>
                <c:pt idx="2">
                  <c:v>0.18559999999999999</c:v>
                </c:pt>
                <c:pt idx="3">
                  <c:v>0.29799999999999999</c:v>
                </c:pt>
                <c:pt idx="4">
                  <c:v>0.3286</c:v>
                </c:pt>
                <c:pt idx="5">
                  <c:v>0.32479999999999998</c:v>
                </c:pt>
                <c:pt idx="6">
                  <c:v>0.2722</c:v>
                </c:pt>
                <c:pt idx="7">
                  <c:v>0.2392</c:v>
                </c:pt>
                <c:pt idx="8">
                  <c:v>0.19420000000000001</c:v>
                </c:pt>
                <c:pt idx="9">
                  <c:v>0.1535</c:v>
                </c:pt>
                <c:pt idx="10">
                  <c:v>0.14019999999999999</c:v>
                </c:pt>
                <c:pt idx="11">
                  <c:v>0.11219999999999999</c:v>
                </c:pt>
                <c:pt idx="12">
                  <c:v>4.2599999999999999E-2</c:v>
                </c:pt>
                <c:pt idx="13">
                  <c:v>0.02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pictures'!$C$163</c:f>
              <c:strCache>
                <c:ptCount val="1"/>
                <c:pt idx="0">
                  <c:v>731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pictures'!$D$163:$R$163</c:f>
              <c:numCache>
                <c:formatCode>General</c:formatCode>
                <c:ptCount val="15"/>
                <c:pt idx="0">
                  <c:v>0.95469999999999999</c:v>
                </c:pt>
                <c:pt idx="1">
                  <c:v>0.78039999999999998</c:v>
                </c:pt>
                <c:pt idx="2">
                  <c:v>0.70730000000000004</c:v>
                </c:pt>
                <c:pt idx="3">
                  <c:v>0.58309999999999995</c:v>
                </c:pt>
                <c:pt idx="4">
                  <c:v>0.42670000000000002</c:v>
                </c:pt>
                <c:pt idx="5">
                  <c:v>0.34339999999999998</c:v>
                </c:pt>
                <c:pt idx="6">
                  <c:v>0.246</c:v>
                </c:pt>
                <c:pt idx="7">
                  <c:v>0.15629999999999999</c:v>
                </c:pt>
                <c:pt idx="8">
                  <c:v>0.10680000000000001</c:v>
                </c:pt>
                <c:pt idx="9">
                  <c:v>7.8899999999999998E-2</c:v>
                </c:pt>
                <c:pt idx="10">
                  <c:v>3.7199999999999997E-2</c:v>
                </c:pt>
                <c:pt idx="11">
                  <c:v>3.9199999999999999E-2</c:v>
                </c:pt>
                <c:pt idx="12">
                  <c:v>1.7000000000000001E-2</c:v>
                </c:pt>
                <c:pt idx="13">
                  <c:v>5.0000000000000001E-3</c:v>
                </c:pt>
                <c:pt idx="14">
                  <c:v>1.8E-3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4648"/>
        <c:axId val="285740232"/>
      </c:scatterChart>
      <c:valAx>
        <c:axId val="23939464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40232"/>
        <c:crosses val="autoZero"/>
        <c:crossBetween val="midCat"/>
        <c:majorUnit val="10"/>
      </c:valAx>
      <c:valAx>
        <c:axId val="285740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93946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25263391371853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</a:t>
            </a:r>
            <a:r>
              <a:rPr lang="en-GB" baseline="0"/>
              <a:t> JUL</a:t>
            </a:r>
            <a:r>
              <a:rPr lang="en-GB"/>
              <a:t>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FLX_SITES!$E$25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FLX_SITES!$V$25:$AJ$25</c:f>
                <c:numCache>
                  <c:formatCode>General</c:formatCode>
                  <c:ptCount val="15"/>
                  <c:pt idx="0">
                    <c:v>0.1482</c:v>
                  </c:pt>
                  <c:pt idx="1">
                    <c:v>8.4400000000000003E-2</c:v>
                  </c:pt>
                  <c:pt idx="2">
                    <c:v>5.3499999999999999E-2</c:v>
                  </c:pt>
                  <c:pt idx="3">
                    <c:v>3.73E-2</c:v>
                  </c:pt>
                  <c:pt idx="4">
                    <c:v>5.1299999999999998E-2</c:v>
                  </c:pt>
                  <c:pt idx="5">
                    <c:v>3.8600000000000002E-2</c:v>
                  </c:pt>
                  <c:pt idx="6">
                    <c:v>5.4800000000000001E-2</c:v>
                  </c:pt>
                  <c:pt idx="7">
                    <c:v>3.8699999999999998E-2</c:v>
                  </c:pt>
                  <c:pt idx="8">
                    <c:v>3.6700000000000003E-2</c:v>
                  </c:pt>
                  <c:pt idx="9">
                    <c:v>3.1300000000000001E-2</c:v>
                  </c:pt>
                  <c:pt idx="10">
                    <c:v>3.7499999999999999E-2</c:v>
                  </c:pt>
                  <c:pt idx="11">
                    <c:v>3.78E-2</c:v>
                  </c:pt>
                  <c:pt idx="12">
                    <c:v>2.0400000000000001E-2</c:v>
                  </c:pt>
                  <c:pt idx="13">
                    <c:v>9.7999999999999997E-3</c:v>
                  </c:pt>
                  <c:pt idx="14">
                    <c:v>4.3E-3</c:v>
                  </c:pt>
                </c:numCache>
              </c:numRef>
            </c:plus>
            <c:minus>
              <c:numRef>
                <c:f>FLX_SITES!$V$25:$AJ$25</c:f>
                <c:numCache>
                  <c:formatCode>General</c:formatCode>
                  <c:ptCount val="15"/>
                  <c:pt idx="0">
                    <c:v>0.1482</c:v>
                  </c:pt>
                  <c:pt idx="1">
                    <c:v>8.4400000000000003E-2</c:v>
                  </c:pt>
                  <c:pt idx="2">
                    <c:v>5.3499999999999999E-2</c:v>
                  </c:pt>
                  <c:pt idx="3">
                    <c:v>3.73E-2</c:v>
                  </c:pt>
                  <c:pt idx="4">
                    <c:v>5.1299999999999998E-2</c:v>
                  </c:pt>
                  <c:pt idx="5">
                    <c:v>3.8600000000000002E-2</c:v>
                  </c:pt>
                  <c:pt idx="6">
                    <c:v>5.4800000000000001E-2</c:v>
                  </c:pt>
                  <c:pt idx="7">
                    <c:v>3.8699999999999998E-2</c:v>
                  </c:pt>
                  <c:pt idx="8">
                    <c:v>3.6700000000000003E-2</c:v>
                  </c:pt>
                  <c:pt idx="9">
                    <c:v>3.1300000000000001E-2</c:v>
                  </c:pt>
                  <c:pt idx="10">
                    <c:v>3.7499999999999999E-2</c:v>
                  </c:pt>
                  <c:pt idx="11">
                    <c:v>3.78E-2</c:v>
                  </c:pt>
                  <c:pt idx="12">
                    <c:v>2.0400000000000001E-2</c:v>
                  </c:pt>
                  <c:pt idx="13">
                    <c:v>9.7999999999999997E-3</c:v>
                  </c:pt>
                  <c:pt idx="14">
                    <c:v>4.3E-3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FLX_SITES!$G$25:$U$25</c:f>
              <c:numCache>
                <c:formatCode>General</c:formatCode>
                <c:ptCount val="15"/>
                <c:pt idx="0">
                  <c:v>0.43280000000000002</c:v>
                </c:pt>
                <c:pt idx="1">
                  <c:v>0.40439999999999998</c:v>
                </c:pt>
                <c:pt idx="2">
                  <c:v>0.37559999999999999</c:v>
                </c:pt>
                <c:pt idx="3">
                  <c:v>0.37790000000000001</c:v>
                </c:pt>
                <c:pt idx="4">
                  <c:v>0.32840000000000003</c:v>
                </c:pt>
                <c:pt idx="5">
                  <c:v>0.307</c:v>
                </c:pt>
                <c:pt idx="6">
                  <c:v>0.25580000000000003</c:v>
                </c:pt>
                <c:pt idx="7">
                  <c:v>0.2102</c:v>
                </c:pt>
                <c:pt idx="8">
                  <c:v>0.17199999999999999</c:v>
                </c:pt>
                <c:pt idx="9">
                  <c:v>0.13020000000000001</c:v>
                </c:pt>
                <c:pt idx="10">
                  <c:v>9.1200000000000003E-2</c:v>
                </c:pt>
                <c:pt idx="11">
                  <c:v>5.8000000000000003E-2</c:v>
                </c:pt>
                <c:pt idx="12">
                  <c:v>3.0200000000000001E-2</c:v>
                </c:pt>
                <c:pt idx="13">
                  <c:v>1.5100000000000001E-2</c:v>
                </c:pt>
                <c:pt idx="14">
                  <c:v>5.4999999999999997E-3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FLX_SITES!$V$26:$AJ$26</c:f>
                <c:numCache>
                  <c:formatCode>General</c:formatCode>
                  <c:ptCount val="15"/>
                  <c:pt idx="0">
                    <c:v>0.1668</c:v>
                  </c:pt>
                  <c:pt idx="1">
                    <c:v>0.161</c:v>
                  </c:pt>
                  <c:pt idx="2">
                    <c:v>0.14180000000000001</c:v>
                  </c:pt>
                  <c:pt idx="3">
                    <c:v>0.15670000000000001</c:v>
                  </c:pt>
                  <c:pt idx="4">
                    <c:v>0.1118</c:v>
                  </c:pt>
                  <c:pt idx="5">
                    <c:v>0.1036</c:v>
                  </c:pt>
                  <c:pt idx="6">
                    <c:v>8.0500000000000002E-2</c:v>
                  </c:pt>
                  <c:pt idx="7">
                    <c:v>6.9000000000000006E-2</c:v>
                  </c:pt>
                  <c:pt idx="8">
                    <c:v>4.3499999999999997E-2</c:v>
                  </c:pt>
                  <c:pt idx="9">
                    <c:v>4.3999999999999997E-2</c:v>
                  </c:pt>
                  <c:pt idx="10">
                    <c:v>2.52E-2</c:v>
                  </c:pt>
                  <c:pt idx="11">
                    <c:v>2.3400000000000001E-2</c:v>
                  </c:pt>
                  <c:pt idx="12">
                    <c:v>1.17E-2</c:v>
                  </c:pt>
                  <c:pt idx="13">
                    <c:v>5.3E-3</c:v>
                  </c:pt>
                  <c:pt idx="14">
                    <c:v>3.0000000000000001E-3</c:v>
                  </c:pt>
                </c:numCache>
              </c:numRef>
            </c:plus>
            <c:minus>
              <c:numRef>
                <c:f>FLX_SITES!$V$26:$AJ$26</c:f>
                <c:numCache>
                  <c:formatCode>General</c:formatCode>
                  <c:ptCount val="15"/>
                  <c:pt idx="0">
                    <c:v>0.1668</c:v>
                  </c:pt>
                  <c:pt idx="1">
                    <c:v>0.161</c:v>
                  </c:pt>
                  <c:pt idx="2">
                    <c:v>0.14180000000000001</c:v>
                  </c:pt>
                  <c:pt idx="3">
                    <c:v>0.15670000000000001</c:v>
                  </c:pt>
                  <c:pt idx="4">
                    <c:v>0.1118</c:v>
                  </c:pt>
                  <c:pt idx="5">
                    <c:v>0.1036</c:v>
                  </c:pt>
                  <c:pt idx="6">
                    <c:v>8.0500000000000002E-2</c:v>
                  </c:pt>
                  <c:pt idx="7">
                    <c:v>6.9000000000000006E-2</c:v>
                  </c:pt>
                  <c:pt idx="8">
                    <c:v>4.3499999999999997E-2</c:v>
                  </c:pt>
                  <c:pt idx="9">
                    <c:v>4.3999999999999997E-2</c:v>
                  </c:pt>
                  <c:pt idx="10">
                    <c:v>2.52E-2</c:v>
                  </c:pt>
                  <c:pt idx="11">
                    <c:v>2.3400000000000001E-2</c:v>
                  </c:pt>
                  <c:pt idx="12">
                    <c:v>1.17E-2</c:v>
                  </c:pt>
                  <c:pt idx="13">
                    <c:v>5.3E-3</c:v>
                  </c:pt>
                  <c:pt idx="14">
                    <c:v>3.0000000000000001E-3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FLX_SITES!$G$26:$U$26</c:f>
              <c:numCache>
                <c:formatCode>General</c:formatCode>
                <c:ptCount val="15"/>
                <c:pt idx="0">
                  <c:v>0.434</c:v>
                </c:pt>
                <c:pt idx="1">
                  <c:v>0.41739999999999999</c:v>
                </c:pt>
                <c:pt idx="2">
                  <c:v>0.37359999999999999</c:v>
                </c:pt>
                <c:pt idx="3">
                  <c:v>0.36459999999999998</c:v>
                </c:pt>
                <c:pt idx="4">
                  <c:v>0.3049</c:v>
                </c:pt>
                <c:pt idx="5">
                  <c:v>0.27110000000000001</c:v>
                </c:pt>
                <c:pt idx="6">
                  <c:v>0.1923</c:v>
                </c:pt>
                <c:pt idx="7">
                  <c:v>0.14899999999999999</c:v>
                </c:pt>
                <c:pt idx="8">
                  <c:v>0.1167</c:v>
                </c:pt>
                <c:pt idx="9">
                  <c:v>9.1399999999999995E-2</c:v>
                </c:pt>
                <c:pt idx="10">
                  <c:v>5.7000000000000002E-2</c:v>
                </c:pt>
                <c:pt idx="11">
                  <c:v>3.6999999999999998E-2</c:v>
                </c:pt>
                <c:pt idx="12">
                  <c:v>1.61E-2</c:v>
                </c:pt>
                <c:pt idx="13">
                  <c:v>6.3E-3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FLX_SITES!$E$27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FLX_SITES!$V$27:$AJ$27</c:f>
                <c:numCache>
                  <c:formatCode>General</c:formatCode>
                  <c:ptCount val="15"/>
                  <c:pt idx="0">
                    <c:v>0.18440000000000001</c:v>
                  </c:pt>
                  <c:pt idx="1">
                    <c:v>0.1138</c:v>
                  </c:pt>
                  <c:pt idx="2">
                    <c:v>7.7700000000000005E-2</c:v>
                  </c:pt>
                  <c:pt idx="3">
                    <c:v>3.5299999999999998E-2</c:v>
                  </c:pt>
                  <c:pt idx="4">
                    <c:v>0.08</c:v>
                  </c:pt>
                  <c:pt idx="5">
                    <c:v>4.1799999999999997E-2</c:v>
                  </c:pt>
                  <c:pt idx="6">
                    <c:v>3.8399999999999997E-2</c:v>
                  </c:pt>
                  <c:pt idx="7">
                    <c:v>5.16E-2</c:v>
                  </c:pt>
                  <c:pt idx="8">
                    <c:v>3.6600000000000001E-2</c:v>
                  </c:pt>
                  <c:pt idx="9">
                    <c:v>2.5000000000000001E-2</c:v>
                  </c:pt>
                  <c:pt idx="10">
                    <c:v>1.8200000000000001E-2</c:v>
                  </c:pt>
                  <c:pt idx="11">
                    <c:v>2.92E-2</c:v>
                  </c:pt>
                  <c:pt idx="12">
                    <c:v>2.35E-2</c:v>
                  </c:pt>
                  <c:pt idx="13">
                    <c:v>1.4E-2</c:v>
                  </c:pt>
                  <c:pt idx="14">
                    <c:v>5.3E-3</c:v>
                  </c:pt>
                </c:numCache>
              </c:numRef>
            </c:plus>
            <c:minus>
              <c:numRef>
                <c:f>FLX_SITES!$V$27:$AJ$27</c:f>
                <c:numCache>
                  <c:formatCode>General</c:formatCode>
                  <c:ptCount val="15"/>
                  <c:pt idx="0">
                    <c:v>0.18440000000000001</c:v>
                  </c:pt>
                  <c:pt idx="1">
                    <c:v>0.1138</c:v>
                  </c:pt>
                  <c:pt idx="2">
                    <c:v>7.7700000000000005E-2</c:v>
                  </c:pt>
                  <c:pt idx="3">
                    <c:v>3.5299999999999998E-2</c:v>
                  </c:pt>
                  <c:pt idx="4">
                    <c:v>0.08</c:v>
                  </c:pt>
                  <c:pt idx="5">
                    <c:v>4.1799999999999997E-2</c:v>
                  </c:pt>
                  <c:pt idx="6">
                    <c:v>3.8399999999999997E-2</c:v>
                  </c:pt>
                  <c:pt idx="7">
                    <c:v>5.16E-2</c:v>
                  </c:pt>
                  <c:pt idx="8">
                    <c:v>3.6600000000000001E-2</c:v>
                  </c:pt>
                  <c:pt idx="9">
                    <c:v>2.5000000000000001E-2</c:v>
                  </c:pt>
                  <c:pt idx="10">
                    <c:v>1.8200000000000001E-2</c:v>
                  </c:pt>
                  <c:pt idx="11">
                    <c:v>2.92E-2</c:v>
                  </c:pt>
                  <c:pt idx="12">
                    <c:v>2.35E-2</c:v>
                  </c:pt>
                  <c:pt idx="13">
                    <c:v>1.4E-2</c:v>
                  </c:pt>
                  <c:pt idx="14">
                    <c:v>5.3E-3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FLX_SITES!$G$27:$U$27</c:f>
              <c:numCache>
                <c:formatCode>General</c:formatCode>
                <c:ptCount val="15"/>
                <c:pt idx="0">
                  <c:v>0.4451</c:v>
                </c:pt>
                <c:pt idx="1">
                  <c:v>0.44700000000000001</c:v>
                </c:pt>
                <c:pt idx="2">
                  <c:v>0.37680000000000002</c:v>
                </c:pt>
                <c:pt idx="3">
                  <c:v>0.39040000000000002</c:v>
                </c:pt>
                <c:pt idx="4">
                  <c:v>0.36799999999999999</c:v>
                </c:pt>
                <c:pt idx="5">
                  <c:v>0.30399999999999999</c:v>
                </c:pt>
                <c:pt idx="6">
                  <c:v>0.29499999999999998</c:v>
                </c:pt>
                <c:pt idx="7">
                  <c:v>0.2336</c:v>
                </c:pt>
                <c:pt idx="8">
                  <c:v>0.19020000000000001</c:v>
                </c:pt>
                <c:pt idx="9">
                  <c:v>0.14510000000000001</c:v>
                </c:pt>
                <c:pt idx="10">
                  <c:v>0.10539999999999999</c:v>
                </c:pt>
                <c:pt idx="11">
                  <c:v>7.0900000000000005E-2</c:v>
                </c:pt>
                <c:pt idx="12">
                  <c:v>4.1799999999999997E-2</c:v>
                </c:pt>
                <c:pt idx="13">
                  <c:v>2.0500000000000001E-2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FLX_SITES!$BI$87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FLX_SITES!$BH$88:$BH$102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FLX_SITES!$BI$88:$BI$102</c:f>
              <c:numCache>
                <c:formatCode>General</c:formatCode>
                <c:ptCount val="15"/>
                <c:pt idx="0">
                  <c:v>0.18729051366592156</c:v>
                </c:pt>
                <c:pt idx="1">
                  <c:v>0.18489992142827275</c:v>
                </c:pt>
                <c:pt idx="2">
                  <c:v>0.18012003896778372</c:v>
                </c:pt>
                <c:pt idx="3">
                  <c:v>0.17295678888352187</c:v>
                </c:pt>
                <c:pt idx="4">
                  <c:v>0.163427902828681</c:v>
                </c:pt>
                <c:pt idx="5">
                  <c:v>0.15157515747794567</c:v>
                </c:pt>
                <c:pt idx="6">
                  <c:v>0.13748360286450839</c:v>
                </c:pt>
                <c:pt idx="7">
                  <c:v>0.12131066009234426</c:v>
                </c:pt>
                <c:pt idx="8">
                  <c:v>0.10332893421753513</c:v>
                </c:pt>
                <c:pt idx="9">
                  <c:v>8.3986993257947271E-2</c:v>
                </c:pt>
                <c:pt idx="10">
                  <c:v>6.3990261986676233E-2</c:v>
                </c:pt>
                <c:pt idx="11">
                  <c:v>4.4394060945333921E-2</c:v>
                </c:pt>
                <c:pt idx="12">
                  <c:v>2.6668653373904803E-2</c:v>
                </c:pt>
                <c:pt idx="13">
                  <c:v>1.2612508196376776E-2</c:v>
                </c:pt>
                <c:pt idx="14">
                  <c:v>3.8286608385203328E-3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FLX_SITES!$BJ$87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FLX_SITES!$BH$88:$BH$102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FLX_SITES!$BJ$88:$BJ$103</c:f>
              <c:numCache>
                <c:formatCode>General</c:formatCode>
                <c:ptCount val="16"/>
                <c:pt idx="0">
                  <c:v>0.37048584256891426</c:v>
                </c:pt>
                <c:pt idx="1">
                  <c:v>0.36316745817942492</c:v>
                </c:pt>
                <c:pt idx="2">
                  <c:v>0.34869134762865328</c:v>
                </c:pt>
                <c:pt idx="3">
                  <c:v>0.32739279979279268</c:v>
                </c:pt>
                <c:pt idx="4">
                  <c:v>0.29980975570763557</c:v>
                </c:pt>
                <c:pt idx="5">
                  <c:v>0.26672457368475166</c:v>
                </c:pt>
                <c:pt idx="6">
                  <c:v>0.2292177110212236</c:v>
                </c:pt>
                <c:pt idx="7">
                  <c:v>0.18872764674715087</c:v>
                </c:pt>
                <c:pt idx="8">
                  <c:v>0.1471031190167294</c:v>
                </c:pt>
                <c:pt idx="9">
                  <c:v>0.10661779958559041</c:v>
                </c:pt>
                <c:pt idx="10">
                  <c:v>6.9889899752312634E-2</c:v>
                </c:pt>
                <c:pt idx="11">
                  <c:v>3.9609844898604689E-2</c:v>
                </c:pt>
                <c:pt idx="12">
                  <c:v>1.7950256670193121E-2</c:v>
                </c:pt>
                <c:pt idx="13">
                  <c:v>5.6106244397629958E-3</c:v>
                </c:pt>
                <c:pt idx="14">
                  <c:v>8.8084488878195123E-4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3256"/>
        <c:axId val="317533648"/>
      </c:scatterChart>
      <c:valAx>
        <c:axId val="31753325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3648"/>
        <c:crosses val="autoZero"/>
        <c:crossBetween val="midCat"/>
        <c:majorUnit val="10"/>
      </c:valAx>
      <c:valAx>
        <c:axId val="31753364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3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- 04 AUG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FLX_SITES!$E$28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plus>
            <c:min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FLX_SITES!$G$28:$U$28</c:f>
              <c:numCache>
                <c:formatCode>General</c:formatCode>
                <c:ptCount val="15"/>
                <c:pt idx="0">
                  <c:v>0.36130000000000001</c:v>
                </c:pt>
                <c:pt idx="1">
                  <c:v>0.34539999999999998</c:v>
                </c:pt>
                <c:pt idx="2">
                  <c:v>0.34339999999999998</c:v>
                </c:pt>
                <c:pt idx="3">
                  <c:v>0.33910000000000001</c:v>
                </c:pt>
                <c:pt idx="4">
                  <c:v>0.3095</c:v>
                </c:pt>
                <c:pt idx="5">
                  <c:v>0.29360000000000003</c:v>
                </c:pt>
                <c:pt idx="6">
                  <c:v>0.28589999999999999</c:v>
                </c:pt>
                <c:pt idx="7">
                  <c:v>0.26229999999999998</c:v>
                </c:pt>
                <c:pt idx="8">
                  <c:v>0.2296</c:v>
                </c:pt>
                <c:pt idx="9">
                  <c:v>0.2089</c:v>
                </c:pt>
                <c:pt idx="10">
                  <c:v>0.17150000000000001</c:v>
                </c:pt>
                <c:pt idx="11">
                  <c:v>0.13669999999999999</c:v>
                </c:pt>
                <c:pt idx="12">
                  <c:v>9.5299999999999996E-2</c:v>
                </c:pt>
                <c:pt idx="13">
                  <c:v>6.1499999999999999E-2</c:v>
                </c:pt>
                <c:pt idx="14">
                  <c:v>3.44E-2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FLX_SITES!$E$29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plus>
            <c:min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FLX_SITES!$G$29:$U$29</c:f>
              <c:numCache>
                <c:formatCode>General</c:formatCode>
                <c:ptCount val="15"/>
                <c:pt idx="0">
                  <c:v>0.31230000000000002</c:v>
                </c:pt>
                <c:pt idx="1">
                  <c:v>0.34410000000000002</c:v>
                </c:pt>
                <c:pt idx="2">
                  <c:v>0.34429999999999999</c:v>
                </c:pt>
                <c:pt idx="3">
                  <c:v>0.31900000000000001</c:v>
                </c:pt>
                <c:pt idx="4">
                  <c:v>0.32029999999999997</c:v>
                </c:pt>
                <c:pt idx="5">
                  <c:v>0.28220000000000001</c:v>
                </c:pt>
                <c:pt idx="6">
                  <c:v>0.28410000000000002</c:v>
                </c:pt>
                <c:pt idx="7">
                  <c:v>0.27189999999999998</c:v>
                </c:pt>
                <c:pt idx="8">
                  <c:v>0.23599999999999999</c:v>
                </c:pt>
                <c:pt idx="9">
                  <c:v>0.217</c:v>
                </c:pt>
                <c:pt idx="10">
                  <c:v>0.1968</c:v>
                </c:pt>
                <c:pt idx="11">
                  <c:v>0.15359999999999999</c:v>
                </c:pt>
                <c:pt idx="12">
                  <c:v>0.11260000000000001</c:v>
                </c:pt>
                <c:pt idx="13">
                  <c:v>6.9500000000000006E-2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plus>
            <c:min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FLX_SITES!$G$30:$U$30</c:f>
              <c:numCache>
                <c:formatCode>General</c:formatCode>
                <c:ptCount val="15"/>
                <c:pt idx="0">
                  <c:v>0.32500000000000001</c:v>
                </c:pt>
                <c:pt idx="1">
                  <c:v>0.35589999999999999</c:v>
                </c:pt>
                <c:pt idx="2">
                  <c:v>0.34760000000000002</c:v>
                </c:pt>
                <c:pt idx="3">
                  <c:v>0.3221</c:v>
                </c:pt>
                <c:pt idx="4">
                  <c:v>0.27329999999999999</c:v>
                </c:pt>
                <c:pt idx="5">
                  <c:v>0.22720000000000001</c:v>
                </c:pt>
                <c:pt idx="6">
                  <c:v>0.1888</c:v>
                </c:pt>
                <c:pt idx="7">
                  <c:v>0.1646</c:v>
                </c:pt>
                <c:pt idx="8">
                  <c:v>0.1492</c:v>
                </c:pt>
                <c:pt idx="9">
                  <c:v>0.12839999999999999</c:v>
                </c:pt>
                <c:pt idx="10">
                  <c:v>0.1041</c:v>
                </c:pt>
                <c:pt idx="11">
                  <c:v>7.6899999999999996E-2</c:v>
                </c:pt>
                <c:pt idx="12">
                  <c:v>4.0800000000000003E-2</c:v>
                </c:pt>
                <c:pt idx="13">
                  <c:v>2.23E-2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FLX_SITES!$BT$85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FLX_SITES!$BS$86:$BS$100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FLX_SITES!$BT$86:$BT$100</c:f>
              <c:numCache>
                <c:formatCode>General</c:formatCode>
                <c:ptCount val="15"/>
                <c:pt idx="0">
                  <c:v>0.17940036692263897</c:v>
                </c:pt>
                <c:pt idx="1">
                  <c:v>0.17705203424331112</c:v>
                </c:pt>
                <c:pt idx="2">
                  <c:v>0.17235899685283504</c:v>
                </c:pt>
                <c:pt idx="3">
                  <c:v>0.16533191107947554</c:v>
                </c:pt>
                <c:pt idx="4">
                  <c:v>0.15599579740579944</c:v>
                </c:pt>
                <c:pt idx="5">
                  <c:v>0.14440244626174781</c:v>
                </c:pt>
                <c:pt idx="6">
                  <c:v>0.13064974354668457</c:v>
                </c:pt>
                <c:pt idx="7">
                  <c:v>0.11491059374885544</c:v>
                </c:pt>
                <c:pt idx="8">
                  <c:v>9.7474883774460189E-2</c:v>
                </c:pt>
                <c:pt idx="9">
                  <c:v>7.8807951069522736E-2</c:v>
                </c:pt>
                <c:pt idx="10">
                  <c:v>5.9626236751757086E-2</c:v>
                </c:pt>
                <c:pt idx="11">
                  <c:v>4.0979660618556124E-2</c:v>
                </c:pt>
                <c:pt idx="12">
                  <c:v>2.4297284138032785E-2</c:v>
                </c:pt>
                <c:pt idx="13">
                  <c:v>1.1272032079764911E-2</c:v>
                </c:pt>
                <c:pt idx="14">
                  <c:v>3.3185176160472956E-3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FLX_SITES!$BU$85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FLX_SITES!$BS$86:$BS$100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FLX_SITES!$BU$86:$BU$100</c:f>
              <c:numCache>
                <c:formatCode>General</c:formatCode>
                <c:ptCount val="15"/>
                <c:pt idx="0">
                  <c:v>0.31388772484885002</c:v>
                </c:pt>
                <c:pt idx="1">
                  <c:v>0.30979896745586533</c:v>
                </c:pt>
                <c:pt idx="2">
                  <c:v>0.30162696963851066</c:v>
                </c:pt>
                <c:pt idx="3">
                  <c:v>0.28938863915249147</c:v>
                </c:pt>
                <c:pt idx="4">
                  <c:v>0.27312495623669786</c:v>
                </c:pt>
                <c:pt idx="5">
                  <c:v>0.25292244687207305</c:v>
                </c:pt>
                <c:pt idx="6">
                  <c:v>0.2289466900211784</c:v>
                </c:pt>
                <c:pt idx="7">
                  <c:v>0.20149257352191532</c:v>
                </c:pt>
                <c:pt idx="8">
                  <c:v>0.17105740965486788</c:v>
                </c:pt>
                <c:pt idx="9">
                  <c:v>0.13844318522151663</c:v>
                </c:pt>
                <c:pt idx="10">
                  <c:v>0.10488961622581706</c:v>
                </c:pt>
                <c:pt idx="11">
                  <c:v>7.2220669803058704E-2</c:v>
                </c:pt>
                <c:pt idx="12">
                  <c:v>4.2930232355857703E-2</c:v>
                </c:pt>
                <c:pt idx="13">
                  <c:v>1.9991351015338867E-2</c:v>
                </c:pt>
                <c:pt idx="14">
                  <c:v>5.9208797472028261E-3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4432"/>
        <c:axId val="317534824"/>
      </c:scatterChart>
      <c:valAx>
        <c:axId val="31753443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4824"/>
        <c:crosses val="autoZero"/>
        <c:crossBetween val="midCat"/>
        <c:majorUnit val="10"/>
      </c:valAx>
      <c:valAx>
        <c:axId val="31753482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4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'SSA-OBS-FLXTR' -30 JUL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FLX_SITES!$V$31:$AJ$31</c:f>
                <c:numCache>
                  <c:formatCode>General</c:formatCode>
                  <c:ptCount val="15"/>
                  <c:pt idx="0">
                    <c:v>0.2681</c:v>
                  </c:pt>
                  <c:pt idx="1">
                    <c:v>0.2447</c:v>
                  </c:pt>
                  <c:pt idx="2">
                    <c:v>0.26279999999999998</c:v>
                  </c:pt>
                  <c:pt idx="3">
                    <c:v>0.22370000000000001</c:v>
                  </c:pt>
                  <c:pt idx="4">
                    <c:v>0.1898</c:v>
                  </c:pt>
                  <c:pt idx="5">
                    <c:v>0.18029999999999999</c:v>
                  </c:pt>
                  <c:pt idx="6">
                    <c:v>0.15279999999999999</c:v>
                  </c:pt>
                  <c:pt idx="7">
                    <c:v>0.1452</c:v>
                  </c:pt>
                  <c:pt idx="8">
                    <c:v>0.12889999999999999</c:v>
                  </c:pt>
                  <c:pt idx="9">
                    <c:v>0.1071</c:v>
                  </c:pt>
                  <c:pt idx="10">
                    <c:v>9.35E-2</c:v>
                  </c:pt>
                  <c:pt idx="11">
                    <c:v>6.8900000000000003E-2</c:v>
                  </c:pt>
                  <c:pt idx="12">
                    <c:v>4.41E-2</c:v>
                  </c:pt>
                  <c:pt idx="13">
                    <c:v>2.4799999999999999E-2</c:v>
                  </c:pt>
                  <c:pt idx="14">
                    <c:v>1.8599999999999998E-2</c:v>
                  </c:pt>
                </c:numCache>
              </c:numRef>
            </c:plus>
            <c:minus>
              <c:numRef>
                <c:f>FLX_SITES!$V$31:$AJ$31</c:f>
                <c:numCache>
                  <c:formatCode>General</c:formatCode>
                  <c:ptCount val="15"/>
                  <c:pt idx="0">
                    <c:v>0.2681</c:v>
                  </c:pt>
                  <c:pt idx="1">
                    <c:v>0.2447</c:v>
                  </c:pt>
                  <c:pt idx="2">
                    <c:v>0.26279999999999998</c:v>
                  </c:pt>
                  <c:pt idx="3">
                    <c:v>0.22370000000000001</c:v>
                  </c:pt>
                  <c:pt idx="4">
                    <c:v>0.1898</c:v>
                  </c:pt>
                  <c:pt idx="5">
                    <c:v>0.18029999999999999</c:v>
                  </c:pt>
                  <c:pt idx="6">
                    <c:v>0.15279999999999999</c:v>
                  </c:pt>
                  <c:pt idx="7">
                    <c:v>0.1452</c:v>
                  </c:pt>
                  <c:pt idx="8">
                    <c:v>0.12889999999999999</c:v>
                  </c:pt>
                  <c:pt idx="9">
                    <c:v>0.1071</c:v>
                  </c:pt>
                  <c:pt idx="10">
                    <c:v>9.35E-2</c:v>
                  </c:pt>
                  <c:pt idx="11">
                    <c:v>6.8900000000000003E-2</c:v>
                  </c:pt>
                  <c:pt idx="12">
                    <c:v>4.41E-2</c:v>
                  </c:pt>
                  <c:pt idx="13">
                    <c:v>2.4799999999999999E-2</c:v>
                  </c:pt>
                  <c:pt idx="14">
                    <c:v>1.8599999999999998E-2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FLX_SITES!$G$31:$U$31</c:f>
              <c:numCache>
                <c:formatCode>General</c:formatCode>
                <c:ptCount val="15"/>
                <c:pt idx="0">
                  <c:v>0.77659999999999996</c:v>
                </c:pt>
                <c:pt idx="1">
                  <c:v>0.70350000000000001</c:v>
                </c:pt>
                <c:pt idx="2">
                  <c:v>0.63290000000000002</c:v>
                </c:pt>
                <c:pt idx="3">
                  <c:v>0.56989999999999996</c:v>
                </c:pt>
                <c:pt idx="4">
                  <c:v>0.50729999999999997</c:v>
                </c:pt>
                <c:pt idx="5">
                  <c:v>0.45810000000000001</c:v>
                </c:pt>
                <c:pt idx="6">
                  <c:v>0.4148</c:v>
                </c:pt>
                <c:pt idx="7">
                  <c:v>0.37509999999999999</c:v>
                </c:pt>
                <c:pt idx="8">
                  <c:v>0.315</c:v>
                </c:pt>
                <c:pt idx="9">
                  <c:v>0.27039999999999997</c:v>
                </c:pt>
                <c:pt idx="10">
                  <c:v>0.2268</c:v>
                </c:pt>
                <c:pt idx="11">
                  <c:v>0.17810000000000001</c:v>
                </c:pt>
                <c:pt idx="12">
                  <c:v>0.1366</c:v>
                </c:pt>
                <c:pt idx="13">
                  <c:v>0.1023</c:v>
                </c:pt>
                <c:pt idx="14">
                  <c:v>5.2900000000000003E-2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FLX_SITES!$E$32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FLX_SITES!$V$32:$AJ$32</c:f>
                <c:numCache>
                  <c:formatCode>General</c:formatCode>
                  <c:ptCount val="15"/>
                  <c:pt idx="0">
                    <c:v>0.26250000000000001</c:v>
                  </c:pt>
                  <c:pt idx="1">
                    <c:v>0.23519999999999999</c:v>
                  </c:pt>
                  <c:pt idx="2">
                    <c:v>0.25519999999999998</c:v>
                  </c:pt>
                  <c:pt idx="3">
                    <c:v>0.24809999999999999</c:v>
                  </c:pt>
                  <c:pt idx="4">
                    <c:v>0.21759999999999999</c:v>
                  </c:pt>
                  <c:pt idx="5">
                    <c:v>0.2029</c:v>
                  </c:pt>
                  <c:pt idx="6">
                    <c:v>0.17330000000000001</c:v>
                  </c:pt>
                  <c:pt idx="7">
                    <c:v>0.14580000000000001</c:v>
                  </c:pt>
                  <c:pt idx="8">
                    <c:v>0.13439999999999999</c:v>
                  </c:pt>
                  <c:pt idx="9">
                    <c:v>0.1356</c:v>
                  </c:pt>
                  <c:pt idx="10">
                    <c:v>0.113</c:v>
                  </c:pt>
                  <c:pt idx="11">
                    <c:v>9.6199999999999994E-2</c:v>
                  </c:pt>
                  <c:pt idx="12">
                    <c:v>7.1400000000000005E-2</c:v>
                  </c:pt>
                  <c:pt idx="13">
                    <c:v>4.7899999999999998E-2</c:v>
                  </c:pt>
                  <c:pt idx="14">
                    <c:v>2.76E-2</c:v>
                  </c:pt>
                </c:numCache>
              </c:numRef>
            </c:plus>
            <c:minus>
              <c:numRef>
                <c:f>FLX_SITES!$V$32:$AJ$32</c:f>
                <c:numCache>
                  <c:formatCode>General</c:formatCode>
                  <c:ptCount val="15"/>
                  <c:pt idx="0">
                    <c:v>0.26250000000000001</c:v>
                  </c:pt>
                  <c:pt idx="1">
                    <c:v>0.23519999999999999</c:v>
                  </c:pt>
                  <c:pt idx="2">
                    <c:v>0.25519999999999998</c:v>
                  </c:pt>
                  <c:pt idx="3">
                    <c:v>0.24809999999999999</c:v>
                  </c:pt>
                  <c:pt idx="4">
                    <c:v>0.21759999999999999</c:v>
                  </c:pt>
                  <c:pt idx="5">
                    <c:v>0.2029</c:v>
                  </c:pt>
                  <c:pt idx="6">
                    <c:v>0.17330000000000001</c:v>
                  </c:pt>
                  <c:pt idx="7">
                    <c:v>0.14580000000000001</c:v>
                  </c:pt>
                  <c:pt idx="8">
                    <c:v>0.13439999999999999</c:v>
                  </c:pt>
                  <c:pt idx="9">
                    <c:v>0.1356</c:v>
                  </c:pt>
                  <c:pt idx="10">
                    <c:v>0.113</c:v>
                  </c:pt>
                  <c:pt idx="11">
                    <c:v>9.6199999999999994E-2</c:v>
                  </c:pt>
                  <c:pt idx="12">
                    <c:v>7.1400000000000005E-2</c:v>
                  </c:pt>
                  <c:pt idx="13">
                    <c:v>4.7899999999999998E-2</c:v>
                  </c:pt>
                  <c:pt idx="14">
                    <c:v>2.76E-2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FLX_SITES!$G$32:$U$32</c:f>
              <c:numCache>
                <c:formatCode>General</c:formatCode>
                <c:ptCount val="15"/>
                <c:pt idx="0">
                  <c:v>0.80989999999999995</c:v>
                </c:pt>
                <c:pt idx="1">
                  <c:v>0.73180000000000001</c:v>
                </c:pt>
                <c:pt idx="2">
                  <c:v>0.67110000000000003</c:v>
                </c:pt>
                <c:pt idx="3">
                  <c:v>0.59250000000000003</c:v>
                </c:pt>
                <c:pt idx="4">
                  <c:v>0.5343</c:v>
                </c:pt>
                <c:pt idx="5">
                  <c:v>0.47910000000000003</c:v>
                </c:pt>
                <c:pt idx="6">
                  <c:v>0.44419999999999998</c:v>
                </c:pt>
                <c:pt idx="7">
                  <c:v>0.38919999999999999</c:v>
                </c:pt>
                <c:pt idx="8">
                  <c:v>0.34889999999999999</c:v>
                </c:pt>
                <c:pt idx="9">
                  <c:v>0.30130000000000001</c:v>
                </c:pt>
                <c:pt idx="10">
                  <c:v>0.25990000000000002</c:v>
                </c:pt>
                <c:pt idx="11">
                  <c:v>0.21240000000000001</c:v>
                </c:pt>
                <c:pt idx="12">
                  <c:v>0.16589999999999999</c:v>
                </c:pt>
                <c:pt idx="13">
                  <c:v>0.1234</c:v>
                </c:pt>
                <c:pt idx="14">
                  <c:v>7.17E-2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FLX_SITES!$E$33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FLX_SITES!$V$33:$AJ$33</c:f>
                <c:numCache>
                  <c:formatCode>General</c:formatCode>
                  <c:ptCount val="15"/>
                  <c:pt idx="0">
                    <c:v>0.32200000000000001</c:v>
                  </c:pt>
                  <c:pt idx="1">
                    <c:v>0.2581</c:v>
                  </c:pt>
                  <c:pt idx="2">
                    <c:v>0.2437</c:v>
                  </c:pt>
                  <c:pt idx="3">
                    <c:v>0.19980000000000001</c:v>
                  </c:pt>
                  <c:pt idx="4">
                    <c:v>0.17319999999999999</c:v>
                  </c:pt>
                  <c:pt idx="5">
                    <c:v>0.16350000000000001</c:v>
                  </c:pt>
                  <c:pt idx="6">
                    <c:v>0.1472</c:v>
                  </c:pt>
                  <c:pt idx="7">
                    <c:v>0.13730000000000001</c:v>
                  </c:pt>
                  <c:pt idx="8">
                    <c:v>0.1177</c:v>
                  </c:pt>
                  <c:pt idx="9">
                    <c:v>0.1033</c:v>
                  </c:pt>
                  <c:pt idx="10">
                    <c:v>7.6499999999999999E-2</c:v>
                  </c:pt>
                  <c:pt idx="11">
                    <c:v>4.7100000000000003E-2</c:v>
                  </c:pt>
                  <c:pt idx="12">
                    <c:v>2.58E-2</c:v>
                  </c:pt>
                  <c:pt idx="13">
                    <c:v>1.43E-2</c:v>
                  </c:pt>
                  <c:pt idx="14">
                    <c:v>1.6500000000000001E-2</c:v>
                  </c:pt>
                </c:numCache>
              </c:numRef>
            </c:plus>
            <c:minus>
              <c:numRef>
                <c:f>FLX_SITES!$V$33:$AJ$33</c:f>
                <c:numCache>
                  <c:formatCode>General</c:formatCode>
                  <c:ptCount val="15"/>
                  <c:pt idx="0">
                    <c:v>0.32200000000000001</c:v>
                  </c:pt>
                  <c:pt idx="1">
                    <c:v>0.2581</c:v>
                  </c:pt>
                  <c:pt idx="2">
                    <c:v>0.2437</c:v>
                  </c:pt>
                  <c:pt idx="3">
                    <c:v>0.19980000000000001</c:v>
                  </c:pt>
                  <c:pt idx="4">
                    <c:v>0.17319999999999999</c:v>
                  </c:pt>
                  <c:pt idx="5">
                    <c:v>0.16350000000000001</c:v>
                  </c:pt>
                  <c:pt idx="6">
                    <c:v>0.1472</c:v>
                  </c:pt>
                  <c:pt idx="7">
                    <c:v>0.13730000000000001</c:v>
                  </c:pt>
                  <c:pt idx="8">
                    <c:v>0.1177</c:v>
                  </c:pt>
                  <c:pt idx="9">
                    <c:v>0.1033</c:v>
                  </c:pt>
                  <c:pt idx="10">
                    <c:v>7.6499999999999999E-2</c:v>
                  </c:pt>
                  <c:pt idx="11">
                    <c:v>4.7100000000000003E-2</c:v>
                  </c:pt>
                  <c:pt idx="12">
                    <c:v>2.58E-2</c:v>
                  </c:pt>
                  <c:pt idx="13">
                    <c:v>1.43E-2</c:v>
                  </c:pt>
                  <c:pt idx="14">
                    <c:v>1.6500000000000001E-2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FLX_SITES!$G$33:$U$33</c:f>
              <c:numCache>
                <c:formatCode>General</c:formatCode>
                <c:ptCount val="15"/>
                <c:pt idx="0">
                  <c:v>0.70960000000000001</c:v>
                </c:pt>
                <c:pt idx="1">
                  <c:v>0.65500000000000003</c:v>
                </c:pt>
                <c:pt idx="2">
                  <c:v>0.64019999999999999</c:v>
                </c:pt>
                <c:pt idx="3">
                  <c:v>0.5665</c:v>
                </c:pt>
                <c:pt idx="4">
                  <c:v>0.49890000000000001</c:v>
                </c:pt>
                <c:pt idx="5">
                  <c:v>0.46160000000000001</c:v>
                </c:pt>
                <c:pt idx="6">
                  <c:v>0.40620000000000001</c:v>
                </c:pt>
                <c:pt idx="7">
                  <c:v>0.3654</c:v>
                </c:pt>
                <c:pt idx="8">
                  <c:v>0.30909999999999999</c:v>
                </c:pt>
                <c:pt idx="9">
                  <c:v>0.26329999999999998</c:v>
                </c:pt>
                <c:pt idx="10">
                  <c:v>0.21479999999999999</c:v>
                </c:pt>
                <c:pt idx="11">
                  <c:v>0.17599999999999999</c:v>
                </c:pt>
                <c:pt idx="12">
                  <c:v>0.1368</c:v>
                </c:pt>
                <c:pt idx="13">
                  <c:v>9.4899999999999998E-2</c:v>
                </c:pt>
                <c:pt idx="14">
                  <c:v>4.8399999999999999E-2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5608"/>
        <c:axId val="317536000"/>
      </c:scatterChart>
      <c:valAx>
        <c:axId val="31753560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6000"/>
        <c:crosses val="autoZero"/>
        <c:crossBetween val="midCat"/>
        <c:majorUnit val="10"/>
      </c:valAx>
      <c:valAx>
        <c:axId val="3175360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5356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'SSA-OJP-FLXTR' -29 JUL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FLX_SITES!$E$34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FLX_SITES!$V$34:$AJ$34</c:f>
                <c:numCache>
                  <c:formatCode>General</c:formatCode>
                  <c:ptCount val="15"/>
                  <c:pt idx="0">
                    <c:v>0.25840000000000002</c:v>
                  </c:pt>
                  <c:pt idx="1">
                    <c:v>0.1207</c:v>
                  </c:pt>
                  <c:pt idx="2">
                    <c:v>0.11119999999999999</c:v>
                  </c:pt>
                  <c:pt idx="3">
                    <c:v>0.15079999999999999</c:v>
                  </c:pt>
                  <c:pt idx="4">
                    <c:v>0.11509999999999999</c:v>
                  </c:pt>
                  <c:pt idx="5">
                    <c:v>9.0300000000000005E-2</c:v>
                  </c:pt>
                  <c:pt idx="6">
                    <c:v>5.5100000000000003E-2</c:v>
                  </c:pt>
                  <c:pt idx="7">
                    <c:v>5.5800000000000002E-2</c:v>
                  </c:pt>
                  <c:pt idx="8">
                    <c:v>4.6699999999999998E-2</c:v>
                  </c:pt>
                  <c:pt idx="9">
                    <c:v>4.48E-2</c:v>
                  </c:pt>
                  <c:pt idx="10">
                    <c:v>4.0599999999999997E-2</c:v>
                  </c:pt>
                  <c:pt idx="11">
                    <c:v>4.9700000000000001E-2</c:v>
                  </c:pt>
                  <c:pt idx="12">
                    <c:v>4.82E-2</c:v>
                  </c:pt>
                  <c:pt idx="13">
                    <c:v>3.61E-2</c:v>
                  </c:pt>
                  <c:pt idx="14">
                    <c:v>2.58E-2</c:v>
                  </c:pt>
                </c:numCache>
              </c:numRef>
            </c:plus>
            <c:minus>
              <c:numRef>
                <c:f>FLX_SITES!$V$34:$AJ$34</c:f>
                <c:numCache>
                  <c:formatCode>General</c:formatCode>
                  <c:ptCount val="15"/>
                  <c:pt idx="0">
                    <c:v>0.25840000000000002</c:v>
                  </c:pt>
                  <c:pt idx="1">
                    <c:v>0.1207</c:v>
                  </c:pt>
                  <c:pt idx="2">
                    <c:v>0.11119999999999999</c:v>
                  </c:pt>
                  <c:pt idx="3">
                    <c:v>0.15079999999999999</c:v>
                  </c:pt>
                  <c:pt idx="4">
                    <c:v>0.11509999999999999</c:v>
                  </c:pt>
                  <c:pt idx="5">
                    <c:v>9.0300000000000005E-2</c:v>
                  </c:pt>
                  <c:pt idx="6">
                    <c:v>5.5100000000000003E-2</c:v>
                  </c:pt>
                  <c:pt idx="7">
                    <c:v>5.5800000000000002E-2</c:v>
                  </c:pt>
                  <c:pt idx="8">
                    <c:v>4.6699999999999998E-2</c:v>
                  </c:pt>
                  <c:pt idx="9">
                    <c:v>4.48E-2</c:v>
                  </c:pt>
                  <c:pt idx="10">
                    <c:v>4.0599999999999997E-2</c:v>
                  </c:pt>
                  <c:pt idx="11">
                    <c:v>4.9700000000000001E-2</c:v>
                  </c:pt>
                  <c:pt idx="12">
                    <c:v>4.82E-2</c:v>
                  </c:pt>
                  <c:pt idx="13">
                    <c:v>3.61E-2</c:v>
                  </c:pt>
                  <c:pt idx="14">
                    <c:v>2.58E-2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FLX_SITES!$G$34:$U$34</c:f>
              <c:numCache>
                <c:formatCode>General</c:formatCode>
                <c:ptCount val="15"/>
                <c:pt idx="0">
                  <c:v>0.62860000000000005</c:v>
                </c:pt>
                <c:pt idx="1">
                  <c:v>0.61370000000000002</c:v>
                </c:pt>
                <c:pt idx="2">
                  <c:v>0.52600000000000002</c:v>
                </c:pt>
                <c:pt idx="3">
                  <c:v>0.4869</c:v>
                </c:pt>
                <c:pt idx="4">
                  <c:v>0.45960000000000001</c:v>
                </c:pt>
                <c:pt idx="5">
                  <c:v>0.41099999999999998</c:v>
                </c:pt>
                <c:pt idx="6">
                  <c:v>0.3669</c:v>
                </c:pt>
                <c:pt idx="7">
                  <c:v>0.31159999999999999</c:v>
                </c:pt>
                <c:pt idx="8">
                  <c:v>0.29680000000000001</c:v>
                </c:pt>
                <c:pt idx="9">
                  <c:v>0.26300000000000001</c:v>
                </c:pt>
                <c:pt idx="10">
                  <c:v>0.2271</c:v>
                </c:pt>
                <c:pt idx="11">
                  <c:v>0.18870000000000001</c:v>
                </c:pt>
                <c:pt idx="12">
                  <c:v>0.1542</c:v>
                </c:pt>
                <c:pt idx="13">
                  <c:v>9.9000000000000005E-2</c:v>
                </c:pt>
                <c:pt idx="14">
                  <c:v>4.4200000000000003E-2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FLX_SITES!$E$35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FLX_SITES!$V$35:$AJ$35</c:f>
                <c:numCache>
                  <c:formatCode>General</c:formatCode>
                  <c:ptCount val="15"/>
                  <c:pt idx="0">
                    <c:v>0.37169999999999997</c:v>
                  </c:pt>
                  <c:pt idx="1">
                    <c:v>0.1895</c:v>
                  </c:pt>
                  <c:pt idx="2">
                    <c:v>0.12520000000000001</c:v>
                  </c:pt>
                  <c:pt idx="3">
                    <c:v>0.13850000000000001</c:v>
                  </c:pt>
                  <c:pt idx="4">
                    <c:v>0.15029999999999999</c:v>
                  </c:pt>
                  <c:pt idx="5">
                    <c:v>0.1014</c:v>
                  </c:pt>
                  <c:pt idx="6">
                    <c:v>8.5300000000000001E-2</c:v>
                  </c:pt>
                  <c:pt idx="7">
                    <c:v>6.6600000000000006E-2</c:v>
                  </c:pt>
                  <c:pt idx="8">
                    <c:v>5.1400000000000001E-2</c:v>
                  </c:pt>
                  <c:pt idx="9">
                    <c:v>5.11E-2</c:v>
                  </c:pt>
                  <c:pt idx="10">
                    <c:v>5.7599999999999998E-2</c:v>
                  </c:pt>
                  <c:pt idx="11">
                    <c:v>5.2400000000000002E-2</c:v>
                  </c:pt>
                  <c:pt idx="12">
                    <c:v>4.7100000000000003E-2</c:v>
                  </c:pt>
                  <c:pt idx="13">
                    <c:v>3.3399999999999999E-2</c:v>
                  </c:pt>
                  <c:pt idx="14">
                    <c:v>2.5000000000000001E-2</c:v>
                  </c:pt>
                </c:numCache>
              </c:numRef>
            </c:plus>
            <c:minus>
              <c:numRef>
                <c:f>FLX_SITES!$V$35:$AJ$35</c:f>
                <c:numCache>
                  <c:formatCode>General</c:formatCode>
                  <c:ptCount val="15"/>
                  <c:pt idx="0">
                    <c:v>0.37169999999999997</c:v>
                  </c:pt>
                  <c:pt idx="1">
                    <c:v>0.1895</c:v>
                  </c:pt>
                  <c:pt idx="2">
                    <c:v>0.12520000000000001</c:v>
                  </c:pt>
                  <c:pt idx="3">
                    <c:v>0.13850000000000001</c:v>
                  </c:pt>
                  <c:pt idx="4">
                    <c:v>0.15029999999999999</c:v>
                  </c:pt>
                  <c:pt idx="5">
                    <c:v>0.1014</c:v>
                  </c:pt>
                  <c:pt idx="6">
                    <c:v>8.5300000000000001E-2</c:v>
                  </c:pt>
                  <c:pt idx="7">
                    <c:v>6.6600000000000006E-2</c:v>
                  </c:pt>
                  <c:pt idx="8">
                    <c:v>5.1400000000000001E-2</c:v>
                  </c:pt>
                  <c:pt idx="9">
                    <c:v>5.11E-2</c:v>
                  </c:pt>
                  <c:pt idx="10">
                    <c:v>5.7599999999999998E-2</c:v>
                  </c:pt>
                  <c:pt idx="11">
                    <c:v>5.2400000000000002E-2</c:v>
                  </c:pt>
                  <c:pt idx="12">
                    <c:v>4.7100000000000003E-2</c:v>
                  </c:pt>
                  <c:pt idx="13">
                    <c:v>3.3399999999999999E-2</c:v>
                  </c:pt>
                  <c:pt idx="14">
                    <c:v>2.5000000000000001E-2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FLX_SITES!$G$35:$U$35</c:f>
              <c:numCache>
                <c:formatCode>General</c:formatCode>
                <c:ptCount val="15"/>
                <c:pt idx="0">
                  <c:v>0.68820000000000003</c:v>
                </c:pt>
                <c:pt idx="1">
                  <c:v>0.60650000000000004</c:v>
                </c:pt>
                <c:pt idx="2">
                  <c:v>0.57050000000000001</c:v>
                </c:pt>
                <c:pt idx="3">
                  <c:v>0.50849999999999995</c:v>
                </c:pt>
                <c:pt idx="4">
                  <c:v>0.47920000000000001</c:v>
                </c:pt>
                <c:pt idx="5">
                  <c:v>0.43359999999999999</c:v>
                </c:pt>
                <c:pt idx="6">
                  <c:v>0.3921</c:v>
                </c:pt>
                <c:pt idx="7">
                  <c:v>0.35149999999999998</c:v>
                </c:pt>
                <c:pt idx="8">
                  <c:v>0.31569999999999998</c:v>
                </c:pt>
                <c:pt idx="9">
                  <c:v>0.2858</c:v>
                </c:pt>
                <c:pt idx="10">
                  <c:v>0.25159999999999999</c:v>
                </c:pt>
                <c:pt idx="11">
                  <c:v>0.20519999999999999</c:v>
                </c:pt>
                <c:pt idx="12">
                  <c:v>0.1646</c:v>
                </c:pt>
                <c:pt idx="13">
                  <c:v>0.11509999999999999</c:v>
                </c:pt>
                <c:pt idx="14">
                  <c:v>5.7599999999999998E-2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FLX_SITES!$V$36:$AJ$36</c:f>
                <c:numCache>
                  <c:formatCode>General</c:formatCode>
                  <c:ptCount val="15"/>
                  <c:pt idx="0">
                    <c:v>0.26569999999999999</c:v>
                  </c:pt>
                  <c:pt idx="1">
                    <c:v>0.1012</c:v>
                  </c:pt>
                  <c:pt idx="2">
                    <c:v>9.9000000000000005E-2</c:v>
                  </c:pt>
                  <c:pt idx="3">
                    <c:v>0.1173</c:v>
                  </c:pt>
                  <c:pt idx="4">
                    <c:v>8.2600000000000007E-2</c:v>
                  </c:pt>
                  <c:pt idx="5">
                    <c:v>5.0900000000000001E-2</c:v>
                  </c:pt>
                  <c:pt idx="6">
                    <c:v>3.2000000000000001E-2</c:v>
                  </c:pt>
                  <c:pt idx="7">
                    <c:v>3.9399999999999998E-2</c:v>
                  </c:pt>
                  <c:pt idx="8">
                    <c:v>5.6500000000000002E-2</c:v>
                  </c:pt>
                  <c:pt idx="9">
                    <c:v>4.5400000000000003E-2</c:v>
                  </c:pt>
                  <c:pt idx="10">
                    <c:v>4.99E-2</c:v>
                  </c:pt>
                  <c:pt idx="11">
                    <c:v>4.8599999999999997E-2</c:v>
                  </c:pt>
                  <c:pt idx="12">
                    <c:v>3.15E-2</c:v>
                  </c:pt>
                  <c:pt idx="13">
                    <c:v>2.2599999999999999E-2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FLX_SITES!$V$36:$AJ$36</c:f>
                <c:numCache>
                  <c:formatCode>General</c:formatCode>
                  <c:ptCount val="15"/>
                  <c:pt idx="0">
                    <c:v>0.26569999999999999</c:v>
                  </c:pt>
                  <c:pt idx="1">
                    <c:v>0.1012</c:v>
                  </c:pt>
                  <c:pt idx="2">
                    <c:v>9.9000000000000005E-2</c:v>
                  </c:pt>
                  <c:pt idx="3">
                    <c:v>0.1173</c:v>
                  </c:pt>
                  <c:pt idx="4">
                    <c:v>8.2600000000000007E-2</c:v>
                  </c:pt>
                  <c:pt idx="5">
                    <c:v>5.0900000000000001E-2</c:v>
                  </c:pt>
                  <c:pt idx="6">
                    <c:v>3.2000000000000001E-2</c:v>
                  </c:pt>
                  <c:pt idx="7">
                    <c:v>3.9399999999999998E-2</c:v>
                  </c:pt>
                  <c:pt idx="8">
                    <c:v>5.6500000000000002E-2</c:v>
                  </c:pt>
                  <c:pt idx="9">
                    <c:v>4.5400000000000003E-2</c:v>
                  </c:pt>
                  <c:pt idx="10">
                    <c:v>4.99E-2</c:v>
                  </c:pt>
                  <c:pt idx="11">
                    <c:v>4.8599999999999997E-2</c:v>
                  </c:pt>
                  <c:pt idx="12">
                    <c:v>3.15E-2</c:v>
                  </c:pt>
                  <c:pt idx="13">
                    <c:v>2.2599999999999999E-2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FLX_SITES!$G$36:$U$36</c:f>
              <c:numCache>
                <c:formatCode>General</c:formatCode>
                <c:ptCount val="15"/>
                <c:pt idx="0">
                  <c:v>0.64959999999999996</c:v>
                </c:pt>
                <c:pt idx="1">
                  <c:v>0.60970000000000002</c:v>
                </c:pt>
                <c:pt idx="2">
                  <c:v>0.55400000000000005</c:v>
                </c:pt>
                <c:pt idx="3">
                  <c:v>0.49640000000000001</c:v>
                </c:pt>
                <c:pt idx="4">
                  <c:v>0.43640000000000001</c:v>
                </c:pt>
                <c:pt idx="5">
                  <c:v>0.40839999999999999</c:v>
                </c:pt>
                <c:pt idx="6">
                  <c:v>0.35589999999999999</c:v>
                </c:pt>
                <c:pt idx="7">
                  <c:v>0.3296</c:v>
                </c:pt>
                <c:pt idx="8">
                  <c:v>0.29849999999999999</c:v>
                </c:pt>
                <c:pt idx="9">
                  <c:v>0.26419999999999999</c:v>
                </c:pt>
                <c:pt idx="10">
                  <c:v>0.22550000000000001</c:v>
                </c:pt>
                <c:pt idx="11">
                  <c:v>0.18909999999999999</c:v>
                </c:pt>
                <c:pt idx="12">
                  <c:v>0.1421</c:v>
                </c:pt>
                <c:pt idx="13">
                  <c:v>8.6499999999999994E-2</c:v>
                </c:pt>
                <c:pt idx="14">
                  <c:v>3.4799999999999998E-2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7304"/>
        <c:axId val="317737696"/>
      </c:scatterChart>
      <c:valAx>
        <c:axId val="31773730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37696"/>
        <c:crosses val="autoZero"/>
        <c:crossBetween val="midCat"/>
        <c:majorUnit val="10"/>
      </c:valAx>
      <c:valAx>
        <c:axId val="3177376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37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JUN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plus>
            <c:min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FLX_SITES!$G$21:$U$21</c:f>
              <c:numCache>
                <c:formatCode>General</c:formatCode>
                <c:ptCount val="15"/>
                <c:pt idx="0">
                  <c:v>0.40129999999999999</c:v>
                </c:pt>
                <c:pt idx="1">
                  <c:v>0.46379999999999999</c:v>
                </c:pt>
                <c:pt idx="2">
                  <c:v>0.4027</c:v>
                </c:pt>
                <c:pt idx="3">
                  <c:v>0.38969999999999999</c:v>
                </c:pt>
                <c:pt idx="4">
                  <c:v>0.36380000000000001</c:v>
                </c:pt>
                <c:pt idx="5">
                  <c:v>0.32390000000000002</c:v>
                </c:pt>
                <c:pt idx="6">
                  <c:v>0.29430000000000001</c:v>
                </c:pt>
                <c:pt idx="7">
                  <c:v>0.22120000000000001</c:v>
                </c:pt>
                <c:pt idx="8">
                  <c:v>0.17780000000000001</c:v>
                </c:pt>
                <c:pt idx="9">
                  <c:v>0.14249999999999999</c:v>
                </c:pt>
                <c:pt idx="10">
                  <c:v>9.4600000000000004E-2</c:v>
                </c:pt>
                <c:pt idx="11">
                  <c:v>5.6599999999999998E-2</c:v>
                </c:pt>
                <c:pt idx="12">
                  <c:v>2.5499999999999998E-2</c:v>
                </c:pt>
                <c:pt idx="13">
                  <c:v>9.7999999999999997E-3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plus>
            <c:min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FLX_SITES!$G$22:$U$22</c:f>
              <c:numCache>
                <c:formatCode>General</c:formatCode>
                <c:ptCount val="15"/>
                <c:pt idx="0">
                  <c:v>0.42699999999999999</c:v>
                </c:pt>
                <c:pt idx="1">
                  <c:v>0.5323</c:v>
                </c:pt>
                <c:pt idx="2">
                  <c:v>0.45800000000000002</c:v>
                </c:pt>
                <c:pt idx="3">
                  <c:v>0.42220000000000002</c:v>
                </c:pt>
                <c:pt idx="4">
                  <c:v>0.3977</c:v>
                </c:pt>
                <c:pt idx="5">
                  <c:v>0.35630000000000001</c:v>
                </c:pt>
                <c:pt idx="6">
                  <c:v>0.30530000000000002</c:v>
                </c:pt>
                <c:pt idx="7">
                  <c:v>0.25740000000000002</c:v>
                </c:pt>
                <c:pt idx="8">
                  <c:v>0.19989999999999999</c:v>
                </c:pt>
                <c:pt idx="9">
                  <c:v>0.1545</c:v>
                </c:pt>
                <c:pt idx="10">
                  <c:v>0.1094</c:v>
                </c:pt>
                <c:pt idx="11">
                  <c:v>6.6400000000000001E-2</c:v>
                </c:pt>
                <c:pt idx="12">
                  <c:v>3.15E-2</c:v>
                </c:pt>
                <c:pt idx="13">
                  <c:v>1.4500000000000001E-2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plus>
            <c:min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FLX_SITES!$G$23:$U$23</c:f>
              <c:numCache>
                <c:formatCode>General</c:formatCode>
                <c:ptCount val="15"/>
                <c:pt idx="0">
                  <c:v>0.39550000000000002</c:v>
                </c:pt>
                <c:pt idx="1">
                  <c:v>0.31319999999999998</c:v>
                </c:pt>
                <c:pt idx="2">
                  <c:v>0.30380000000000001</c:v>
                </c:pt>
                <c:pt idx="3">
                  <c:v>0.25240000000000001</c:v>
                </c:pt>
                <c:pt idx="4">
                  <c:v>0.2208</c:v>
                </c:pt>
                <c:pt idx="5">
                  <c:v>0.20219999999999999</c:v>
                </c:pt>
                <c:pt idx="6">
                  <c:v>0.16420000000000001</c:v>
                </c:pt>
                <c:pt idx="7">
                  <c:v>0.11650000000000001</c:v>
                </c:pt>
                <c:pt idx="8">
                  <c:v>8.8300000000000003E-2</c:v>
                </c:pt>
                <c:pt idx="9">
                  <c:v>5.9499999999999997E-2</c:v>
                </c:pt>
                <c:pt idx="10">
                  <c:v>3.6299999999999999E-2</c:v>
                </c:pt>
                <c:pt idx="11">
                  <c:v>2.0899999999999998E-2</c:v>
                </c:pt>
                <c:pt idx="12">
                  <c:v>1.18E-2</c:v>
                </c:pt>
                <c:pt idx="13">
                  <c:v>5.5999999999999999E-3</c:v>
                </c:pt>
                <c:pt idx="14">
                  <c:v>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FLX_SITES!$E$24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FLX_SITES!$G$24:$U$24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8480"/>
        <c:axId val="317738872"/>
      </c:scatterChart>
      <c:valAx>
        <c:axId val="31773848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38872"/>
        <c:crosses val="autoZero"/>
        <c:crossBetween val="midCat"/>
        <c:majorUnit val="10"/>
      </c:valAx>
      <c:valAx>
        <c:axId val="3177388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- 04 AUG 1994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FLX_SITES!$E$28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plus>
            <c:min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FLX_SITES!$G$28:$U$28</c:f>
              <c:numCache>
                <c:formatCode>General</c:formatCode>
                <c:ptCount val="15"/>
                <c:pt idx="0">
                  <c:v>0.36130000000000001</c:v>
                </c:pt>
                <c:pt idx="1">
                  <c:v>0.34539999999999998</c:v>
                </c:pt>
                <c:pt idx="2">
                  <c:v>0.34339999999999998</c:v>
                </c:pt>
                <c:pt idx="3">
                  <c:v>0.33910000000000001</c:v>
                </c:pt>
                <c:pt idx="4">
                  <c:v>0.3095</c:v>
                </c:pt>
                <c:pt idx="5">
                  <c:v>0.29360000000000003</c:v>
                </c:pt>
                <c:pt idx="6">
                  <c:v>0.28589999999999999</c:v>
                </c:pt>
                <c:pt idx="7">
                  <c:v>0.26229999999999998</c:v>
                </c:pt>
                <c:pt idx="8">
                  <c:v>0.2296</c:v>
                </c:pt>
                <c:pt idx="9">
                  <c:v>0.2089</c:v>
                </c:pt>
                <c:pt idx="10">
                  <c:v>0.17150000000000001</c:v>
                </c:pt>
                <c:pt idx="11">
                  <c:v>0.13669999999999999</c:v>
                </c:pt>
                <c:pt idx="12">
                  <c:v>9.5299999999999996E-2</c:v>
                </c:pt>
                <c:pt idx="13">
                  <c:v>6.1499999999999999E-2</c:v>
                </c:pt>
                <c:pt idx="14">
                  <c:v>3.44E-2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FLX_SITES!$E$29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plus>
            <c:min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FLX_SITES!$G$29:$U$29</c:f>
              <c:numCache>
                <c:formatCode>General</c:formatCode>
                <c:ptCount val="15"/>
                <c:pt idx="0">
                  <c:v>0.31230000000000002</c:v>
                </c:pt>
                <c:pt idx="1">
                  <c:v>0.34410000000000002</c:v>
                </c:pt>
                <c:pt idx="2">
                  <c:v>0.34429999999999999</c:v>
                </c:pt>
                <c:pt idx="3">
                  <c:v>0.31900000000000001</c:v>
                </c:pt>
                <c:pt idx="4">
                  <c:v>0.32029999999999997</c:v>
                </c:pt>
                <c:pt idx="5">
                  <c:v>0.28220000000000001</c:v>
                </c:pt>
                <c:pt idx="6">
                  <c:v>0.28410000000000002</c:v>
                </c:pt>
                <c:pt idx="7">
                  <c:v>0.27189999999999998</c:v>
                </c:pt>
                <c:pt idx="8">
                  <c:v>0.23599999999999999</c:v>
                </c:pt>
                <c:pt idx="9">
                  <c:v>0.217</c:v>
                </c:pt>
                <c:pt idx="10">
                  <c:v>0.1968</c:v>
                </c:pt>
                <c:pt idx="11">
                  <c:v>0.15359999999999999</c:v>
                </c:pt>
                <c:pt idx="12">
                  <c:v>0.11260000000000001</c:v>
                </c:pt>
                <c:pt idx="13">
                  <c:v>6.9500000000000006E-2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plus>
            <c:min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FLX_SITES!$G$30:$U$30</c:f>
              <c:numCache>
                <c:formatCode>General</c:formatCode>
                <c:ptCount val="15"/>
                <c:pt idx="0">
                  <c:v>0.32500000000000001</c:v>
                </c:pt>
                <c:pt idx="1">
                  <c:v>0.35589999999999999</c:v>
                </c:pt>
                <c:pt idx="2">
                  <c:v>0.34760000000000002</c:v>
                </c:pt>
                <c:pt idx="3">
                  <c:v>0.3221</c:v>
                </c:pt>
                <c:pt idx="4">
                  <c:v>0.27329999999999999</c:v>
                </c:pt>
                <c:pt idx="5">
                  <c:v>0.22720000000000001</c:v>
                </c:pt>
                <c:pt idx="6">
                  <c:v>0.1888</c:v>
                </c:pt>
                <c:pt idx="7">
                  <c:v>0.1646</c:v>
                </c:pt>
                <c:pt idx="8">
                  <c:v>0.1492</c:v>
                </c:pt>
                <c:pt idx="9">
                  <c:v>0.12839999999999999</c:v>
                </c:pt>
                <c:pt idx="10">
                  <c:v>0.1041</c:v>
                </c:pt>
                <c:pt idx="11">
                  <c:v>7.6899999999999996E-2</c:v>
                </c:pt>
                <c:pt idx="12">
                  <c:v>4.0800000000000003E-2</c:v>
                </c:pt>
                <c:pt idx="13">
                  <c:v>2.23E-2</c:v>
                </c:pt>
                <c:pt idx="14">
                  <c:v>8.5000000000000006E-3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39656"/>
        <c:axId val="317740048"/>
      </c:scatterChart>
      <c:valAx>
        <c:axId val="31773965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40048"/>
        <c:crosses val="autoZero"/>
        <c:crossBetween val="midCat"/>
        <c:majorUnit val="10"/>
      </c:valAx>
      <c:valAx>
        <c:axId val="31774004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39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05343179667832E-2"/>
          <c:y val="0.12286540840672197"/>
          <c:w val="0.56512130891722945"/>
          <c:h val="0.73004291028279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Struc_adjusts!$C$12</c:f>
              <c:strCache>
                <c:ptCount val="1"/>
                <c:pt idx="0">
                  <c:v>02-May-94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69727961862412"/>
                  <c:y val="-0.20277775676591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Struc_adjusts!$H$12:$V$12</c:f>
              <c:numCache>
                <c:formatCode>General</c:formatCode>
                <c:ptCount val="15"/>
                <c:pt idx="0">
                  <c:v>0.50038014275595211</c:v>
                </c:pt>
                <c:pt idx="1">
                  <c:v>0.49935542015828593</c:v>
                </c:pt>
                <c:pt idx="2">
                  <c:v>0.47302679482648297</c:v>
                </c:pt>
                <c:pt idx="3">
                  <c:v>0.4693246149667592</c:v>
                </c:pt>
                <c:pt idx="4">
                  <c:v>0.54226280286134132</c:v>
                </c:pt>
                <c:pt idx="5">
                  <c:v>0.61782042453120845</c:v>
                </c:pt>
                <c:pt idx="6">
                  <c:v>0.70321241241885102</c:v>
                </c:pt>
                <c:pt idx="7">
                  <c:v>0.71779492035735348</c:v>
                </c:pt>
                <c:pt idx="8">
                  <c:v>0.72758724407373587</c:v>
                </c:pt>
                <c:pt idx="9">
                  <c:v>0.72926131742635814</c:v>
                </c:pt>
                <c:pt idx="10">
                  <c:v>0.70691787324457911</c:v>
                </c:pt>
                <c:pt idx="11">
                  <c:v>0.70980365650205146</c:v>
                </c:pt>
                <c:pt idx="12">
                  <c:v>0.72496742861251873</c:v>
                </c:pt>
                <c:pt idx="13">
                  <c:v>0.7739773867607127</c:v>
                </c:pt>
                <c:pt idx="14">
                  <c:v>0.89234791879415298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Struc_adjusts!$C$13</c:f>
              <c:strCache>
                <c:ptCount val="1"/>
                <c:pt idx="0">
                  <c:v>14-May-94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60068180765658"/>
                  <c:y val="-1.190329314444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Struc_adjusts!$H$13:$V$13</c:f>
              <c:numCache>
                <c:formatCode>General</c:formatCode>
                <c:ptCount val="15"/>
                <c:pt idx="0">
                  <c:v>0.22693130046700338</c:v>
                </c:pt>
                <c:pt idx="1">
                  <c:v>0.22433100693838398</c:v>
                </c:pt>
                <c:pt idx="2">
                  <c:v>0.28273396837366271</c:v>
                </c:pt>
                <c:pt idx="3">
                  <c:v>0.30141455425377134</c:v>
                </c:pt>
                <c:pt idx="4">
                  <c:v>0.35841385740320614</c:v>
                </c:pt>
                <c:pt idx="5">
                  <c:v>0.3931433696642011</c:v>
                </c:pt>
                <c:pt idx="6">
                  <c:v>0.48485525434500304</c:v>
                </c:pt>
                <c:pt idx="7">
                  <c:v>0.57694484806096769</c:v>
                </c:pt>
                <c:pt idx="8">
                  <c:v>0.66526153971257995</c:v>
                </c:pt>
                <c:pt idx="9">
                  <c:v>0.74204478336099977</c:v>
                </c:pt>
                <c:pt idx="10">
                  <c:v>0.85908477421585594</c:v>
                </c:pt>
                <c:pt idx="11">
                  <c:v>0.92550345002692747</c:v>
                </c:pt>
                <c:pt idx="12">
                  <c:v>0.87233421426552615</c:v>
                </c:pt>
                <c:pt idx="13">
                  <c:v>0.82281188450961917</c:v>
                </c:pt>
                <c:pt idx="14">
                  <c:v>0.75713422793135687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Struc_adjusts!$C$14</c:f>
              <c:strCache>
                <c:ptCount val="1"/>
                <c:pt idx="0">
                  <c:v>22-May-94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60068180765658"/>
                  <c:y val="3.4640448034372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Struc_adjusts!$H$14:$V$14</c:f>
              <c:numCache>
                <c:formatCode>General</c:formatCode>
                <c:ptCount val="15"/>
                <c:pt idx="0">
                  <c:v>0.38674706160796973</c:v>
                </c:pt>
                <c:pt idx="1">
                  <c:v>0.38407336347451548</c:v>
                </c:pt>
                <c:pt idx="2">
                  <c:v>0.40354455744271217</c:v>
                </c:pt>
                <c:pt idx="3">
                  <c:v>0.46897192923110242</c:v>
                </c:pt>
                <c:pt idx="4">
                  <c:v>0.52316002747367074</c:v>
                </c:pt>
                <c:pt idx="5">
                  <c:v>0.61137056776364707</c:v>
                </c:pt>
                <c:pt idx="6">
                  <c:v>0.6682917369011061</c:v>
                </c:pt>
                <c:pt idx="7">
                  <c:v>0.72440180884050742</c:v>
                </c:pt>
                <c:pt idx="8">
                  <c:v>0.79130227093670147</c:v>
                </c:pt>
                <c:pt idx="9">
                  <c:v>0.80719506601889357</c:v>
                </c:pt>
                <c:pt idx="10">
                  <c:v>0.82198863023468993</c:v>
                </c:pt>
                <c:pt idx="11">
                  <c:v>0.86243629489036711</c:v>
                </c:pt>
                <c:pt idx="12">
                  <c:v>0.84076427964595968</c:v>
                </c:pt>
                <c:pt idx="13">
                  <c:v>0.80186573652117565</c:v>
                </c:pt>
                <c:pt idx="14">
                  <c:v>0.74985188803399572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Struc_adjusts!$C$15</c:f>
              <c:strCache>
                <c:ptCount val="1"/>
                <c:pt idx="0">
                  <c:v>02-Jun-94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911436344760393"/>
                  <c:y val="0.1443338524857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Struc_adjusts!$H$15:$V$15</c:f>
              <c:numCache>
                <c:formatCode>General</c:formatCode>
                <c:ptCount val="15"/>
                <c:pt idx="0">
                  <c:v>0.36052142994799319</c:v>
                </c:pt>
                <c:pt idx="1">
                  <c:v>0.37986457287940673</c:v>
                </c:pt>
                <c:pt idx="2">
                  <c:v>0.40517980561332623</c:v>
                </c:pt>
                <c:pt idx="3">
                  <c:v>0.42020643948596292</c:v>
                </c:pt>
                <c:pt idx="4">
                  <c:v>0.44805167556738268</c:v>
                </c:pt>
                <c:pt idx="5">
                  <c:v>0.48802079924954922</c:v>
                </c:pt>
                <c:pt idx="6">
                  <c:v>0.52558154618607367</c:v>
                </c:pt>
                <c:pt idx="7">
                  <c:v>0.5865230874587809</c:v>
                </c:pt>
                <c:pt idx="8">
                  <c:v>0.62661963585057823</c:v>
                </c:pt>
                <c:pt idx="9">
                  <c:v>0.67786293402143105</c:v>
                </c:pt>
                <c:pt idx="10">
                  <c:v>0.75563061729114223</c:v>
                </c:pt>
                <c:pt idx="11">
                  <c:v>0.84003333032529959</c:v>
                </c:pt>
                <c:pt idx="12">
                  <c:v>0.90692240154227155</c:v>
                </c:pt>
                <c:pt idx="13">
                  <c:v>0.88962722932833105</c:v>
                </c:pt>
                <c:pt idx="14">
                  <c:v>0.85357361599223047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Struc_adjusts!$C$16</c:f>
              <c:strCache>
                <c:ptCount val="1"/>
                <c:pt idx="0">
                  <c:v>02-Jul-94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589047524055932"/>
                  <c:y val="0.21811757641804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Struc_adjusts!$H$16:$V$16</c:f>
              <c:numCache>
                <c:formatCode>General</c:formatCode>
                <c:ptCount val="15"/>
                <c:pt idx="0">
                  <c:v>0.38367438933027942</c:v>
                </c:pt>
                <c:pt idx="1">
                  <c:v>0.39854408637561017</c:v>
                </c:pt>
                <c:pt idx="2">
                  <c:v>0.44225044512903522</c:v>
                </c:pt>
                <c:pt idx="3">
                  <c:v>0.44272230493439851</c:v>
                </c:pt>
                <c:pt idx="4">
                  <c:v>0.50488047336006969</c:v>
                </c:pt>
                <c:pt idx="5">
                  <c:v>0.53268296877536492</c:v>
                </c:pt>
                <c:pt idx="6">
                  <c:v>0.63975077902856703</c:v>
                </c:pt>
                <c:pt idx="7">
                  <c:v>0.69491290914887249</c:v>
                </c:pt>
                <c:pt idx="8">
                  <c:v>0.72867788445842752</c:v>
                </c:pt>
                <c:pt idx="9">
                  <c:v>0.74366514509187109</c:v>
                </c:pt>
                <c:pt idx="10">
                  <c:v>0.80235624914341797</c:v>
                </c:pt>
                <c:pt idx="11">
                  <c:v>0.81499398468669637</c:v>
                </c:pt>
                <c:pt idx="12">
                  <c:v>0.8771706810971357</c:v>
                </c:pt>
                <c:pt idx="13">
                  <c:v>0.89217191118108796</c:v>
                </c:pt>
                <c:pt idx="14">
                  <c:v>0.84661070762494572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Struc_adjusts!$C$17</c:f>
              <c:strCache>
                <c:ptCount val="1"/>
                <c:pt idx="0">
                  <c:v>04-Aug-94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911436344760393"/>
                  <c:y val="0.25520884821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Struc_adjusts!$H$17:$V$17</c:f>
              <c:numCache>
                <c:formatCode>General</c:formatCode>
                <c:ptCount val="15"/>
                <c:pt idx="0">
                  <c:v>0.65415692644503665</c:v>
                </c:pt>
                <c:pt idx="1">
                  <c:v>0.59671839546390715</c:v>
                </c:pt>
                <c:pt idx="2">
                  <c:v>0.60102231745674772</c:v>
                </c:pt>
                <c:pt idx="3">
                  <c:v>0.62945497805086292</c:v>
                </c:pt>
                <c:pt idx="4">
                  <c:v>0.69818983004177038</c:v>
                </c:pt>
                <c:pt idx="5">
                  <c:v>0.7657926986175867</c:v>
                </c:pt>
                <c:pt idx="6">
                  <c:v>0.81910286554621214</c:v>
                </c:pt>
                <c:pt idx="7">
                  <c:v>0.83390471498976104</c:v>
                </c:pt>
                <c:pt idx="8">
                  <c:v>0.81715481445773763</c:v>
                </c:pt>
                <c:pt idx="9">
                  <c:v>0.80787635435590677</c:v>
                </c:pt>
                <c:pt idx="10">
                  <c:v>0.80236753157484575</c:v>
                </c:pt>
                <c:pt idx="11">
                  <c:v>0.8029755311735185</c:v>
                </c:pt>
                <c:pt idx="12">
                  <c:v>0.86056953837241257</c:v>
                </c:pt>
                <c:pt idx="13">
                  <c:v>0.84789374535894124</c:v>
                </c:pt>
                <c:pt idx="14">
                  <c:v>0.83522969254878998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224"/>
        <c:axId val="317741616"/>
      </c:scatterChart>
      <c:valAx>
        <c:axId val="3177412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1616"/>
        <c:crosses val="autoZero"/>
        <c:crossBetween val="midCat"/>
      </c:valAx>
      <c:valAx>
        <c:axId val="3177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9026794956978"/>
          <c:y val="9.9112554524699054E-2"/>
          <c:w val="0.1414899262813831"/>
          <c:h val="0.88157612277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Struc_adjusts!$Q$20</c:f>
              <c:strCache>
                <c:ptCount val="1"/>
                <c:pt idx="0">
                  <c:v>LAI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3576"/>
        <c:axId val="317743184"/>
      </c:areaChart>
      <c:lineChart>
        <c:grouping val="standard"/>
        <c:varyColors val="0"/>
        <c:ser>
          <c:idx val="0"/>
          <c:order val="0"/>
          <c:tx>
            <c:strRef>
              <c:f>Struc_adjusts!$N$20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Struc_adjusts!$M$21:$M$26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cat>
          <c:val>
            <c:numRef>
              <c:f>Struc_adjusts!$N$21:$N$26</c:f>
              <c:numCache>
                <c:formatCode>0.000</c:formatCode>
                <c:ptCount val="6"/>
                <c:pt idx="0">
                  <c:v>0.52559999999999996</c:v>
                </c:pt>
                <c:pt idx="1">
                  <c:v>0.30740000000000001</c:v>
                </c:pt>
                <c:pt idx="2">
                  <c:v>0.49049999999999999</c:v>
                </c:pt>
                <c:pt idx="3">
                  <c:v>0.3947</c:v>
                </c:pt>
                <c:pt idx="4">
                  <c:v>0.45569999999999999</c:v>
                </c:pt>
                <c:pt idx="5">
                  <c:v>0.67410000000000003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Struc_adjusts!$O$20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Struc_adjusts!$M$21:$M$26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cat>
          <c:val>
            <c:numRef>
              <c:f>Struc_adjusts!$O$21:$O$26</c:f>
              <c:numCache>
                <c:formatCode>0.000</c:formatCode>
                <c:ptCount val="6"/>
                <c:pt idx="0">
                  <c:v>0.48459999999999998</c:v>
                </c:pt>
                <c:pt idx="1">
                  <c:v>0.98850000000000005</c:v>
                </c:pt>
                <c:pt idx="2">
                  <c:v>0.63349999999999995</c:v>
                </c:pt>
                <c:pt idx="3">
                  <c:v>0.82599999999999996</c:v>
                </c:pt>
                <c:pt idx="4">
                  <c:v>0.7409</c:v>
                </c:pt>
                <c:pt idx="5">
                  <c:v>0.32100000000000001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42400"/>
        <c:axId val="317742792"/>
      </c:lineChart>
      <c:dateAx>
        <c:axId val="3177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42792"/>
        <c:crosses val="autoZero"/>
        <c:auto val="1"/>
        <c:lblOffset val="100"/>
        <c:baseTimeUnit val="days"/>
      </c:dateAx>
      <c:valAx>
        <c:axId val="317742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Structure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42400"/>
        <c:crosses val="autoZero"/>
        <c:crossBetween val="between"/>
        <c:majorUnit val="0.2"/>
      </c:valAx>
      <c:valAx>
        <c:axId val="317743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743576"/>
        <c:crosses val="max"/>
        <c:crossBetween val="between"/>
        <c:majorUnit val="1"/>
      </c:valAx>
      <c:catAx>
        <c:axId val="31774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31774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Struc_adjusts!$C$40</c:f>
              <c:strCache>
                <c:ptCount val="1"/>
                <c:pt idx="0">
                  <c:v>02/05/1994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Struc_adjusts!$C$44:$C$134</c:f>
              <c:numCache>
                <c:formatCode>0.000</c:formatCode>
                <c:ptCount val="91"/>
                <c:pt idx="0">
                  <c:v>0.52559999999999996</c:v>
                </c:pt>
                <c:pt idx="1">
                  <c:v>0.52567380692721277</c:v>
                </c:pt>
                <c:pt idx="2">
                  <c:v>0.5258952052265462</c:v>
                </c:pt>
                <c:pt idx="3">
                  <c:v>0.52626412745793349</c:v>
                </c:pt>
                <c:pt idx="4">
                  <c:v>0.52678046124408917</c:v>
                </c:pt>
                <c:pt idx="5">
                  <c:v>0.52744404930474009</c:v>
                </c:pt>
                <c:pt idx="6">
                  <c:v>0.52825468950453469</c:v>
                </c:pt>
                <c:pt idx="7">
                  <c:v>0.52921213491461527</c:v>
                </c:pt>
                <c:pt idx="8">
                  <c:v>0.53031609388783496</c:v>
                </c:pt>
                <c:pt idx="9">
                  <c:v>0.53156623014759619</c:v>
                </c:pt>
                <c:pt idx="10">
                  <c:v>0.53296216289028397</c:v>
                </c:pt>
                <c:pt idx="11">
                  <c:v>0.53450346690126205</c:v>
                </c:pt>
                <c:pt idx="12">
                  <c:v>0.53618967268439777</c:v>
                </c:pt>
                <c:pt idx="13">
                  <c:v>0.53802026660507496</c:v>
                </c:pt>
                <c:pt idx="14">
                  <c:v>0.5399946910466521</c:v>
                </c:pt>
                <c:pt idx="15">
                  <c:v>0.54211234458031743</c:v>
                </c:pt>
                <c:pt idx="16">
                  <c:v>0.54437258214829065</c:v>
                </c:pt>
                <c:pt idx="17">
                  <c:v>0.54677471526031296</c:v>
                </c:pt>
                <c:pt idx="18">
                  <c:v>0.54931801220336851</c:v>
                </c:pt>
                <c:pt idx="19">
                  <c:v>0.55200169826457102</c:v>
                </c:pt>
                <c:pt idx="20">
                  <c:v>0.55482495596714876</c:v>
                </c:pt>
                <c:pt idx="21">
                  <c:v>0.55778692531945595</c:v>
                </c:pt>
                <c:pt idx="22">
                  <c:v>0.56088670407693475</c:v>
                </c:pt>
                <c:pt idx="23">
                  <c:v>0.5641233480169473</c:v>
                </c:pt>
                <c:pt idx="24">
                  <c:v>0.56749587122639555</c:v>
                </c:pt>
                <c:pt idx="25">
                  <c:v>0.57100324640203937</c:v>
                </c:pt>
                <c:pt idx="26">
                  <c:v>0.57464440516342363</c:v>
                </c:pt>
                <c:pt idx="27">
                  <c:v>0.57841823837831685</c:v>
                </c:pt>
                <c:pt idx="28">
                  <c:v>0.58232359650056398</c:v>
                </c:pt>
                <c:pt idx="29">
                  <c:v>0.58635928992024877</c:v>
                </c:pt>
                <c:pt idx="30">
                  <c:v>0.59052408932606093</c:v>
                </c:pt>
                <c:pt idx="31">
                  <c:v>0.59481672607975633</c:v>
                </c:pt>
                <c:pt idx="32">
                  <c:v>0.59923589260259591</c:v>
                </c:pt>
                <c:pt idx="33">
                  <c:v>0.6037802427736475</c:v>
                </c:pt>
                <c:pt idx="34">
                  <c:v>0.60844839233982673</c:v>
                </c:pt>
                <c:pt idx="35">
                  <c:v>0.61323891933755448</c:v>
                </c:pt>
                <c:pt idx="36">
                  <c:v>0.61815036452590044</c:v>
                </c:pt>
                <c:pt idx="37">
                  <c:v>0.62318123183108187</c:v>
                </c:pt>
                <c:pt idx="38">
                  <c:v>0.62832998880218249</c:v>
                </c:pt>
                <c:pt idx="39">
                  <c:v>0.63359506707795188</c:v>
                </c:pt>
                <c:pt idx="40">
                  <c:v>0.63897486286454319</c:v>
                </c:pt>
                <c:pt idx="41">
                  <c:v>0.64446773742404462</c:v>
                </c:pt>
                <c:pt idx="42">
                  <c:v>0.65007201757365474</c:v>
                </c:pt>
                <c:pt idx="43">
                  <c:v>0.65578599619534994</c:v>
                </c:pt>
                <c:pt idx="44">
                  <c:v>0.66160793275588958</c:v>
                </c:pt>
                <c:pt idx="45">
                  <c:v>0.66753605383699899</c:v>
                </c:pt>
                <c:pt idx="46">
                  <c:v>0.67356855367556989</c:v>
                </c:pt>
                <c:pt idx="47">
                  <c:v>0.67970359471371322</c:v>
                </c:pt>
                <c:pt idx="48">
                  <c:v>0.68593930815849724</c:v>
                </c:pt>
                <c:pt idx="49">
                  <c:v>0.69227379455120008</c:v>
                </c:pt>
                <c:pt idx="50">
                  <c:v>0.69870512434590304</c:v>
                </c:pt>
                <c:pt idx="51">
                  <c:v>0.70523133849724873</c:v>
                </c:pt>
                <c:pt idx="52">
                  <c:v>0.71185044905718597</c:v>
                </c:pt>
                <c:pt idx="53">
                  <c:v>0.71856043978051731</c:v>
                </c:pt>
                <c:pt idx="54">
                  <c:v>0.72535926673906748</c:v>
                </c:pt>
                <c:pt idx="55">
                  <c:v>0.73224485894428293</c:v>
                </c:pt>
                <c:pt idx="56">
                  <c:v>0.73921511897807601</c:v>
                </c:pt>
                <c:pt idx="57">
                  <c:v>0.74626792363171779</c:v>
                </c:pt>
                <c:pt idx="58">
                  <c:v>0.7534011245525889</c:v>
                </c:pt>
                <c:pt idx="59">
                  <c:v>0.76061254889858776</c:v>
                </c:pt>
                <c:pt idx="60">
                  <c:v>0.76789999999999992</c:v>
                </c:pt>
                <c:pt idx="61">
                  <c:v>0.775261258028625</c:v>
                </c:pt>
                <c:pt idx="62">
                  <c:v>0.78269408067395729</c:v>
                </c:pt>
                <c:pt idx="63">
                  <c:v>0.79019620382621558</c:v>
                </c:pt>
                <c:pt idx="64">
                  <c:v>0.79776534226601303</c:v>
                </c:pt>
                <c:pt idx="65">
                  <c:v>0.80539919036045693</c:v>
                </c:pt>
                <c:pt idx="66">
                  <c:v>0.8130954227654672</c:v>
                </c:pt>
                <c:pt idx="67">
                  <c:v>0.82085169513409784</c:v>
                </c:pt>
                <c:pt idx="68">
                  <c:v>0.82866564483064908</c:v>
                </c:pt>
                <c:pt idx="69">
                  <c:v>0.83653489165034745</c:v>
                </c:pt>
                <c:pt idx="70">
                  <c:v>0.84445703854438081</c:v>
                </c:pt>
                <c:pt idx="71">
                  <c:v>0.85242967235006173</c:v>
                </c:pt>
                <c:pt idx="72">
                  <c:v>0.8604503645259004</c:v>
                </c:pt>
                <c:pt idx="73">
                  <c:v>0.86851667189136172</c:v>
                </c:pt>
                <c:pt idx="74">
                  <c:v>0.87662613737108219</c:v>
                </c:pt>
                <c:pt idx="75">
                  <c:v>0.88477629074331832</c:v>
                </c:pt>
                <c:pt idx="76">
                  <c:v>0.89296464939240094</c:v>
                </c:pt>
                <c:pt idx="77">
                  <c:v>0.90118871906496301</c:v>
                </c:pt>
                <c:pt idx="78">
                  <c:v>0.90944599462971376</c:v>
                </c:pt>
                <c:pt idx="79">
                  <c:v>0.91773396084052627</c:v>
                </c:pt>
                <c:pt idx="80">
                  <c:v>0.92605009310260544</c:v>
                </c:pt>
                <c:pt idx="81">
                  <c:v>0.93439185824150406</c:v>
                </c:pt>
                <c:pt idx="82">
                  <c:v>0.94275671527475224</c:v>
                </c:pt>
                <c:pt idx="83">
                  <c:v>0.95114211618586553</c:v>
                </c:pt>
                <c:pt idx="84">
                  <c:v>0.9595455067004951</c:v>
                </c:pt>
                <c:pt idx="85">
                  <c:v>0.96796432706448488</c:v>
                </c:pt>
                <c:pt idx="86">
                  <c:v>0.97639601282359689</c:v>
                </c:pt>
                <c:pt idx="87">
                  <c:v>0.98483799560466934</c:v>
                </c:pt>
                <c:pt idx="88">
                  <c:v>0.99328770389796794</c:v>
                </c:pt>
                <c:pt idx="89">
                  <c:v>1.0017425638404922</c:v>
                </c:pt>
                <c:pt idx="90">
                  <c:v>1.0101999999999998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Struc_adjusts!$D$40</c:f>
              <c:strCache>
                <c:ptCount val="1"/>
                <c:pt idx="0">
                  <c:v>14/05/1994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Struc_adjusts!$D$44:$D$134</c:f>
              <c:numCache>
                <c:formatCode>0.000</c:formatCode>
                <c:ptCount val="91"/>
                <c:pt idx="0">
                  <c:v>0.30740000000000001</c:v>
                </c:pt>
                <c:pt idx="1">
                  <c:v>0.30755055333790726</c:v>
                </c:pt>
                <c:pt idx="2">
                  <c:v>0.30800216749162385</c:v>
                </c:pt>
                <c:pt idx="3">
                  <c:v>0.30875470489510376</c:v>
                </c:pt>
                <c:pt idx="4">
                  <c:v>0.30980793631816378</c:v>
                </c:pt>
                <c:pt idx="5">
                  <c:v>0.31116154093630954</c:v>
                </c:pt>
                <c:pt idx="6">
                  <c:v>0.31281510642846189</c:v>
                </c:pt>
                <c:pt idx="7">
                  <c:v>0.31476812910255325</c:v>
                </c:pt>
                <c:pt idx="8">
                  <c:v>0.31702001404895769</c:v>
                </c:pt>
                <c:pt idx="9">
                  <c:v>0.31957007532170634</c:v>
                </c:pt>
                <c:pt idx="10">
                  <c:v>0.3224175361474324</c:v>
                </c:pt>
                <c:pt idx="11">
                  <c:v>0.32556152916198416</c:v>
                </c:pt>
                <c:pt idx="12">
                  <c:v>0.32900109667463306</c:v>
                </c:pt>
                <c:pt idx="13">
                  <c:v>0.33273519095979498</c:v>
                </c:pt>
                <c:pt idx="14">
                  <c:v>0.33676267457617748</c:v>
                </c:pt>
                <c:pt idx="15">
                  <c:v>0.341082320713256</c:v>
                </c:pt>
                <c:pt idx="16">
                  <c:v>0.34569281356497178</c:v>
                </c:pt>
                <c:pt idx="17">
                  <c:v>0.35059274873053947</c:v>
                </c:pt>
                <c:pt idx="18">
                  <c:v>0.35578063364224077</c:v>
                </c:pt>
                <c:pt idx="19">
                  <c:v>0.36125488802007533</c:v>
                </c:pt>
                <c:pt idx="20">
                  <c:v>0.36701384435312956</c:v>
                </c:pt>
                <c:pt idx="21">
                  <c:v>0.3730557484075161</c:v>
                </c:pt>
                <c:pt idx="22">
                  <c:v>0.37937875976073065</c:v>
                </c:pt>
                <c:pt idx="23">
                  <c:v>0.38598095236226271</c:v>
                </c:pt>
                <c:pt idx="24">
                  <c:v>0.39286031512028907</c:v>
                </c:pt>
                <c:pt idx="25">
                  <c:v>0.40001475251427154</c:v>
                </c:pt>
                <c:pt idx="26">
                  <c:v>0.40744208523327341</c:v>
                </c:pt>
                <c:pt idx="27">
                  <c:v>0.41514005083979832</c:v>
                </c:pt>
                <c:pt idx="28">
                  <c:v>0.4231063044589507</c:v>
                </c:pt>
                <c:pt idx="29">
                  <c:v>0.43133841949270735</c:v>
                </c:pt>
                <c:pt idx="30">
                  <c:v>0.43983388835908233</c:v>
                </c:pt>
                <c:pt idx="31">
                  <c:v>0.44859012325596198</c:v>
                </c:pt>
                <c:pt idx="32">
                  <c:v>0.45760445694937296</c:v>
                </c:pt>
                <c:pt idx="33">
                  <c:v>0.46687414358594836</c:v>
                </c:pt>
                <c:pt idx="34">
                  <c:v>0.47639635952934134</c:v>
                </c:pt>
                <c:pt idx="35">
                  <c:v>0.48616820422033163</c:v>
                </c:pt>
                <c:pt idx="36">
                  <c:v>0.49618670106036444</c:v>
                </c:pt>
                <c:pt idx="37">
                  <c:v>0.50644879831825107</c:v>
                </c:pt>
                <c:pt idx="38">
                  <c:v>0.51695137005975544</c:v>
                </c:pt>
                <c:pt idx="39">
                  <c:v>0.52769121709978428</c:v>
                </c:pt>
                <c:pt idx="40">
                  <c:v>0.53866506797689029</c:v>
                </c:pt>
                <c:pt idx="41">
                  <c:v>0.54986957994978991</c:v>
                </c:pt>
                <c:pt idx="42">
                  <c:v>0.56130134001559573</c:v>
                </c:pt>
                <c:pt idx="43">
                  <c:v>0.57295686594944994</c:v>
                </c:pt>
                <c:pt idx="44">
                  <c:v>0.58483260736524334</c:v>
                </c:pt>
                <c:pt idx="45">
                  <c:v>0.59692494679709773</c:v>
                </c:pt>
                <c:pt idx="46">
                  <c:v>0.60923020080128121</c:v>
                </c:pt>
                <c:pt idx="47">
                  <c:v>0.62174462107822026</c:v>
                </c:pt>
                <c:pt idx="48">
                  <c:v>0.63446439561426859</c:v>
                </c:pt>
                <c:pt idx="49">
                  <c:v>0.6473856498428836</c:v>
                </c:pt>
                <c:pt idx="50">
                  <c:v>0.66050444782485584</c:v>
                </c:pt>
                <c:pt idx="51">
                  <c:v>0.67381679344723566</c:v>
                </c:pt>
                <c:pt idx="52">
                  <c:v>0.68731863164058682</c:v>
                </c:pt>
                <c:pt idx="53">
                  <c:v>0.7010058496142002</c:v>
                </c:pt>
                <c:pt idx="54">
                  <c:v>0.71487427810889037</c:v>
                </c:pt>
                <c:pt idx="55">
                  <c:v>0.72891969266699097</c:v>
                </c:pt>
                <c:pt idx="56">
                  <c:v>0.74313781491916675</c:v>
                </c:pt>
                <c:pt idx="57">
                  <c:v>0.75752431388764574</c:v>
                </c:pt>
                <c:pt idx="58">
                  <c:v>0.77207480730547706</c:v>
                </c:pt>
                <c:pt idx="59">
                  <c:v>0.78678486295141148</c:v>
                </c:pt>
                <c:pt idx="60">
                  <c:v>0.80164999999999997</c:v>
                </c:pt>
                <c:pt idx="61">
                  <c:v>0.81666569038649584</c:v>
                </c:pt>
                <c:pt idx="62">
                  <c:v>0.83182736018614689</c:v>
                </c:pt>
                <c:pt idx="63">
                  <c:v>0.84713039100745802</c:v>
                </c:pt>
                <c:pt idx="64">
                  <c:v>0.86257012139899703</c:v>
                </c:pt>
                <c:pt idx="65">
                  <c:v>0.87814184826931863</c:v>
                </c:pt>
                <c:pt idx="66">
                  <c:v>0.89384082831957157</c:v>
                </c:pt>
                <c:pt idx="67">
                  <c:v>0.90966227948835299</c:v>
                </c:pt>
                <c:pt idx="68">
                  <c:v>0.92560138240837109</c:v>
                </c:pt>
                <c:pt idx="69">
                  <c:v>0.94165328187447062</c:v>
                </c:pt>
                <c:pt idx="70">
                  <c:v>0.95781308832257639</c:v>
                </c:pt>
                <c:pt idx="71">
                  <c:v>0.97407587931910067</c:v>
                </c:pt>
                <c:pt idx="72">
                  <c:v>0.99043670106036452</c:v>
                </c:pt>
                <c:pt idx="73">
                  <c:v>1.0068905698815747</c:v>
                </c:pt>
                <c:pt idx="74">
                  <c:v>1.0234324737748963</c:v>
                </c:pt>
                <c:pt idx="75">
                  <c:v>1.0400573739161583</c:v>
                </c:pt>
                <c:pt idx="76">
                  <c:v>1.0567602061997285</c:v>
                </c:pt>
                <c:pt idx="77">
                  <c:v>1.0735358827810897</c:v>
                </c:pt>
                <c:pt idx="78">
                  <c:v>1.0903792936266448</c:v>
                </c:pt>
                <c:pt idx="79">
                  <c:v>1.1072853080702854</c:v>
                </c:pt>
                <c:pt idx="80">
                  <c:v>1.1242487763762394</c:v>
                </c:pt>
                <c:pt idx="81">
                  <c:v>1.1412645313077316</c:v>
                </c:pt>
                <c:pt idx="82">
                  <c:v>1.1583273897009754</c:v>
                </c:pt>
                <c:pt idx="83">
                  <c:v>1.1754321540440118</c:v>
                </c:pt>
                <c:pt idx="84">
                  <c:v>1.1925736140599246</c:v>
                </c:pt>
                <c:pt idx="85">
                  <c:v>1.20974654829394</c:v>
                </c:pt>
                <c:pt idx="86">
                  <c:v>1.2269457257039322</c:v>
                </c:pt>
                <c:pt idx="87">
                  <c:v>1.24416590725385</c:v>
                </c:pt>
                <c:pt idx="88">
                  <c:v>1.2614018475095778</c:v>
                </c:pt>
                <c:pt idx="89">
                  <c:v>1.2786482962367451</c:v>
                </c:pt>
                <c:pt idx="90">
                  <c:v>1.2959000000000001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Struc_adjusts!$E$40</c:f>
              <c:strCache>
                <c:ptCount val="1"/>
                <c:pt idx="0">
                  <c:v>22/05/1994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Struc_adjusts!$E$44:$E$134</c:f>
              <c:numCache>
                <c:formatCode>0.000</c:formatCode>
                <c:ptCount val="91"/>
                <c:pt idx="0">
                  <c:v>0.49049999999999999</c:v>
                </c:pt>
                <c:pt idx="1">
                  <c:v>0.49059648511842613</c:v>
                </c:pt>
                <c:pt idx="2">
                  <c:v>0.49088591108340285</c:v>
                </c:pt>
                <c:pt idx="3">
                  <c:v>0.49136818973297747</c:v>
                </c:pt>
                <c:pt idx="4">
                  <c:v>0.49204317416040139</c:v>
                </c:pt>
                <c:pt idx="5">
                  <c:v>0.49291065875887918</c:v>
                </c:pt>
                <c:pt idx="6">
                  <c:v>0.49397037928419885</c:v>
                </c:pt>
                <c:pt idx="7">
                  <c:v>0.4952220129352225</c:v>
                </c:pt>
                <c:pt idx="8">
                  <c:v>0.49666517845221514</c:v>
                </c:pt>
                <c:pt idx="9">
                  <c:v>0.49829943623298023</c:v>
                </c:pt>
                <c:pt idx="10">
                  <c:v>0.50012428846676626</c:v>
                </c:pt>
                <c:pt idx="11">
                  <c:v>0.5021391792859049</c:v>
                </c:pt>
                <c:pt idx="12">
                  <c:v>0.50434349493513408</c:v>
                </c:pt>
                <c:pt idx="13">
                  <c:v>0.50673656395855349</c:v>
                </c:pt>
                <c:pt idx="14">
                  <c:v>0.50931765740415624</c:v>
                </c:pt>
                <c:pt idx="15">
                  <c:v>0.51208598904587521</c:v>
                </c:pt>
                <c:pt idx="16">
                  <c:v>0.51504071562307496</c:v>
                </c:pt>
                <c:pt idx="17">
                  <c:v>0.51818093709741708</c:v>
                </c:pt>
                <c:pt idx="18">
                  <c:v>0.5215056969270202</c:v>
                </c:pt>
                <c:pt idx="19">
                  <c:v>0.52501398235783281</c:v>
                </c:pt>
                <c:pt idx="20">
                  <c:v>0.52870472473212704</c:v>
                </c:pt>
                <c:pt idx="21">
                  <c:v>0.53257679981402273</c:v>
                </c:pt>
                <c:pt idx="22">
                  <c:v>0.53662902813194013</c:v>
                </c:pt>
                <c:pt idx="23">
                  <c:v>0.540860175337879</c:v>
                </c:pt>
                <c:pt idx="24">
                  <c:v>0.54526895258341235</c:v>
                </c:pt>
                <c:pt idx="25">
                  <c:v>0.54985401691228231</c:v>
                </c:pt>
                <c:pt idx="26">
                  <c:v>0.55461397166947768</c:v>
                </c:pt>
                <c:pt idx="27">
                  <c:v>0.55954736692666895</c:v>
                </c:pt>
                <c:pt idx="28">
                  <c:v>0.56465269992386968</c:v>
                </c:pt>
                <c:pt idx="29">
                  <c:v>0.56992841552719276</c:v>
                </c:pt>
                <c:pt idx="30">
                  <c:v>0.57537290670255803</c:v>
                </c:pt>
                <c:pt idx="31">
                  <c:v>0.58098451500521187</c:v>
                </c:pt>
                <c:pt idx="32">
                  <c:v>0.58676153108490414</c:v>
                </c:pt>
                <c:pt idx="33">
                  <c:v>0.59270219520657386</c:v>
                </c:pt>
                <c:pt idx="34">
                  <c:v>0.59880469778638112</c:v>
                </c:pt>
                <c:pt idx="35">
                  <c:v>0.60506717994292369</c:v>
                </c:pt>
                <c:pt idx="36">
                  <c:v>0.61148773406347079</c:v>
                </c:pt>
                <c:pt idx="37">
                  <c:v>0.61806440438503996</c:v>
                </c:pt>
                <c:pt idx="38">
                  <c:v>0.62479518759014163</c:v>
                </c:pt>
                <c:pt idx="39">
                  <c:v>0.6316780334170089</c:v>
                </c:pt>
                <c:pt idx="40">
                  <c:v>0.63871084528412747</c:v>
                </c:pt>
                <c:pt idx="41">
                  <c:v>0.64589148092887394</c:v>
                </c:pt>
                <c:pt idx="42">
                  <c:v>0.65321775306007068</c:v>
                </c:pt>
                <c:pt idx="43">
                  <c:v>0.66068743002425545</c:v>
                </c:pt>
                <c:pt idx="44">
                  <c:v>0.66829823648546438</c:v>
                </c:pt>
                <c:pt idx="45">
                  <c:v>0.67604785411832213</c:v>
                </c:pt>
                <c:pt idx="46">
                  <c:v>0.68393392231422523</c:v>
                </c:pt>
                <c:pt idx="47">
                  <c:v>0.69195403890040719</c:v>
                </c:pt>
                <c:pt idx="48">
                  <c:v>0.70010576087166332</c:v>
                </c:pt>
                <c:pt idx="49">
                  <c:v>0.70838660513451357</c:v>
                </c:pt>
                <c:pt idx="50">
                  <c:v>0.71679404926357726</c:v>
                </c:pt>
                <c:pt idx="51">
                  <c:v>0.72532553226992791</c:v>
                </c:pt>
                <c:pt idx="52">
                  <c:v>0.73397845538119544</c:v>
                </c:pt>
                <c:pt idx="53">
                  <c:v>0.74275018283317729</c:v>
                </c:pt>
                <c:pt idx="54">
                  <c:v>0.75163804267271828</c:v>
                </c:pt>
                <c:pt idx="55">
                  <c:v>0.76063932757161223</c:v>
                </c:pt>
                <c:pt idx="56">
                  <c:v>0.76975129565128186</c:v>
                </c:pt>
                <c:pt idx="57">
                  <c:v>0.77897117131798033</c:v>
                </c:pt>
                <c:pt idx="58">
                  <c:v>0.78829614610826471</c:v>
                </c:pt>
                <c:pt idx="59">
                  <c:v>0.79772337954448069</c:v>
                </c:pt>
                <c:pt idx="60">
                  <c:v>0.80724999999999991</c:v>
                </c:pt>
                <c:pt idx="61">
                  <c:v>0.81687310557394532</c:v>
                </c:pt>
                <c:pt idx="62">
                  <c:v>0.82658976497513814</c:v>
                </c:pt>
                <c:pt idx="63">
                  <c:v>0.83639701841499714</c:v>
                </c:pt>
                <c:pt idx="64">
                  <c:v>0.84629187850911936</c:v>
                </c:pt>
                <c:pt idx="65">
                  <c:v>0.85627133118726684</c:v>
                </c:pt>
                <c:pt idx="66">
                  <c:v>0.86633233661148057</c:v>
                </c:pt>
                <c:pt idx="67">
                  <c:v>0.8764718301020451</c:v>
                </c:pt>
                <c:pt idx="68">
                  <c:v>0.88668672307101981</c:v>
                </c:pt>
                <c:pt idx="69">
                  <c:v>0.89697390396305221</c:v>
                </c:pt>
                <c:pt idx="70">
                  <c:v>0.90733023920318878</c:v>
                </c:pt>
                <c:pt idx="71">
                  <c:v>0.91775257415139122</c:v>
                </c:pt>
                <c:pt idx="72">
                  <c:v>0.92823773406347077</c:v>
                </c:pt>
                <c:pt idx="73">
                  <c:v>0.93878252505814619</c:v>
                </c:pt>
                <c:pt idx="74">
                  <c:v>0.94938373508993101</c:v>
                </c:pt>
                <c:pt idx="75">
                  <c:v>0.96003813492755308</c:v>
                </c:pt>
                <c:pt idx="76">
                  <c:v>0.97074247913761047</c:v>
                </c:pt>
                <c:pt idx="77">
                  <c:v>0.98149350707316163</c:v>
                </c:pt>
                <c:pt idx="78">
                  <c:v>0.99228794386694941</c:v>
                </c:pt>
                <c:pt idx="79">
                  <c:v>1.0031225014289586</c:v>
                </c:pt>
                <c:pt idx="80">
                  <c:v>1.0139938794479995</c:v>
                </c:pt>
                <c:pt idx="81">
                  <c:v>1.0248987663970137</c:v>
                </c:pt>
                <c:pt idx="82">
                  <c:v>1.0358338405417986</c:v>
                </c:pt>
                <c:pt idx="83">
                  <c:v>1.046795770952839</c:v>
                </c:pt>
                <c:pt idx="84">
                  <c:v>1.0577812185199416</c:v>
                </c:pt>
                <c:pt idx="85">
                  <c:v>1.0687868369693585</c:v>
                </c:pt>
                <c:pt idx="86">
                  <c:v>1.0798092738830967</c:v>
                </c:pt>
                <c:pt idx="87">
                  <c:v>1.0908451717200949</c:v>
                </c:pt>
                <c:pt idx="88">
                  <c:v>1.1018911688389657</c:v>
                </c:pt>
                <c:pt idx="89">
                  <c:v>1.1129439005219808</c:v>
                </c:pt>
                <c:pt idx="90">
                  <c:v>1.1239999999999999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Struc_adjusts!$F$40</c:f>
              <c:strCache>
                <c:ptCount val="1"/>
                <c:pt idx="0">
                  <c:v>02/06/1994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Struc_adjusts!$F$44:$F$134</c:f>
              <c:numCache>
                <c:formatCode>0.000</c:formatCode>
                <c:ptCount val="91"/>
                <c:pt idx="0">
                  <c:v>0.3947</c:v>
                </c:pt>
                <c:pt idx="1">
                  <c:v>0.39482580380082083</c:v>
                </c:pt>
                <c:pt idx="2">
                  <c:v>0.39520317688222689</c:v>
                </c:pt>
                <c:pt idx="3">
                  <c:v>0.39583200429272203</c:v>
                </c:pt>
                <c:pt idx="4">
                  <c:v>0.39671209448538519</c:v>
                </c:pt>
                <c:pt idx="5">
                  <c:v>0.39784317937621816</c:v>
                </c:pt>
                <c:pt idx="6">
                  <c:v>0.39922491442580627</c:v>
                </c:pt>
                <c:pt idx="7">
                  <c:v>0.40085687874426806</c:v>
                </c:pt>
                <c:pt idx="8">
                  <c:v>0.40273857521946288</c:v>
                </c:pt>
                <c:pt idx="9">
                  <c:v>0.40486943066841619</c:v>
                </c:pt>
                <c:pt idx="10">
                  <c:v>0.40724879601191616</c:v>
                </c:pt>
                <c:pt idx="11">
                  <c:v>0.40987594647222952</c:v>
                </c:pt>
                <c:pt idx="12">
                  <c:v>0.41275008179387651</c:v>
                </c:pt>
                <c:pt idx="13">
                  <c:v>0.41587032648739569</c:v>
                </c:pt>
                <c:pt idx="14">
                  <c:v>0.41923573009602688</c:v>
                </c:pt>
                <c:pt idx="15">
                  <c:v>0.42284526748522955</c:v>
                </c:pt>
                <c:pt idx="16">
                  <c:v>0.42669783915494858</c:v>
                </c:pt>
                <c:pt idx="17">
                  <c:v>0.4307922715745327</c:v>
                </c:pt>
                <c:pt idx="18">
                  <c:v>0.43512731754020317</c:v>
                </c:pt>
                <c:pt idx="19">
                  <c:v>0.43970165655496429</c:v>
                </c:pt>
                <c:pt idx="20">
                  <c:v>0.44451389523083962</c:v>
                </c:pt>
                <c:pt idx="21">
                  <c:v>0.44956256771331138</c:v>
                </c:pt>
                <c:pt idx="22">
                  <c:v>0.45484613612783359</c:v>
                </c:pt>
                <c:pt idx="23">
                  <c:v>0.46036299104828426</c:v>
                </c:pt>
                <c:pt idx="24">
                  <c:v>0.46611145198721166</c:v>
                </c:pt>
                <c:pt idx="25">
                  <c:v>0.47208976790772716</c:v>
                </c:pt>
                <c:pt idx="26">
                  <c:v>0.47829611775688802</c:v>
                </c:pt>
                <c:pt idx="27">
                  <c:v>0.4847286110204081</c:v>
                </c:pt>
                <c:pt idx="28">
                  <c:v>0.49138528829852629</c:v>
                </c:pt>
                <c:pt idx="29">
                  <c:v>0.49826412190285913</c:v>
                </c:pt>
                <c:pt idx="30">
                  <c:v>0.50536301647405357</c:v>
                </c:pt>
                <c:pt idx="31">
                  <c:v>0.51267980962005522</c:v>
                </c:pt>
                <c:pt idx="32">
                  <c:v>0.52021227257479219</c:v>
                </c:pt>
                <c:pt idx="33">
                  <c:v>0.52795811087707967</c:v>
                </c:pt>
                <c:pt idx="34">
                  <c:v>0.53591496506953562</c:v>
                </c:pt>
                <c:pt idx="35">
                  <c:v>0.5440804114172928</c:v>
                </c:pt>
                <c:pt idx="36">
                  <c:v>0.55245196264629337</c:v>
                </c:pt>
                <c:pt idx="37">
                  <c:v>0.5610270687009361</c:v>
                </c:pt>
                <c:pt idx="38">
                  <c:v>0.56980311752084767</c:v>
                </c:pt>
                <c:pt idx="39">
                  <c:v>0.57877743583654206</c:v>
                </c:pt>
                <c:pt idx="40">
                  <c:v>0.58794728998372414</c:v>
                </c:pt>
                <c:pt idx="41">
                  <c:v>0.59730988673599028</c:v>
                </c:pt>
                <c:pt idx="42">
                  <c:v>0.60686237415567235</c:v>
                </c:pt>
                <c:pt idx="43">
                  <c:v>0.61660184246256522</c:v>
                </c:pt>
                <c:pt idx="44">
                  <c:v>0.62652532492027413</c:v>
                </c:pt>
                <c:pt idx="45">
                  <c:v>0.63662979873991166</c:v>
                </c:pt>
                <c:pt idx="46">
                  <c:v>0.64691218600086819</c:v>
                </c:pt>
                <c:pt idx="47">
                  <c:v>0.65736935458837631</c:v>
                </c:pt>
                <c:pt idx="48">
                  <c:v>0.667998119147583</c:v>
                </c:pt>
                <c:pt idx="49">
                  <c:v>0.67879524205384101</c:v>
                </c:pt>
                <c:pt idx="50">
                  <c:v>0.68975743439891846</c:v>
                </c:pt>
                <c:pt idx="51">
                  <c:v>0.70088135699283427</c:v>
                </c:pt>
                <c:pt idx="52">
                  <c:v>0.71216362138100631</c:v>
                </c:pt>
                <c:pt idx="53">
                  <c:v>0.72360079087640794</c:v>
                </c:pt>
                <c:pt idx="54">
                  <c:v>0.73518938160641722</c:v>
                </c:pt>
                <c:pt idx="55">
                  <c:v>0.7469258635740359</c:v>
                </c:pt>
                <c:pt idx="56">
                  <c:v>0.75880666173316313</c:v>
                </c:pt>
                <c:pt idx="57">
                  <c:v>0.77082815707758767</c:v>
                </c:pt>
                <c:pt idx="58">
                  <c:v>0.78298668774337266</c:v>
                </c:pt>
                <c:pt idx="59">
                  <c:v>0.79527855012429527</c:v>
                </c:pt>
                <c:pt idx="60">
                  <c:v>0.80769999999999986</c:v>
                </c:pt>
                <c:pt idx="61">
                  <c:v>0.82024725367652551</c:v>
                </c:pt>
                <c:pt idx="62">
                  <c:v>0.83291648913885408</c:v>
                </c:pt>
                <c:pt idx="63">
                  <c:v>0.84570384721513436</c:v>
                </c:pt>
                <c:pt idx="64">
                  <c:v>0.85860543275222201</c:v>
                </c:pt>
                <c:pt idx="65">
                  <c:v>0.87161731580218227</c:v>
                </c:pt>
                <c:pt idx="66">
                  <c:v>0.8847355328193891</c:v>
                </c:pt>
                <c:pt idx="67">
                  <c:v>0.89795608786785985</c:v>
                </c:pt>
                <c:pt idx="68">
                  <c:v>0.91127495383845658</c:v>
                </c:pt>
                <c:pt idx="69">
                  <c:v>0.92468807367558181</c:v>
                </c:pt>
                <c:pt idx="70">
                  <c:v>0.93819136161299754</c:v>
                </c:pt>
                <c:pt idx="71">
                  <c:v>0.95178070441838858</c:v>
                </c:pt>
                <c:pt idx="72">
                  <c:v>0.9654519626462934</c:v>
                </c:pt>
                <c:pt idx="73">
                  <c:v>0.97920097189901933</c:v>
                </c:pt>
                <c:pt idx="74">
                  <c:v>0.99302354409515869</c:v>
                </c:pt>
                <c:pt idx="75">
                  <c:v>1.0069154687453179</c:v>
                </c:pt>
                <c:pt idx="76">
                  <c:v>1.0208725142346744</c:v>
                </c:pt>
                <c:pt idx="77">
                  <c:v>1.0348904291119676</c:v>
                </c:pt>
                <c:pt idx="78">
                  <c:v>1.0489649433845307</c:v>
                </c:pt>
                <c:pt idx="79">
                  <c:v>1.0630917698189739</c:v>
                </c:pt>
                <c:pt idx="80">
                  <c:v>1.0772666052471154</c:v>
                </c:pt>
                <c:pt idx="81">
                  <c:v>1.0914851318767691</c:v>
                </c:pt>
                <c:pt idx="82">
                  <c:v>1.1057430186069859</c:v>
                </c:pt>
                <c:pt idx="83">
                  <c:v>1.1200359223473482</c:v>
                </c:pt>
                <c:pt idx="84">
                  <c:v>1.1343594893409181</c:v>
                </c:pt>
                <c:pt idx="85">
                  <c:v>1.1487093564904343</c:v>
                </c:pt>
                <c:pt idx="86">
                  <c:v>1.1630811526873526</c:v>
                </c:pt>
                <c:pt idx="87">
                  <c:v>1.1774705001433283</c:v>
                </c:pt>
                <c:pt idx="88">
                  <c:v>1.1918730157237341</c:v>
                </c:pt>
                <c:pt idx="89">
                  <c:v>1.2062843122828038</c:v>
                </c:pt>
                <c:pt idx="90">
                  <c:v>1.2206999999999999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Struc_adjusts!$G$40</c:f>
              <c:strCache>
                <c:ptCount val="1"/>
                <c:pt idx="0">
                  <c:v>02/07/1994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Struc_adjusts!$G$44:$G$134</c:f>
              <c:numCache>
                <c:formatCode>0.000</c:formatCode>
                <c:ptCount val="91"/>
                <c:pt idx="0">
                  <c:v>0.45569999999999999</c:v>
                </c:pt>
                <c:pt idx="1">
                  <c:v>0.4558128426586297</c:v>
                </c:pt>
                <c:pt idx="2">
                  <c:v>0.45615133626155197</c:v>
                </c:pt>
                <c:pt idx="3">
                  <c:v>0.45671537770033627</c:v>
                </c:pt>
                <c:pt idx="4">
                  <c:v>0.45750479516249626</c:v>
                </c:pt>
                <c:pt idx="5">
                  <c:v>0.45851934818382573</c:v>
                </c:pt>
                <c:pt idx="6">
                  <c:v>0.45975872772164633</c:v>
                </c:pt>
                <c:pt idx="7">
                  <c:v>0.46122255624894454</c:v>
                </c:pt>
                <c:pt idx="8">
                  <c:v>0.4629103878693705</c:v>
                </c:pt>
                <c:pt idx="9">
                  <c:v>0.46482170845306242</c:v>
                </c:pt>
                <c:pt idx="10">
                  <c:v>0.46695593579325506</c:v>
                </c:pt>
                <c:pt idx="11">
                  <c:v>0.46931241978362576</c:v>
                </c:pt>
                <c:pt idx="12">
                  <c:v>0.47189044261632335</c:v>
                </c:pt>
                <c:pt idx="13">
                  <c:v>0.47468921900061922</c:v>
                </c:pt>
                <c:pt idx="14">
                  <c:v>0.4777078964021142</c:v>
                </c:pt>
                <c:pt idx="15">
                  <c:v>0.48094555530242927</c:v>
                </c:pt>
                <c:pt idx="16">
                  <c:v>0.48440120947929954</c:v>
                </c:pt>
                <c:pt idx="17">
                  <c:v>0.48807380630698705</c:v>
                </c:pt>
                <c:pt idx="18">
                  <c:v>0.49196222707692072</c:v>
                </c:pt>
                <c:pt idx="19">
                  <c:v>0.49606528733846617</c:v>
                </c:pt>
                <c:pt idx="20">
                  <c:v>0.50038173725972046</c:v>
                </c:pt>
                <c:pt idx="21">
                  <c:v>0.5049102620082232</c:v>
                </c:pt>
                <c:pt idx="22">
                  <c:v>0.50964948215146721</c:v>
                </c:pt>
                <c:pt idx="23">
                  <c:v>0.51459795407708697</c:v>
                </c:pt>
                <c:pt idx="24">
                  <c:v>0.51975417043259697</c:v>
                </c:pt>
                <c:pt idx="25">
                  <c:v>0.52511656058454603</c:v>
                </c:pt>
                <c:pt idx="26">
                  <c:v>0.53068349109694712</c:v>
                </c:pt>
                <c:pt idx="27">
                  <c:v>0.53645326622883827</c:v>
                </c:pt>
                <c:pt idx="28">
                  <c:v>0.542424128450821</c:v>
                </c:pt>
                <c:pt idx="29">
                  <c:v>0.54859425898042169</c:v>
                </c:pt>
                <c:pt idx="30">
                  <c:v>0.55496177833610938</c:v>
                </c:pt>
                <c:pt idx="31">
                  <c:v>0.56152474690980503</c:v>
                </c:pt>
                <c:pt idx="32">
                  <c:v>0.56828116555770403</c:v>
                </c:pt>
                <c:pt idx="33">
                  <c:v>0.5752289762092353</c:v>
                </c:pt>
                <c:pt idx="34">
                  <c:v>0.58236606249396972</c:v>
                </c:pt>
                <c:pt idx="35">
                  <c:v>0.58969025038628597</c:v>
                </c:pt>
                <c:pt idx="36">
                  <c:v>0.59719930886760142</c:v>
                </c:pt>
                <c:pt idx="37">
                  <c:v>0.60489095060596076</c:v>
                </c:pt>
                <c:pt idx="38">
                  <c:v>0.61276283265277975</c:v>
                </c:pt>
                <c:pt idx="39">
                  <c:v>0.62081255715653028</c:v>
                </c:pt>
                <c:pt idx="40">
                  <c:v>0.6290376720931492</c:v>
                </c:pt>
                <c:pt idx="41">
                  <c:v>0.63743567201294815</c:v>
                </c:pt>
                <c:pt idx="42">
                  <c:v>0.64600399880379866</c:v>
                </c:pt>
                <c:pt idx="43">
                  <c:v>0.65474004247035666</c:v>
                </c:pt>
                <c:pt idx="44">
                  <c:v>0.66364114192909329</c:v>
                </c:pt>
                <c:pt idx="45">
                  <c:v>0.67270458581888692</c:v>
                </c:pt>
                <c:pt idx="46">
                  <c:v>0.68192761332692897</c:v>
                </c:pt>
                <c:pt idx="47">
                  <c:v>0.69130741502969484</c:v>
                </c:pt>
                <c:pt idx="48">
                  <c:v>0.70084113374872192</c:v>
                </c:pt>
                <c:pt idx="49">
                  <c:v>0.71052586542093321</c:v>
                </c:pt>
                <c:pt idx="50">
                  <c:v>0.720358659983243</c:v>
                </c:pt>
                <c:pt idx="51">
                  <c:v>0.7303365222711754</c:v>
                </c:pt>
                <c:pt idx="52">
                  <c:v>0.74045641293121978</c:v>
                </c:pt>
                <c:pt idx="53">
                  <c:v>0.75071524934664735</c:v>
                </c:pt>
                <c:pt idx="54">
                  <c:v>0.76110990657650657</c:v>
                </c:pt>
                <c:pt idx="55">
                  <c:v>0.77163721830750998</c:v>
                </c:pt>
                <c:pt idx="56">
                  <c:v>0.78229397781852372</c:v>
                </c:pt>
                <c:pt idx="57">
                  <c:v>0.79307693895736642</c:v>
                </c:pt>
                <c:pt idx="58">
                  <c:v>0.8039828171296185</c:v>
                </c:pt>
                <c:pt idx="59">
                  <c:v>0.8150082902991409</c:v>
                </c:pt>
                <c:pt idx="60">
                  <c:v>0.82614999999999994</c:v>
                </c:pt>
                <c:pt idx="61">
                  <c:v>0.83740455235948885</c:v>
                </c:pt>
                <c:pt idx="62">
                  <c:v>0.84876851913193341</c:v>
                </c:pt>
                <c:pt idx="63">
                  <c:v>0.86023843874296979</c:v>
                </c:pt>
                <c:pt idx="64">
                  <c:v>0.87181081734397248</c:v>
                </c:pt>
                <c:pt idx="65">
                  <c:v>0.8834821298763158</c:v>
                </c:pt>
                <c:pt idx="66">
                  <c:v>0.89524882114513971</c:v>
                </c:pt>
                <c:pt idx="67">
                  <c:v>0.90710730690229702</c:v>
                </c:pt>
                <c:pt idx="68">
                  <c:v>0.91905397493815078</c:v>
                </c:pt>
                <c:pt idx="69">
                  <c:v>0.93108518618188696</c:v>
                </c:pt>
                <c:pt idx="70">
                  <c:v>0.943197275810012</c:v>
                </c:pt>
                <c:pt idx="71">
                  <c:v>0.9553865543626926</c:v>
                </c:pt>
                <c:pt idx="72">
                  <c:v>0.96764930886760148</c:v>
                </c:pt>
                <c:pt idx="73">
                  <c:v>0.97998180397092427</c:v>
                </c:pt>
                <c:pt idx="74">
                  <c:v>0.99238028307518533</c:v>
                </c:pt>
                <c:pt idx="75">
                  <c:v>1.0048409694835425</c:v>
                </c:pt>
                <c:pt idx="76">
                  <c:v>1.0173600675502064</c:v>
                </c:pt>
                <c:pt idx="77">
                  <c:v>1.0299337638366306</c:v>
                </c:pt>
                <c:pt idx="78">
                  <c:v>1.0425582282731221</c:v>
                </c:pt>
                <c:pt idx="79">
                  <c:v>1.0552296153255178</c:v>
                </c:pt>
                <c:pt idx="80">
                  <c:v>1.0679440651665713</c:v>
                </c:pt>
                <c:pt idx="81">
                  <c:v>1.0806977048516928</c:v>
                </c:pt>
                <c:pt idx="82">
                  <c:v>1.0934866494986877</c:v>
                </c:pt>
                <c:pt idx="83">
                  <c:v>1.1063070034711262</c:v>
                </c:pt>
                <c:pt idx="84">
                  <c:v>1.1191548615649956</c:v>
                </c:pt>
                <c:pt idx="85">
                  <c:v>1.1320263101982602</c:v>
                </c:pt>
                <c:pt idx="86">
                  <c:v>1.1449174286029775</c:v>
                </c:pt>
                <c:pt idx="87">
                  <c:v>1.1578242900196027</c:v>
                </c:pt>
                <c:pt idx="88">
                  <c:v>1.170742962893117</c:v>
                </c:pt>
                <c:pt idx="89">
                  <c:v>1.1836695120706167</c:v>
                </c:pt>
                <c:pt idx="90">
                  <c:v>1.1965999999999999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Struc_adjusts!$H$40</c:f>
              <c:strCache>
                <c:ptCount val="1"/>
                <c:pt idx="0">
                  <c:v>04/08/1994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Struc_adjusts!$H$44:$H$134</c:f>
              <c:numCache>
                <c:formatCode>0.000</c:formatCode>
                <c:ptCount val="91"/>
                <c:pt idx="0">
                  <c:v>0.67410000000000003</c:v>
                </c:pt>
                <c:pt idx="1">
                  <c:v>0.67414888985479848</c:v>
                </c:pt>
                <c:pt idx="2">
                  <c:v>0.67429554452687024</c:v>
                </c:pt>
                <c:pt idx="3">
                  <c:v>0.67453991934378188</c:v>
                </c:pt>
                <c:pt idx="4">
                  <c:v>0.6748819398665965</c:v>
                </c:pt>
                <c:pt idx="5">
                  <c:v>0.67532150191254969</c:v>
                </c:pt>
                <c:pt idx="6">
                  <c:v>0.67585847158678436</c:v>
                </c:pt>
                <c:pt idx="7">
                  <c:v>0.67649268532313567</c:v>
                </c:pt>
                <c:pt idx="8">
                  <c:v>0.67722394993395596</c:v>
                </c:pt>
                <c:pt idx="9">
                  <c:v>0.6780520426689608</c:v>
                </c:pt>
                <c:pt idx="10">
                  <c:v>0.67897671128308124</c:v>
                </c:pt>
                <c:pt idx="11">
                  <c:v>0.67999767411329992</c:v>
                </c:pt>
                <c:pt idx="12">
                  <c:v>0.68111462016444846</c:v>
                </c:pt>
                <c:pt idx="13">
                  <c:v>0.68232720920393952</c:v>
                </c:pt>
                <c:pt idx="14">
                  <c:v>0.68363507186540518</c:v>
                </c:pt>
                <c:pt idx="15">
                  <c:v>0.68503780976120909</c:v>
                </c:pt>
                <c:pt idx="16">
                  <c:v>0.68653499560379971</c:v>
                </c:pt>
                <c:pt idx="17">
                  <c:v>0.68812617333586568</c:v>
                </c:pt>
                <c:pt idx="18">
                  <c:v>0.6898108582692557</c:v>
                </c:pt>
                <c:pt idx="19">
                  <c:v>0.69158853723261937</c:v>
                </c:pt>
                <c:pt idx="20">
                  <c:v>0.69345866872772344</c:v>
                </c:pt>
                <c:pt idx="21">
                  <c:v>0.69542068309439831</c:v>
                </c:pt>
                <c:pt idx="22">
                  <c:v>0.69747398268406124</c:v>
                </c:pt>
                <c:pt idx="23">
                  <c:v>0.69961794204176664</c:v>
                </c:pt>
                <c:pt idx="24">
                  <c:v>0.70185190809672515</c:v>
                </c:pt>
                <c:pt idx="25">
                  <c:v>0.70417520036123538</c:v>
                </c:pt>
                <c:pt idx="26">
                  <c:v>0.70658711113796746</c:v>
                </c:pt>
                <c:pt idx="27">
                  <c:v>0.7090869057355339</c:v>
                </c:pt>
                <c:pt idx="28">
                  <c:v>0.71167382269228452</c:v>
                </c:pt>
                <c:pt idx="29">
                  <c:v>0.71434707400825403</c:v>
                </c:pt>
                <c:pt idx="30">
                  <c:v>0.71710584538519517</c:v>
                </c:pt>
                <c:pt idx="31">
                  <c:v>0.71994929647462202</c:v>
                </c:pt>
                <c:pt idx="32">
                  <c:v>0.72287656113378729</c:v>
                </c:pt>
                <c:pt idx="33">
                  <c:v>0.72588674768951889</c:v>
                </c:pt>
                <c:pt idx="34">
                  <c:v>0.7289789392098317</c:v>
                </c:pt>
                <c:pt idx="35">
                  <c:v>0.73215219378323371</c:v>
                </c:pt>
                <c:pt idx="36">
                  <c:v>0.73540554480564191</c:v>
                </c:pt>
                <c:pt idx="37">
                  <c:v>0.73873800127481903</c:v>
                </c:pt>
                <c:pt idx="38">
                  <c:v>0.74214854809224229</c:v>
                </c:pt>
                <c:pt idx="39">
                  <c:v>0.74563614637231235</c:v>
                </c:pt>
                <c:pt idx="40">
                  <c:v>0.74919973375880811</c:v>
                </c:pt>
                <c:pt idx="41">
                  <c:v>0.75283822474849016</c:v>
                </c:pt>
                <c:pt idx="42">
                  <c:v>0.75655051102175652</c:v>
                </c:pt>
                <c:pt idx="43">
                  <c:v>0.76033546178024636</c:v>
                </c:pt>
                <c:pt idx="44">
                  <c:v>0.764191924091293</c:v>
                </c:pt>
                <c:pt idx="45">
                  <c:v>0.76811872323911823</c:v>
                </c:pt>
                <c:pt idx="46">
                  <c:v>0.77211466308266186</c:v>
                </c:pt>
                <c:pt idx="47">
                  <c:v>0.77617852641993801</c:v>
                </c:pt>
                <c:pt idx="48">
                  <c:v>0.78030907535880656</c:v>
                </c:pt>
                <c:pt idx="49">
                  <c:v>0.78450505169404716</c:v>
                </c:pt>
                <c:pt idx="50">
                  <c:v>0.7887651772906209</c:v>
                </c:pt>
                <c:pt idx="51">
                  <c:v>0.79308815447300218</c:v>
                </c:pt>
                <c:pt idx="52">
                  <c:v>0.79747266642046377</c:v>
                </c:pt>
                <c:pt idx="53">
                  <c:v>0.80191737756819248</c:v>
                </c:pt>
                <c:pt idx="54">
                  <c:v>0.80642093401411619</c:v>
                </c:pt>
                <c:pt idx="55">
                  <c:v>0.81098196393131428</c:v>
                </c:pt>
                <c:pt idx="56">
                  <c:v>0.81559907798589037</c:v>
                </c:pt>
                <c:pt idx="57">
                  <c:v>0.82027086976017638</c:v>
                </c:pt>
                <c:pt idx="58">
                  <c:v>0.82499591618114132</c:v>
                </c:pt>
                <c:pt idx="59">
                  <c:v>0.82977277795387261</c:v>
                </c:pt>
                <c:pt idx="60">
                  <c:v>0.83460000000000001</c:v>
                </c:pt>
                <c:pt idx="61">
                  <c:v>0.83947611190092586</c:v>
                </c:pt>
                <c:pt idx="62">
                  <c:v>0.84439962834572913</c:v>
                </c:pt>
                <c:pt idx="63">
                  <c:v>0.84936904958360548</c:v>
                </c:pt>
                <c:pt idx="64">
                  <c:v>0.85438286188070622</c:v>
                </c:pt>
                <c:pt idx="65">
                  <c:v>0.85943953798123551</c:v>
                </c:pt>
                <c:pt idx="66">
                  <c:v>0.86453753757266816</c:v>
                </c:pt>
                <c:pt idx="67">
                  <c:v>0.86967530775494317</c:v>
                </c:pt>
                <c:pt idx="68">
                  <c:v>0.87485128351349228</c:v>
                </c:pt>
                <c:pt idx="69">
                  <c:v>0.8800638881959586</c:v>
                </c:pt>
                <c:pt idx="70">
                  <c:v>0.88531153399246032</c:v>
                </c:pt>
                <c:pt idx="71">
                  <c:v>0.89059262241925274</c:v>
                </c:pt>
                <c:pt idx="72">
                  <c:v>0.89590554480564188</c:v>
                </c:pt>
                <c:pt idx="73">
                  <c:v>0.9012486827840015</c:v>
                </c:pt>
                <c:pt idx="74">
                  <c:v>0.9066204087827433</c:v>
                </c:pt>
                <c:pt idx="75">
                  <c:v>0.91201908652209085</c:v>
                </c:pt>
                <c:pt idx="76">
                  <c:v>0.9174430715125067</c:v>
                </c:pt>
                <c:pt idx="77">
                  <c:v>0.92289071155561941</c:v>
                </c:pt>
                <c:pt idx="78">
                  <c:v>0.92836034724749927</c:v>
                </c:pt>
                <c:pt idx="79">
                  <c:v>0.93385031248412909</c:v>
                </c:pt>
                <c:pt idx="80">
                  <c:v>0.93935893496891532</c:v>
                </c:pt>
                <c:pt idx="81">
                  <c:v>0.94488453672208594</c:v>
                </c:pt>
                <c:pt idx="82">
                  <c:v>0.95042543459181905</c:v>
                </c:pt>
                <c:pt idx="83">
                  <c:v>0.9559799407669477</c:v>
                </c:pt>
                <c:pt idx="84">
                  <c:v>0.96154636329108323</c:v>
                </c:pt>
                <c:pt idx="85">
                  <c:v>0.96712300657800176</c:v>
                </c:pt>
                <c:pt idx="86">
                  <c:v>0.97270817192813586</c:v>
                </c:pt>
                <c:pt idx="87">
                  <c:v>0.97830015804601511</c:v>
                </c:pt>
                <c:pt idx="88">
                  <c:v>0.98389726155849722</c:v>
                </c:pt>
                <c:pt idx="89">
                  <c:v>0.98949777753363199</c:v>
                </c:pt>
                <c:pt idx="90">
                  <c:v>0.99509999999999998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4360"/>
        <c:axId val="317744752"/>
      </c:scatterChart>
      <c:valAx>
        <c:axId val="3177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4752"/>
        <c:crosses val="autoZero"/>
        <c:crossBetween val="midCat"/>
      </c:valAx>
      <c:valAx>
        <c:axId val="3177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cat>
          <c:val>
            <c:numRef>
              <c:f>Struc_adjusts!$S$21:$S$26</c:f>
              <c:numCache>
                <c:formatCode>0.000</c:formatCode>
                <c:ptCount val="6"/>
                <c:pt idx="0">
                  <c:v>0.158</c:v>
                </c:pt>
                <c:pt idx="1">
                  <c:v>0.248</c:v>
                </c:pt>
                <c:pt idx="2">
                  <c:v>0.17399999999999999</c:v>
                </c:pt>
                <c:pt idx="3">
                  <c:v>0.18099999999999999</c:v>
                </c:pt>
                <c:pt idx="4">
                  <c:v>0.105</c:v>
                </c:pt>
                <c:pt idx="5">
                  <c:v>9.0999999999999998E-2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070368"/>
        <c:axId val="3180707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71544"/>
        <c:axId val="318071152"/>
      </c:lineChart>
      <c:catAx>
        <c:axId val="3180703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0760"/>
        <c:crosses val="autoZero"/>
        <c:auto val="1"/>
        <c:lblAlgn val="ctr"/>
        <c:lblOffset val="100"/>
        <c:noMultiLvlLbl val="0"/>
      </c:catAx>
      <c:valAx>
        <c:axId val="3180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0368"/>
        <c:crosses val="autoZero"/>
        <c:crossBetween val="between"/>
      </c:valAx>
      <c:valAx>
        <c:axId val="3180711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1544"/>
        <c:crosses val="max"/>
        <c:crossBetween val="between"/>
      </c:valAx>
      <c:catAx>
        <c:axId val="318071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807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pictures'!$C$164</c:f>
              <c:strCache>
                <c:ptCount val="1"/>
                <c:pt idx="0">
                  <c:v>694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pictures'!$D$164:$R$164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0.92630000000000001</c:v>
                </c:pt>
                <c:pt idx="3">
                  <c:v>0.78710000000000002</c:v>
                </c:pt>
                <c:pt idx="4">
                  <c:v>0.53210000000000002</c:v>
                </c:pt>
                <c:pt idx="5">
                  <c:v>0.38140000000000002</c:v>
                </c:pt>
                <c:pt idx="6">
                  <c:v>0.36170000000000002</c:v>
                </c:pt>
                <c:pt idx="7">
                  <c:v>0.30059999999999998</c:v>
                </c:pt>
                <c:pt idx="8">
                  <c:v>0.26900000000000002</c:v>
                </c:pt>
                <c:pt idx="9">
                  <c:v>0.23749999999999999</c:v>
                </c:pt>
                <c:pt idx="10">
                  <c:v>0.17599999999999999</c:v>
                </c:pt>
                <c:pt idx="11">
                  <c:v>0.1258</c:v>
                </c:pt>
                <c:pt idx="12">
                  <c:v>5.9799999999999999E-2</c:v>
                </c:pt>
                <c:pt idx="13">
                  <c:v>3.27E-2</c:v>
                </c:pt>
                <c:pt idx="14">
                  <c:v>1.7399999999999999E-2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pictures'!$C$165</c:f>
              <c:strCache>
                <c:ptCount val="1"/>
                <c:pt idx="0">
                  <c:v>697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pictures'!$D$165:$R$165</c:f>
              <c:numCache>
                <c:formatCode>General</c:formatCode>
                <c:ptCount val="15"/>
                <c:pt idx="0">
                  <c:v>1</c:v>
                </c:pt>
                <c:pt idx="1">
                  <c:v>0.92620000000000002</c:v>
                </c:pt>
                <c:pt idx="2">
                  <c:v>0.69579999999999997</c:v>
                </c:pt>
                <c:pt idx="3">
                  <c:v>0.60519999999999996</c:v>
                </c:pt>
                <c:pt idx="4">
                  <c:v>0.53680000000000005</c:v>
                </c:pt>
                <c:pt idx="5">
                  <c:v>0.48049999999999998</c:v>
                </c:pt>
                <c:pt idx="6">
                  <c:v>0.40550000000000003</c:v>
                </c:pt>
                <c:pt idx="7">
                  <c:v>0.3115</c:v>
                </c:pt>
                <c:pt idx="8">
                  <c:v>0.27139999999999997</c:v>
                </c:pt>
                <c:pt idx="9">
                  <c:v>0.19670000000000001</c:v>
                </c:pt>
                <c:pt idx="10">
                  <c:v>0.14760000000000001</c:v>
                </c:pt>
                <c:pt idx="11">
                  <c:v>0.1108</c:v>
                </c:pt>
                <c:pt idx="12">
                  <c:v>7.3599999999999999E-2</c:v>
                </c:pt>
                <c:pt idx="13">
                  <c:v>2.7400000000000001E-2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pictures'!$C$166</c:f>
              <c:strCache>
                <c:ptCount val="1"/>
                <c:pt idx="0">
                  <c:v>699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pictures'!$D$166:$R$166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0.89390000000000003</c:v>
                </c:pt>
                <c:pt idx="2">
                  <c:v>0.78149999999999997</c:v>
                </c:pt>
                <c:pt idx="3">
                  <c:v>0.64739999999999998</c:v>
                </c:pt>
                <c:pt idx="4">
                  <c:v>0.59689999999999999</c:v>
                </c:pt>
                <c:pt idx="5">
                  <c:v>0.54820000000000002</c:v>
                </c:pt>
                <c:pt idx="6">
                  <c:v>0.52170000000000005</c:v>
                </c:pt>
                <c:pt idx="7">
                  <c:v>0.42659999999999998</c:v>
                </c:pt>
                <c:pt idx="8">
                  <c:v>0.35730000000000001</c:v>
                </c:pt>
                <c:pt idx="9">
                  <c:v>0.31440000000000001</c:v>
                </c:pt>
                <c:pt idx="10">
                  <c:v>0.23449999999999999</c:v>
                </c:pt>
                <c:pt idx="11">
                  <c:v>0.15459999999999999</c:v>
                </c:pt>
                <c:pt idx="12">
                  <c:v>0.1057</c:v>
                </c:pt>
                <c:pt idx="13">
                  <c:v>5.3499999999999999E-2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pictures'!$C$167</c:f>
              <c:strCache>
                <c:ptCount val="1"/>
                <c:pt idx="0">
                  <c:v>701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pictures'!$D$167:$R$167</c:f>
              <c:numCache>
                <c:formatCode>General</c:formatCode>
                <c:ptCount val="15"/>
                <c:pt idx="0">
                  <c:v>1</c:v>
                </c:pt>
                <c:pt idx="1">
                  <c:v>0.91879999999999995</c:v>
                </c:pt>
                <c:pt idx="2">
                  <c:v>0.81759999999999999</c:v>
                </c:pt>
                <c:pt idx="3">
                  <c:v>0.71040000000000003</c:v>
                </c:pt>
                <c:pt idx="4">
                  <c:v>0.57550000000000001</c:v>
                </c:pt>
                <c:pt idx="5">
                  <c:v>0.46260000000000001</c:v>
                </c:pt>
                <c:pt idx="6">
                  <c:v>0.51270000000000004</c:v>
                </c:pt>
                <c:pt idx="7">
                  <c:v>0.47049999999999997</c:v>
                </c:pt>
                <c:pt idx="8">
                  <c:v>0.45240000000000002</c:v>
                </c:pt>
                <c:pt idx="9">
                  <c:v>0.39100000000000001</c:v>
                </c:pt>
                <c:pt idx="10">
                  <c:v>0.3473</c:v>
                </c:pt>
                <c:pt idx="11">
                  <c:v>0.31890000000000002</c:v>
                </c:pt>
                <c:pt idx="12">
                  <c:v>0.26269999999999999</c:v>
                </c:pt>
                <c:pt idx="13">
                  <c:v>0.155</c:v>
                </c:pt>
                <c:pt idx="14">
                  <c:v>6.9699999999999998E-2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pictures'!$C$168</c:f>
              <c:strCache>
                <c:ptCount val="1"/>
                <c:pt idx="0">
                  <c:v>703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pictures'!$D$168:$R$168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0.84419999999999995</c:v>
                </c:pt>
                <c:pt idx="3">
                  <c:v>0.85260000000000002</c:v>
                </c:pt>
                <c:pt idx="4">
                  <c:v>0.76160000000000005</c:v>
                </c:pt>
                <c:pt idx="5">
                  <c:v>0.63719999999999999</c:v>
                </c:pt>
                <c:pt idx="6">
                  <c:v>0.51419999999999999</c:v>
                </c:pt>
                <c:pt idx="7">
                  <c:v>0.50080000000000002</c:v>
                </c:pt>
                <c:pt idx="8">
                  <c:v>0.5302</c:v>
                </c:pt>
                <c:pt idx="9">
                  <c:v>0.4965</c:v>
                </c:pt>
                <c:pt idx="10">
                  <c:v>0.41010000000000002</c:v>
                </c:pt>
                <c:pt idx="11">
                  <c:v>0.36870000000000003</c:v>
                </c:pt>
                <c:pt idx="12">
                  <c:v>0.30869999999999997</c:v>
                </c:pt>
                <c:pt idx="13">
                  <c:v>0.27050000000000002</c:v>
                </c:pt>
                <c:pt idx="14">
                  <c:v>0.17269999999999999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pictures'!$C$169</c:f>
              <c:strCache>
                <c:ptCount val="1"/>
                <c:pt idx="0">
                  <c:v>705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pictures'!$D$169:$R$169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0.88870000000000005</c:v>
                </c:pt>
                <c:pt idx="3">
                  <c:v>0.81</c:v>
                </c:pt>
                <c:pt idx="4">
                  <c:v>0.76229999999999998</c:v>
                </c:pt>
                <c:pt idx="5">
                  <c:v>0.72719999999999996</c:v>
                </c:pt>
                <c:pt idx="6">
                  <c:v>0.70330000000000004</c:v>
                </c:pt>
                <c:pt idx="7">
                  <c:v>0.64970000000000006</c:v>
                </c:pt>
                <c:pt idx="8">
                  <c:v>0.60919999999999996</c:v>
                </c:pt>
                <c:pt idx="9">
                  <c:v>0.55769999999999997</c:v>
                </c:pt>
                <c:pt idx="10">
                  <c:v>0.49609999999999999</c:v>
                </c:pt>
                <c:pt idx="11">
                  <c:v>0.38629999999999998</c:v>
                </c:pt>
                <c:pt idx="12">
                  <c:v>0.27929999999999999</c:v>
                </c:pt>
                <c:pt idx="13">
                  <c:v>0.1938</c:v>
                </c:pt>
                <c:pt idx="14">
                  <c:v>9.7900000000000001E-2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pictures'!$C$170</c:f>
              <c:strCache>
                <c:ptCount val="1"/>
                <c:pt idx="0">
                  <c:v>707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pictures'!$D$170:$R$170</c:f>
              <c:numCache>
                <c:formatCode>General</c:formatCode>
                <c:ptCount val="15"/>
                <c:pt idx="0">
                  <c:v>1</c:v>
                </c:pt>
                <c:pt idx="1">
                  <c:v>0.97689999999999999</c:v>
                </c:pt>
                <c:pt idx="2">
                  <c:v>0.91790000000000005</c:v>
                </c:pt>
                <c:pt idx="3">
                  <c:v>0.89880000000000004</c:v>
                </c:pt>
                <c:pt idx="4">
                  <c:v>0.81599999999999995</c:v>
                </c:pt>
                <c:pt idx="5">
                  <c:v>0.71579999999999999</c:v>
                </c:pt>
                <c:pt idx="6">
                  <c:v>0.65559999999999996</c:v>
                </c:pt>
                <c:pt idx="7">
                  <c:v>0.59789999999999999</c:v>
                </c:pt>
                <c:pt idx="8">
                  <c:v>0.45169999999999999</c:v>
                </c:pt>
                <c:pt idx="9">
                  <c:v>0.39800000000000002</c:v>
                </c:pt>
                <c:pt idx="10">
                  <c:v>0.2853</c:v>
                </c:pt>
                <c:pt idx="11">
                  <c:v>0.18640000000000001</c:v>
                </c:pt>
                <c:pt idx="12">
                  <c:v>0.1147</c:v>
                </c:pt>
                <c:pt idx="13">
                  <c:v>4.4999999999999998E-2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pictures'!$C$171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pictures'!$D$171:$R$171</c:f>
              <c:numCache>
                <c:formatCode>General</c:formatCode>
                <c:ptCount val="15"/>
                <c:pt idx="0">
                  <c:v>1</c:v>
                </c:pt>
                <c:pt idx="1">
                  <c:v>0.98250000000000004</c:v>
                </c:pt>
                <c:pt idx="2">
                  <c:v>0.9002</c:v>
                </c:pt>
                <c:pt idx="3">
                  <c:v>0.81369999999999998</c:v>
                </c:pt>
                <c:pt idx="4">
                  <c:v>0.76349999999999996</c:v>
                </c:pt>
                <c:pt idx="5">
                  <c:v>0.72289999999999999</c:v>
                </c:pt>
                <c:pt idx="6">
                  <c:v>0.68359999999999999</c:v>
                </c:pt>
                <c:pt idx="7">
                  <c:v>0.65649999999999997</c:v>
                </c:pt>
                <c:pt idx="8">
                  <c:v>0.59799999999999998</c:v>
                </c:pt>
                <c:pt idx="9">
                  <c:v>0.54259999999999997</c:v>
                </c:pt>
                <c:pt idx="10">
                  <c:v>0.52129999999999999</c:v>
                </c:pt>
                <c:pt idx="11">
                  <c:v>0.42280000000000001</c:v>
                </c:pt>
                <c:pt idx="12">
                  <c:v>0.29720000000000002</c:v>
                </c:pt>
                <c:pt idx="13">
                  <c:v>0.19339999999999999</c:v>
                </c:pt>
                <c:pt idx="14">
                  <c:v>0.11070000000000001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pictures'!$C$172</c:f>
              <c:strCache>
                <c:ptCount val="1"/>
                <c:pt idx="0">
                  <c:v>716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pictures'!$D$172:$R$172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0.94740000000000002</c:v>
                </c:pt>
                <c:pt idx="4">
                  <c:v>0.79059999999999997</c:v>
                </c:pt>
                <c:pt idx="5">
                  <c:v>0.64090000000000003</c:v>
                </c:pt>
                <c:pt idx="6">
                  <c:v>0.52910000000000001</c:v>
                </c:pt>
                <c:pt idx="7">
                  <c:v>0.4788</c:v>
                </c:pt>
                <c:pt idx="8">
                  <c:v>0.37240000000000001</c:v>
                </c:pt>
                <c:pt idx="9">
                  <c:v>0.30130000000000001</c:v>
                </c:pt>
                <c:pt idx="10">
                  <c:v>0.28389999999999999</c:v>
                </c:pt>
                <c:pt idx="11">
                  <c:v>0.23350000000000001</c:v>
                </c:pt>
                <c:pt idx="12">
                  <c:v>0.18429999999999999</c:v>
                </c:pt>
                <c:pt idx="13">
                  <c:v>0.1363</c:v>
                </c:pt>
                <c:pt idx="14">
                  <c:v>5.5599999999999997E-2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pictures'!$C$173</c:f>
              <c:strCache>
                <c:ptCount val="1"/>
                <c:pt idx="0">
                  <c:v>715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pictures'!$D$173:$R$173</c:f>
              <c:numCache>
                <c:formatCode>General</c:formatCode>
                <c:ptCount val="15"/>
                <c:pt idx="0">
                  <c:v>1</c:v>
                </c:pt>
                <c:pt idx="1">
                  <c:v>0.98060000000000003</c:v>
                </c:pt>
                <c:pt idx="2">
                  <c:v>0.86299999999999999</c:v>
                </c:pt>
                <c:pt idx="3">
                  <c:v>0.7823</c:v>
                </c:pt>
                <c:pt idx="4">
                  <c:v>0.77080000000000004</c:v>
                </c:pt>
                <c:pt idx="5">
                  <c:v>0.70350000000000001</c:v>
                </c:pt>
                <c:pt idx="6">
                  <c:v>0.62690000000000001</c:v>
                </c:pt>
                <c:pt idx="7">
                  <c:v>0.60370000000000001</c:v>
                </c:pt>
                <c:pt idx="8">
                  <c:v>0.55389999999999995</c:v>
                </c:pt>
                <c:pt idx="9">
                  <c:v>0.51129999999999998</c:v>
                </c:pt>
                <c:pt idx="10">
                  <c:v>0.41049999999999998</c:v>
                </c:pt>
                <c:pt idx="11">
                  <c:v>0.3347</c:v>
                </c:pt>
                <c:pt idx="12">
                  <c:v>0.25109999999999999</c:v>
                </c:pt>
                <c:pt idx="13">
                  <c:v>0.17810000000000001</c:v>
                </c:pt>
                <c:pt idx="14">
                  <c:v>0.11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pictures'!$C$174</c:f>
              <c:strCache>
                <c:ptCount val="1"/>
                <c:pt idx="0">
                  <c:v>714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pictures'!$D$174:$R$174</c:f>
              <c:numCache>
                <c:formatCode>General</c:formatCode>
                <c:ptCount val="15"/>
                <c:pt idx="0">
                  <c:v>1</c:v>
                </c:pt>
                <c:pt idx="1">
                  <c:v>0.9456</c:v>
                </c:pt>
                <c:pt idx="2">
                  <c:v>0.80289999999999995</c:v>
                </c:pt>
                <c:pt idx="3">
                  <c:v>0.78710000000000002</c:v>
                </c:pt>
                <c:pt idx="4">
                  <c:v>0.76949999999999996</c:v>
                </c:pt>
                <c:pt idx="5">
                  <c:v>0.68369999999999997</c:v>
                </c:pt>
                <c:pt idx="6">
                  <c:v>0.61899999999999999</c:v>
                </c:pt>
                <c:pt idx="7">
                  <c:v>0.55810000000000004</c:v>
                </c:pt>
                <c:pt idx="8">
                  <c:v>0.50129999999999997</c:v>
                </c:pt>
                <c:pt idx="9">
                  <c:v>0.43140000000000001</c:v>
                </c:pt>
                <c:pt idx="10">
                  <c:v>0.36149999999999999</c:v>
                </c:pt>
                <c:pt idx="11">
                  <c:v>0.26979999999999998</c:v>
                </c:pt>
                <c:pt idx="12">
                  <c:v>0.18940000000000001</c:v>
                </c:pt>
                <c:pt idx="13">
                  <c:v>0.1469</c:v>
                </c:pt>
                <c:pt idx="14">
                  <c:v>6.6400000000000001E-2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pictures'!$C$175</c:f>
              <c:strCache>
                <c:ptCount val="1"/>
                <c:pt idx="0">
                  <c:v>713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pictures'!$D$175:$R$175</c:f>
              <c:numCache>
                <c:formatCode>General</c:formatCode>
                <c:ptCount val="15"/>
                <c:pt idx="0">
                  <c:v>1</c:v>
                </c:pt>
                <c:pt idx="1">
                  <c:v>0.93910000000000005</c:v>
                </c:pt>
                <c:pt idx="2">
                  <c:v>0.80030000000000001</c:v>
                </c:pt>
                <c:pt idx="3">
                  <c:v>0.80320000000000003</c:v>
                </c:pt>
                <c:pt idx="4">
                  <c:v>0.72640000000000005</c:v>
                </c:pt>
                <c:pt idx="5">
                  <c:v>0.64859999999999995</c:v>
                </c:pt>
                <c:pt idx="6">
                  <c:v>0.57440000000000002</c:v>
                </c:pt>
                <c:pt idx="7">
                  <c:v>0.54290000000000005</c:v>
                </c:pt>
                <c:pt idx="8">
                  <c:v>0.50839999999999996</c:v>
                </c:pt>
                <c:pt idx="9">
                  <c:v>0.44569999999999999</c:v>
                </c:pt>
                <c:pt idx="10">
                  <c:v>0.36299999999999999</c:v>
                </c:pt>
                <c:pt idx="11">
                  <c:v>0.25750000000000001</c:v>
                </c:pt>
                <c:pt idx="12">
                  <c:v>0.19009999999999999</c:v>
                </c:pt>
                <c:pt idx="13">
                  <c:v>0.1045</c:v>
                </c:pt>
                <c:pt idx="14">
                  <c:v>4.3799999999999999E-2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pictures'!$C$176</c:f>
              <c:strCache>
                <c:ptCount val="1"/>
                <c:pt idx="0">
                  <c:v>712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pictures'!$D$176:$R$176</c:f>
              <c:numCache>
                <c:formatCode>General</c:formatCode>
                <c:ptCount val="15"/>
                <c:pt idx="0">
                  <c:v>1</c:v>
                </c:pt>
                <c:pt idx="1">
                  <c:v>0.95660000000000001</c:v>
                </c:pt>
                <c:pt idx="2">
                  <c:v>0.86929999999999996</c:v>
                </c:pt>
                <c:pt idx="3">
                  <c:v>0.71730000000000005</c:v>
                </c:pt>
                <c:pt idx="4">
                  <c:v>0.65500000000000003</c:v>
                </c:pt>
                <c:pt idx="5">
                  <c:v>0.56399999999999995</c:v>
                </c:pt>
                <c:pt idx="6">
                  <c:v>0.55710000000000004</c:v>
                </c:pt>
                <c:pt idx="7">
                  <c:v>0.52639999999999998</c:v>
                </c:pt>
                <c:pt idx="8">
                  <c:v>0.47349999999999998</c:v>
                </c:pt>
                <c:pt idx="9">
                  <c:v>0.379</c:v>
                </c:pt>
                <c:pt idx="10">
                  <c:v>0.33850000000000002</c:v>
                </c:pt>
                <c:pt idx="11">
                  <c:v>0.27939999999999998</c:v>
                </c:pt>
                <c:pt idx="12">
                  <c:v>0.216</c:v>
                </c:pt>
                <c:pt idx="13">
                  <c:v>0.1615</c:v>
                </c:pt>
                <c:pt idx="14">
                  <c:v>7.2499999999999995E-2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pictures'!$C$177</c:f>
              <c:strCache>
                <c:ptCount val="1"/>
                <c:pt idx="0">
                  <c:v>711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pictures'!$D$177:$R$177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0.6411</c:v>
                </c:pt>
                <c:pt idx="2">
                  <c:v>0.57450000000000001</c:v>
                </c:pt>
                <c:pt idx="3">
                  <c:v>0.59799999999999998</c:v>
                </c:pt>
                <c:pt idx="4">
                  <c:v>0.56200000000000006</c:v>
                </c:pt>
                <c:pt idx="5">
                  <c:v>0.56130000000000002</c:v>
                </c:pt>
                <c:pt idx="6">
                  <c:v>0.43790000000000001</c:v>
                </c:pt>
                <c:pt idx="7">
                  <c:v>0.45029999999999998</c:v>
                </c:pt>
                <c:pt idx="8">
                  <c:v>0.46899999999999997</c:v>
                </c:pt>
                <c:pt idx="9">
                  <c:v>0.4027</c:v>
                </c:pt>
                <c:pt idx="10">
                  <c:v>0.3266</c:v>
                </c:pt>
                <c:pt idx="11">
                  <c:v>0.29880000000000001</c:v>
                </c:pt>
                <c:pt idx="12">
                  <c:v>0.17519999999999999</c:v>
                </c:pt>
                <c:pt idx="13">
                  <c:v>7.8700000000000006E-2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pictures'!$C$178</c:f>
              <c:strCache>
                <c:ptCount val="1"/>
                <c:pt idx="0">
                  <c:v>710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pictures'!$D$178:$R$178</c:f>
              <c:numCache>
                <c:formatCode>General</c:formatCode>
                <c:ptCount val="15"/>
                <c:pt idx="0">
                  <c:v>0.71120000000000005</c:v>
                </c:pt>
                <c:pt idx="1">
                  <c:v>0.48249999999999998</c:v>
                </c:pt>
                <c:pt idx="2">
                  <c:v>0.44540000000000002</c:v>
                </c:pt>
                <c:pt idx="3">
                  <c:v>0.4209</c:v>
                </c:pt>
                <c:pt idx="4">
                  <c:v>0.4214</c:v>
                </c:pt>
                <c:pt idx="5">
                  <c:v>0.39419999999999999</c:v>
                </c:pt>
                <c:pt idx="6">
                  <c:v>0.36559999999999998</c:v>
                </c:pt>
                <c:pt idx="7">
                  <c:v>0.40600000000000003</c:v>
                </c:pt>
                <c:pt idx="8">
                  <c:v>0.38790000000000002</c:v>
                </c:pt>
                <c:pt idx="9">
                  <c:v>0.33500000000000002</c:v>
                </c:pt>
                <c:pt idx="10">
                  <c:v>0.30020000000000002</c:v>
                </c:pt>
                <c:pt idx="11">
                  <c:v>0.22509999999999999</c:v>
                </c:pt>
                <c:pt idx="12">
                  <c:v>0.128</c:v>
                </c:pt>
                <c:pt idx="13">
                  <c:v>6.1499999999999999E-2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pictures'!$C$179</c:f>
              <c:strCache>
                <c:ptCount val="1"/>
                <c:pt idx="0">
                  <c:v>709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pictures'!$D$179:$R$179</c:f>
              <c:numCache>
                <c:formatCode>General</c:formatCode>
                <c:ptCount val="15"/>
                <c:pt idx="0">
                  <c:v>1</c:v>
                </c:pt>
                <c:pt idx="1">
                  <c:v>0.97419999999999995</c:v>
                </c:pt>
                <c:pt idx="2">
                  <c:v>0.92369999999999997</c:v>
                </c:pt>
                <c:pt idx="3">
                  <c:v>0.88549999999999995</c:v>
                </c:pt>
                <c:pt idx="4">
                  <c:v>0.8629</c:v>
                </c:pt>
                <c:pt idx="5">
                  <c:v>0.77270000000000005</c:v>
                </c:pt>
                <c:pt idx="6">
                  <c:v>0.6875</c:v>
                </c:pt>
                <c:pt idx="7">
                  <c:v>0.7016</c:v>
                </c:pt>
                <c:pt idx="8">
                  <c:v>0.64849999999999997</c:v>
                </c:pt>
                <c:pt idx="9">
                  <c:v>0.61550000000000005</c:v>
                </c:pt>
                <c:pt idx="10">
                  <c:v>0.55710000000000004</c:v>
                </c:pt>
                <c:pt idx="11">
                  <c:v>0.43809999999999999</c:v>
                </c:pt>
                <c:pt idx="12">
                  <c:v>0.34949999999999998</c:v>
                </c:pt>
                <c:pt idx="13">
                  <c:v>0.25950000000000001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pictures'!$C$180</c:f>
              <c:strCache>
                <c:ptCount val="1"/>
                <c:pt idx="0">
                  <c:v>724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pictures'!$D$180:$R$180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0.94299999999999995</c:v>
                </c:pt>
                <c:pt idx="4">
                  <c:v>0.88139999999999996</c:v>
                </c:pt>
                <c:pt idx="5">
                  <c:v>0.86939999999999995</c:v>
                </c:pt>
                <c:pt idx="6">
                  <c:v>0.82010000000000005</c:v>
                </c:pt>
                <c:pt idx="7">
                  <c:v>0.79610000000000003</c:v>
                </c:pt>
                <c:pt idx="8">
                  <c:v>0.72440000000000004</c:v>
                </c:pt>
                <c:pt idx="9">
                  <c:v>0.6724</c:v>
                </c:pt>
                <c:pt idx="10">
                  <c:v>0.58460000000000001</c:v>
                </c:pt>
                <c:pt idx="11">
                  <c:v>0.4642</c:v>
                </c:pt>
                <c:pt idx="12">
                  <c:v>0.35510000000000003</c:v>
                </c:pt>
                <c:pt idx="13">
                  <c:v>0.22239999999999999</c:v>
                </c:pt>
                <c:pt idx="14">
                  <c:v>0.1008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pictures'!$C$181</c:f>
              <c:strCache>
                <c:ptCount val="1"/>
                <c:pt idx="0">
                  <c:v>723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pictures'!$D$181:$R$181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0.99370000000000003</c:v>
                </c:pt>
                <c:pt idx="3">
                  <c:v>0.91930000000000001</c:v>
                </c:pt>
                <c:pt idx="4">
                  <c:v>0.8629</c:v>
                </c:pt>
                <c:pt idx="5">
                  <c:v>0.83919999999999995</c:v>
                </c:pt>
                <c:pt idx="6">
                  <c:v>0.80420000000000003</c:v>
                </c:pt>
                <c:pt idx="7">
                  <c:v>0.74</c:v>
                </c:pt>
                <c:pt idx="8">
                  <c:v>0.68520000000000003</c:v>
                </c:pt>
                <c:pt idx="9">
                  <c:v>0.57950000000000002</c:v>
                </c:pt>
                <c:pt idx="10">
                  <c:v>0.48480000000000001</c:v>
                </c:pt>
                <c:pt idx="11">
                  <c:v>0.37019999999999997</c:v>
                </c:pt>
                <c:pt idx="12">
                  <c:v>0.24390000000000001</c:v>
                </c:pt>
                <c:pt idx="13">
                  <c:v>0.13880000000000001</c:v>
                </c:pt>
                <c:pt idx="14">
                  <c:v>5.2900000000000003E-2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pictures'!$C$182</c:f>
              <c:strCache>
                <c:ptCount val="1"/>
                <c:pt idx="0">
                  <c:v>722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pictures'!$D$182:$R$182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0.88029999999999997</c:v>
                </c:pt>
                <c:pt idx="4">
                  <c:v>0.8569</c:v>
                </c:pt>
                <c:pt idx="5">
                  <c:v>0.81599999999999995</c:v>
                </c:pt>
                <c:pt idx="6">
                  <c:v>0.74729999999999996</c:v>
                </c:pt>
                <c:pt idx="7">
                  <c:v>0.70520000000000005</c:v>
                </c:pt>
                <c:pt idx="8">
                  <c:v>0.60240000000000005</c:v>
                </c:pt>
                <c:pt idx="9">
                  <c:v>0.4597</c:v>
                </c:pt>
                <c:pt idx="10">
                  <c:v>0.35599999999999998</c:v>
                </c:pt>
                <c:pt idx="11">
                  <c:v>0.24610000000000001</c:v>
                </c:pt>
                <c:pt idx="12">
                  <c:v>0.14799999999999999</c:v>
                </c:pt>
                <c:pt idx="13">
                  <c:v>7.0999999999999994E-2</c:v>
                </c:pt>
                <c:pt idx="14">
                  <c:v>3.2099999999999997E-2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pictures'!$C$183</c:f>
              <c:strCache>
                <c:ptCount val="1"/>
                <c:pt idx="0">
                  <c:v>721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pictures'!$D$183:$R$183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0.98839999999999995</c:v>
                </c:pt>
                <c:pt idx="4">
                  <c:v>0.91159999999999997</c:v>
                </c:pt>
                <c:pt idx="5">
                  <c:v>0.77580000000000005</c:v>
                </c:pt>
                <c:pt idx="6">
                  <c:v>0.65910000000000002</c:v>
                </c:pt>
                <c:pt idx="7">
                  <c:v>0.60470000000000002</c:v>
                </c:pt>
                <c:pt idx="8">
                  <c:v>0.58099999999999996</c:v>
                </c:pt>
                <c:pt idx="9">
                  <c:v>0.53090000000000004</c:v>
                </c:pt>
                <c:pt idx="10">
                  <c:v>0.46910000000000002</c:v>
                </c:pt>
                <c:pt idx="11">
                  <c:v>0.42320000000000002</c:v>
                </c:pt>
                <c:pt idx="12">
                  <c:v>0.3478</c:v>
                </c:pt>
                <c:pt idx="13">
                  <c:v>0.25069999999999998</c:v>
                </c:pt>
                <c:pt idx="14">
                  <c:v>0.14230000000000001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pictures'!$C$184</c:f>
              <c:strCache>
                <c:ptCount val="1"/>
                <c:pt idx="0">
                  <c:v>720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pictures'!$D$184:$R$184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0.96589999999999998</c:v>
                </c:pt>
                <c:pt idx="4">
                  <c:v>0.85570000000000002</c:v>
                </c:pt>
                <c:pt idx="5">
                  <c:v>0.70250000000000001</c:v>
                </c:pt>
                <c:pt idx="6">
                  <c:v>0.62080000000000002</c:v>
                </c:pt>
                <c:pt idx="7">
                  <c:v>0.60140000000000005</c:v>
                </c:pt>
                <c:pt idx="8">
                  <c:v>0.5272</c:v>
                </c:pt>
                <c:pt idx="9">
                  <c:v>0.4587</c:v>
                </c:pt>
                <c:pt idx="10">
                  <c:v>0.4178</c:v>
                </c:pt>
                <c:pt idx="11">
                  <c:v>0.35310000000000002</c:v>
                </c:pt>
                <c:pt idx="12">
                  <c:v>0.3014</c:v>
                </c:pt>
                <c:pt idx="13">
                  <c:v>0.21729999999999999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pictures'!$C$185</c:f>
              <c:strCache>
                <c:ptCount val="1"/>
                <c:pt idx="0">
                  <c:v>708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pictures'!$D$185:$R$185</c:f>
              <c:numCache>
                <c:formatCode>General</c:formatCode>
                <c:ptCount val="15"/>
                <c:pt idx="0">
                  <c:v>1</c:v>
                </c:pt>
                <c:pt idx="1">
                  <c:v>0.96589999999999998</c:v>
                </c:pt>
                <c:pt idx="2">
                  <c:v>0.91320000000000001</c:v>
                </c:pt>
                <c:pt idx="3">
                  <c:v>0.89359999999999995</c:v>
                </c:pt>
                <c:pt idx="4">
                  <c:v>0.83579999999999999</c:v>
                </c:pt>
                <c:pt idx="5">
                  <c:v>0.74580000000000002</c:v>
                </c:pt>
                <c:pt idx="6">
                  <c:v>0.66479999999999995</c:v>
                </c:pt>
                <c:pt idx="7">
                  <c:v>0.67589999999999995</c:v>
                </c:pt>
                <c:pt idx="8">
                  <c:v>0.64910000000000001</c:v>
                </c:pt>
                <c:pt idx="9">
                  <c:v>0.60880000000000001</c:v>
                </c:pt>
                <c:pt idx="10">
                  <c:v>0.53259999999999996</c:v>
                </c:pt>
                <c:pt idx="11">
                  <c:v>0.39150000000000001</c:v>
                </c:pt>
                <c:pt idx="12">
                  <c:v>0.2555</c:v>
                </c:pt>
                <c:pt idx="13">
                  <c:v>0.1356</c:v>
                </c:pt>
                <c:pt idx="14">
                  <c:v>4.53E-2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pictures'!$C$186</c:f>
              <c:strCache>
                <c:ptCount val="1"/>
                <c:pt idx="0">
                  <c:v>704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pictures'!$D$186:$R$186</c:f>
              <c:numCache>
                <c:formatCode>General</c:formatCode>
                <c:ptCount val="15"/>
                <c:pt idx="0">
                  <c:v>1</c:v>
                </c:pt>
                <c:pt idx="1">
                  <c:v>0.93730000000000002</c:v>
                </c:pt>
                <c:pt idx="2">
                  <c:v>0.86570000000000003</c:v>
                </c:pt>
                <c:pt idx="3">
                  <c:v>0.7984</c:v>
                </c:pt>
                <c:pt idx="4">
                  <c:v>0.7591</c:v>
                </c:pt>
                <c:pt idx="5">
                  <c:v>0.68879999999999997</c:v>
                </c:pt>
                <c:pt idx="6">
                  <c:v>0.64159999999999995</c:v>
                </c:pt>
                <c:pt idx="7">
                  <c:v>0.59770000000000001</c:v>
                </c:pt>
                <c:pt idx="8">
                  <c:v>0.55169999999999997</c:v>
                </c:pt>
                <c:pt idx="9">
                  <c:v>0.49249999999999999</c:v>
                </c:pt>
                <c:pt idx="10">
                  <c:v>0.4299</c:v>
                </c:pt>
                <c:pt idx="11">
                  <c:v>0.30409999999999998</c:v>
                </c:pt>
                <c:pt idx="12">
                  <c:v>0.23769999999999999</c:v>
                </c:pt>
                <c:pt idx="13">
                  <c:v>0.1459</c:v>
                </c:pt>
                <c:pt idx="14">
                  <c:v>4.4699999999999997E-2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pictures'!$C$187</c:f>
              <c:strCache>
                <c:ptCount val="1"/>
                <c:pt idx="0">
                  <c:v>702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pictures'!$D$187:$R$187</c:f>
              <c:numCache>
                <c:formatCode>General</c:formatCode>
                <c:ptCount val="15"/>
                <c:pt idx="0">
                  <c:v>1</c:v>
                </c:pt>
                <c:pt idx="1">
                  <c:v>0.9133</c:v>
                </c:pt>
                <c:pt idx="2">
                  <c:v>0.81599999999999995</c:v>
                </c:pt>
                <c:pt idx="3">
                  <c:v>0.79520000000000002</c:v>
                </c:pt>
                <c:pt idx="4">
                  <c:v>0.61099999999999999</c:v>
                </c:pt>
                <c:pt idx="5">
                  <c:v>0.51829999999999998</c:v>
                </c:pt>
                <c:pt idx="6">
                  <c:v>0.4466</c:v>
                </c:pt>
                <c:pt idx="7">
                  <c:v>0.49480000000000002</c:v>
                </c:pt>
                <c:pt idx="8">
                  <c:v>0.45169999999999999</c:v>
                </c:pt>
                <c:pt idx="9">
                  <c:v>0.41099999999999998</c:v>
                </c:pt>
                <c:pt idx="10">
                  <c:v>0.40110000000000001</c:v>
                </c:pt>
                <c:pt idx="11">
                  <c:v>0.28589999999999999</c:v>
                </c:pt>
                <c:pt idx="12">
                  <c:v>0.23269999999999999</c:v>
                </c:pt>
                <c:pt idx="13">
                  <c:v>0.1701</c:v>
                </c:pt>
                <c:pt idx="14">
                  <c:v>9.6000000000000002E-2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pictures'!$C$188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pictures'!$D$188:$R$188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0.81699999999999995</c:v>
                </c:pt>
                <c:pt idx="3">
                  <c:v>0.70320000000000005</c:v>
                </c:pt>
                <c:pt idx="4">
                  <c:v>0.67769999999999997</c:v>
                </c:pt>
                <c:pt idx="5">
                  <c:v>0.63119999999999998</c:v>
                </c:pt>
                <c:pt idx="6">
                  <c:v>0.58120000000000005</c:v>
                </c:pt>
                <c:pt idx="7">
                  <c:v>0.5202</c:v>
                </c:pt>
                <c:pt idx="8">
                  <c:v>0.42009999999999997</c:v>
                </c:pt>
                <c:pt idx="9">
                  <c:v>0.39600000000000002</c:v>
                </c:pt>
                <c:pt idx="10">
                  <c:v>0.37009999999999998</c:v>
                </c:pt>
                <c:pt idx="11">
                  <c:v>0.26829999999999998</c:v>
                </c:pt>
                <c:pt idx="12">
                  <c:v>0.1603</c:v>
                </c:pt>
                <c:pt idx="13">
                  <c:v>0.1045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pictures'!$C$189</c:f>
              <c:strCache>
                <c:ptCount val="1"/>
                <c:pt idx="0">
                  <c:v>698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pictures'!$D$189:$R$189</c:f>
              <c:numCache>
                <c:formatCode>General</c:formatCode>
                <c:ptCount val="15"/>
                <c:pt idx="0">
                  <c:v>1</c:v>
                </c:pt>
                <c:pt idx="1">
                  <c:v>0.93820000000000003</c:v>
                </c:pt>
                <c:pt idx="2">
                  <c:v>0.67120000000000002</c:v>
                </c:pt>
                <c:pt idx="3">
                  <c:v>0.6028</c:v>
                </c:pt>
                <c:pt idx="4">
                  <c:v>0.54810000000000003</c:v>
                </c:pt>
                <c:pt idx="5">
                  <c:v>0.47689999999999999</c:v>
                </c:pt>
                <c:pt idx="6">
                  <c:v>0.42059999999999997</c:v>
                </c:pt>
                <c:pt idx="7">
                  <c:v>0.33860000000000001</c:v>
                </c:pt>
                <c:pt idx="8">
                  <c:v>0.29010000000000002</c:v>
                </c:pt>
                <c:pt idx="9">
                  <c:v>0.2311</c:v>
                </c:pt>
                <c:pt idx="10">
                  <c:v>0.15820000000000001</c:v>
                </c:pt>
                <c:pt idx="11">
                  <c:v>0.1192</c:v>
                </c:pt>
                <c:pt idx="12">
                  <c:v>6.9500000000000006E-2</c:v>
                </c:pt>
                <c:pt idx="13">
                  <c:v>3.32E-2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pictures'!$C$190</c:f>
              <c:strCache>
                <c:ptCount val="1"/>
                <c:pt idx="0">
                  <c:v>695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pictures'!$D$190:$R$190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0.91610000000000003</c:v>
                </c:pt>
                <c:pt idx="4">
                  <c:v>0.78810000000000002</c:v>
                </c:pt>
                <c:pt idx="5">
                  <c:v>0.55859999999999999</c:v>
                </c:pt>
                <c:pt idx="6">
                  <c:v>0.505</c:v>
                </c:pt>
                <c:pt idx="7">
                  <c:v>0.47789999999999999</c:v>
                </c:pt>
                <c:pt idx="8">
                  <c:v>0.38150000000000001</c:v>
                </c:pt>
                <c:pt idx="9">
                  <c:v>0.32940000000000003</c:v>
                </c:pt>
                <c:pt idx="10">
                  <c:v>0.28210000000000002</c:v>
                </c:pt>
                <c:pt idx="11">
                  <c:v>0.20080000000000001</c:v>
                </c:pt>
                <c:pt idx="12">
                  <c:v>0.1595</c:v>
                </c:pt>
                <c:pt idx="13">
                  <c:v>9.5000000000000001E-2</c:v>
                </c:pt>
                <c:pt idx="14">
                  <c:v>5.5800000000000002E-2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pictures'!$C$191</c:f>
              <c:strCache>
                <c:ptCount val="1"/>
                <c:pt idx="0">
                  <c:v>696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pictures'!$D$191:$R$191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0.94979999999999998</c:v>
                </c:pt>
                <c:pt idx="4">
                  <c:v>0.85819999999999996</c:v>
                </c:pt>
                <c:pt idx="5">
                  <c:v>0.68779999999999997</c:v>
                </c:pt>
                <c:pt idx="6">
                  <c:v>0.56189999999999996</c:v>
                </c:pt>
                <c:pt idx="7">
                  <c:v>0.50329999999999997</c:v>
                </c:pt>
                <c:pt idx="8">
                  <c:v>0.4652</c:v>
                </c:pt>
                <c:pt idx="9">
                  <c:v>0.41889999999999999</c:v>
                </c:pt>
                <c:pt idx="10">
                  <c:v>0.33250000000000002</c:v>
                </c:pt>
                <c:pt idx="11">
                  <c:v>0.25800000000000001</c:v>
                </c:pt>
                <c:pt idx="12">
                  <c:v>0.18759999999999999</c:v>
                </c:pt>
                <c:pt idx="13">
                  <c:v>0.1636</c:v>
                </c:pt>
                <c:pt idx="14">
                  <c:v>8.6699999999999999E-2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39448"/>
        <c:axId val="285742192"/>
      </c:scatterChart>
      <c:valAx>
        <c:axId val="28573944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42192"/>
        <c:crosses val="autoZero"/>
        <c:crossBetween val="midCat"/>
        <c:majorUnit val="10"/>
      </c:valAx>
      <c:valAx>
        <c:axId val="2857421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394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Struc_adjusts!$D$43</c:f>
              <c:strCache>
                <c:ptCount val="1"/>
                <c:pt idx="0">
                  <c:v>ζ2(µ)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Struc_adjusts!$A$44:$A$134</c:f>
              <c:numCache>
                <c:formatCode>General</c:formatCode>
                <c:ptCount val="91"/>
                <c:pt idx="0">
                  <c:v>0</c:v>
                </c:pt>
                <c:pt idx="1">
                  <c:v>1.5230484360873042E-4</c:v>
                </c:pt>
                <c:pt idx="2">
                  <c:v>6.0917298090423788E-4</c:v>
                </c:pt>
                <c:pt idx="3">
                  <c:v>1.3704652454261668E-3</c:v>
                </c:pt>
                <c:pt idx="4">
                  <c:v>2.4359497401758023E-3</c:v>
                </c:pt>
                <c:pt idx="5">
                  <c:v>3.8053019082544548E-3</c:v>
                </c:pt>
                <c:pt idx="6">
                  <c:v>5.4781046317267101E-3</c:v>
                </c:pt>
                <c:pt idx="7">
                  <c:v>7.4538483586780169E-3</c:v>
                </c:pt>
                <c:pt idx="8">
                  <c:v>9.731931258429638E-3</c:v>
                </c:pt>
                <c:pt idx="9">
                  <c:v>1.231165940486223E-2</c:v>
                </c:pt>
                <c:pt idx="10">
                  <c:v>1.519224698779198E-2</c:v>
                </c:pt>
                <c:pt idx="11">
                  <c:v>1.8372816552336024E-2</c:v>
                </c:pt>
                <c:pt idx="12">
                  <c:v>2.1852399266194311E-2</c:v>
                </c:pt>
                <c:pt idx="13">
                  <c:v>2.5629935214764754E-2</c:v>
                </c:pt>
                <c:pt idx="14">
                  <c:v>2.9704273724003527E-2</c:v>
                </c:pt>
                <c:pt idx="15">
                  <c:v>3.4074173710931688E-2</c:v>
                </c:pt>
                <c:pt idx="16">
                  <c:v>3.8738304061681106E-2</c:v>
                </c:pt>
                <c:pt idx="17">
                  <c:v>4.3695244036964564E-2</c:v>
                </c:pt>
                <c:pt idx="18">
                  <c:v>4.8943483704846469E-2</c:v>
                </c:pt>
                <c:pt idx="19">
                  <c:v>5.4481424400683154E-2</c:v>
                </c:pt>
                <c:pt idx="20">
                  <c:v>6.0307379214091572E-2</c:v>
                </c:pt>
                <c:pt idx="21">
                  <c:v>6.6419573502798257E-2</c:v>
                </c:pt>
                <c:pt idx="22">
                  <c:v>7.2816145433212576E-2</c:v>
                </c:pt>
                <c:pt idx="23">
                  <c:v>7.9495146547559625E-2</c:v>
                </c:pt>
                <c:pt idx="24">
                  <c:v>8.6454542357399133E-2</c:v>
                </c:pt>
                <c:pt idx="25">
                  <c:v>9.3692212963350063E-2</c:v>
                </c:pt>
                <c:pt idx="26">
                  <c:v>0.10120595370083296</c:v>
                </c:pt>
                <c:pt idx="27">
                  <c:v>0.1089934758116321</c:v>
                </c:pt>
                <c:pt idx="28">
                  <c:v>0.11705240714107301</c:v>
                </c:pt>
                <c:pt idx="29">
                  <c:v>0.12538029286060426</c:v>
                </c:pt>
                <c:pt idx="30">
                  <c:v>0.13397459621556129</c:v>
                </c:pt>
                <c:pt idx="31">
                  <c:v>0.14283269929788767</c:v>
                </c:pt>
                <c:pt idx="32">
                  <c:v>0.15195190384357404</c:v>
                </c:pt>
                <c:pt idx="33">
                  <c:v>0.16132943205457595</c:v>
                </c:pt>
                <c:pt idx="34">
                  <c:v>0.17096242744495838</c:v>
                </c:pt>
                <c:pt idx="35">
                  <c:v>0.1808479557110082</c:v>
                </c:pt>
                <c:pt idx="36">
                  <c:v>0.19098300562505255</c:v>
                </c:pt>
                <c:pt idx="37">
                  <c:v>0.20136448995270717</c:v>
                </c:pt>
                <c:pt idx="38">
                  <c:v>0.2119892463932781</c:v>
                </c:pt>
                <c:pt idx="39">
                  <c:v>0.2228540385430291</c:v>
                </c:pt>
                <c:pt idx="40">
                  <c:v>0.23395555688102199</c:v>
                </c:pt>
                <c:pt idx="41">
                  <c:v>0.24529041977722799</c:v>
                </c:pt>
                <c:pt idx="42">
                  <c:v>0.25685517452260576</c:v>
                </c:pt>
                <c:pt idx="43">
                  <c:v>0.26864629838082954</c:v>
                </c:pt>
                <c:pt idx="44">
                  <c:v>0.28066019966134881</c:v>
                </c:pt>
                <c:pt idx="45">
                  <c:v>0.29289321881345243</c:v>
                </c:pt>
                <c:pt idx="46">
                  <c:v>0.30534162954100275</c:v>
                </c:pt>
                <c:pt idx="47">
                  <c:v>0.31800163993750152</c:v>
                </c:pt>
                <c:pt idx="48">
                  <c:v>0.33086939364114176</c:v>
                </c:pt>
                <c:pt idx="49">
                  <c:v>0.34394097100949272</c:v>
                </c:pt>
                <c:pt idx="50">
                  <c:v>0.35721239031346064</c:v>
                </c:pt>
                <c:pt idx="51">
                  <c:v>0.3706796089501625</c:v>
                </c:pt>
                <c:pt idx="52">
                  <c:v>0.38433852467434171</c:v>
                </c:pt>
                <c:pt idx="53">
                  <c:v>0.39818497684795162</c:v>
                </c:pt>
                <c:pt idx="54">
                  <c:v>0.41221474770752686</c:v>
                </c:pt>
                <c:pt idx="55">
                  <c:v>0.42642356364895384</c:v>
                </c:pt>
                <c:pt idx="56">
                  <c:v>0.44080709652925321</c:v>
                </c:pt>
                <c:pt idx="57">
                  <c:v>0.45536096498497292</c:v>
                </c:pt>
                <c:pt idx="58">
                  <c:v>0.4700807357667951</c:v>
                </c:pt>
                <c:pt idx="59">
                  <c:v>0.48496192508994584</c:v>
                </c:pt>
                <c:pt idx="60">
                  <c:v>0.49999999999999989</c:v>
                </c:pt>
                <c:pt idx="61">
                  <c:v>0.51519037975366289</c:v>
                </c:pt>
                <c:pt idx="62">
                  <c:v>0.53052843721410914</c:v>
                </c:pt>
                <c:pt idx="63">
                  <c:v>0.54600950026045325</c:v>
                </c:pt>
                <c:pt idx="64">
                  <c:v>0.5616288532109226</c:v>
                </c:pt>
                <c:pt idx="65">
                  <c:v>0.5773817382593005</c:v>
                </c:pt>
                <c:pt idx="66">
                  <c:v>0.59326335692419985</c:v>
                </c:pt>
                <c:pt idx="67">
                  <c:v>0.60926887151072628</c:v>
                </c:pt>
                <c:pt idx="68">
                  <c:v>0.62539340658408804</c:v>
                </c:pt>
                <c:pt idx="69">
                  <c:v>0.64163205045469962</c:v>
                </c:pt>
                <c:pt idx="70">
                  <c:v>0.65797985667433112</c:v>
                </c:pt>
                <c:pt idx="71">
                  <c:v>0.6744318455428433</c:v>
                </c:pt>
                <c:pt idx="72">
                  <c:v>0.69098300562505255</c:v>
                </c:pt>
                <c:pt idx="73">
                  <c:v>0.70762829527726323</c:v>
                </c:pt>
                <c:pt idx="74">
                  <c:v>0.72436264418300089</c:v>
                </c:pt>
                <c:pt idx="75">
                  <c:v>0.74118095489747926</c:v>
                </c:pt>
                <c:pt idx="76">
                  <c:v>0.7580781044003323</c:v>
                </c:pt>
                <c:pt idx="77">
                  <c:v>0.77504894565613514</c:v>
                </c:pt>
                <c:pt idx="78">
                  <c:v>0.7920883091822406</c:v>
                </c:pt>
                <c:pt idx="79">
                  <c:v>0.80919100462345506</c:v>
                </c:pt>
                <c:pt idx="80">
                  <c:v>0.82635182233306959</c:v>
                </c:pt>
                <c:pt idx="81">
                  <c:v>0.84356553495976905</c:v>
                </c:pt>
                <c:pt idx="82">
                  <c:v>0.86082689903993459</c:v>
                </c:pt>
                <c:pt idx="83">
                  <c:v>0.87813065659485257</c:v>
                </c:pt>
                <c:pt idx="84">
                  <c:v>0.89547153673234658</c:v>
                </c:pt>
                <c:pt idx="85">
                  <c:v>0.91284425725234186</c:v>
                </c:pt>
                <c:pt idx="86">
                  <c:v>0.93024352625587481</c:v>
                </c:pt>
                <c:pt idx="87">
                  <c:v>0.94766404375705604</c:v>
                </c:pt>
                <c:pt idx="88">
                  <c:v>0.96510050329749897</c:v>
                </c:pt>
                <c:pt idx="89">
                  <c:v>0.98254759356271637</c:v>
                </c:pt>
                <c:pt idx="90">
                  <c:v>0.99999999999999989</c:v>
                </c:pt>
              </c:numCache>
            </c:numRef>
          </c:xVal>
          <c:yVal>
            <c:numRef>
              <c:f>Struc_adjusts!$D$44:$D$134</c:f>
              <c:numCache>
                <c:formatCode>0.000</c:formatCode>
                <c:ptCount val="91"/>
                <c:pt idx="0">
                  <c:v>0.30740000000000001</c:v>
                </c:pt>
                <c:pt idx="1">
                  <c:v>0.30755055333790726</c:v>
                </c:pt>
                <c:pt idx="2">
                  <c:v>0.30800216749162385</c:v>
                </c:pt>
                <c:pt idx="3">
                  <c:v>0.30875470489510376</c:v>
                </c:pt>
                <c:pt idx="4">
                  <c:v>0.30980793631816378</c:v>
                </c:pt>
                <c:pt idx="5">
                  <c:v>0.31116154093630954</c:v>
                </c:pt>
                <c:pt idx="6">
                  <c:v>0.31281510642846189</c:v>
                </c:pt>
                <c:pt idx="7">
                  <c:v>0.31476812910255325</c:v>
                </c:pt>
                <c:pt idx="8">
                  <c:v>0.31702001404895769</c:v>
                </c:pt>
                <c:pt idx="9">
                  <c:v>0.31957007532170634</c:v>
                </c:pt>
                <c:pt idx="10">
                  <c:v>0.3224175361474324</c:v>
                </c:pt>
                <c:pt idx="11">
                  <c:v>0.32556152916198416</c:v>
                </c:pt>
                <c:pt idx="12">
                  <c:v>0.32900109667463306</c:v>
                </c:pt>
                <c:pt idx="13">
                  <c:v>0.33273519095979498</c:v>
                </c:pt>
                <c:pt idx="14">
                  <c:v>0.33676267457617748</c:v>
                </c:pt>
                <c:pt idx="15">
                  <c:v>0.341082320713256</c:v>
                </c:pt>
                <c:pt idx="16">
                  <c:v>0.34569281356497178</c:v>
                </c:pt>
                <c:pt idx="17">
                  <c:v>0.35059274873053947</c:v>
                </c:pt>
                <c:pt idx="18">
                  <c:v>0.35578063364224077</c:v>
                </c:pt>
                <c:pt idx="19">
                  <c:v>0.36125488802007533</c:v>
                </c:pt>
                <c:pt idx="20">
                  <c:v>0.36701384435312956</c:v>
                </c:pt>
                <c:pt idx="21">
                  <c:v>0.3730557484075161</c:v>
                </c:pt>
                <c:pt idx="22">
                  <c:v>0.37937875976073065</c:v>
                </c:pt>
                <c:pt idx="23">
                  <c:v>0.38598095236226271</c:v>
                </c:pt>
                <c:pt idx="24">
                  <c:v>0.39286031512028907</c:v>
                </c:pt>
                <c:pt idx="25">
                  <c:v>0.40001475251427154</c:v>
                </c:pt>
                <c:pt idx="26">
                  <c:v>0.40744208523327341</c:v>
                </c:pt>
                <c:pt idx="27">
                  <c:v>0.41514005083979832</c:v>
                </c:pt>
                <c:pt idx="28">
                  <c:v>0.4231063044589507</c:v>
                </c:pt>
                <c:pt idx="29">
                  <c:v>0.43133841949270735</c:v>
                </c:pt>
                <c:pt idx="30">
                  <c:v>0.43983388835908233</c:v>
                </c:pt>
                <c:pt idx="31">
                  <c:v>0.44859012325596198</c:v>
                </c:pt>
                <c:pt idx="32">
                  <c:v>0.45760445694937296</c:v>
                </c:pt>
                <c:pt idx="33">
                  <c:v>0.46687414358594836</c:v>
                </c:pt>
                <c:pt idx="34">
                  <c:v>0.47639635952934134</c:v>
                </c:pt>
                <c:pt idx="35">
                  <c:v>0.48616820422033163</c:v>
                </c:pt>
                <c:pt idx="36">
                  <c:v>0.49618670106036444</c:v>
                </c:pt>
                <c:pt idx="37">
                  <c:v>0.50644879831825107</c:v>
                </c:pt>
                <c:pt idx="38">
                  <c:v>0.51695137005975544</c:v>
                </c:pt>
                <c:pt idx="39">
                  <c:v>0.52769121709978428</c:v>
                </c:pt>
                <c:pt idx="40">
                  <c:v>0.53866506797689029</c:v>
                </c:pt>
                <c:pt idx="41">
                  <c:v>0.54986957994978991</c:v>
                </c:pt>
                <c:pt idx="42">
                  <c:v>0.56130134001559573</c:v>
                </c:pt>
                <c:pt idx="43">
                  <c:v>0.57295686594944994</c:v>
                </c:pt>
                <c:pt idx="44">
                  <c:v>0.58483260736524334</c:v>
                </c:pt>
                <c:pt idx="45">
                  <c:v>0.59692494679709773</c:v>
                </c:pt>
                <c:pt idx="46">
                  <c:v>0.60923020080128121</c:v>
                </c:pt>
                <c:pt idx="47">
                  <c:v>0.62174462107822026</c:v>
                </c:pt>
                <c:pt idx="48">
                  <c:v>0.63446439561426859</c:v>
                </c:pt>
                <c:pt idx="49">
                  <c:v>0.6473856498428836</c:v>
                </c:pt>
                <c:pt idx="50">
                  <c:v>0.66050444782485584</c:v>
                </c:pt>
                <c:pt idx="51">
                  <c:v>0.67381679344723566</c:v>
                </c:pt>
                <c:pt idx="52">
                  <c:v>0.68731863164058682</c:v>
                </c:pt>
                <c:pt idx="53">
                  <c:v>0.7010058496142002</c:v>
                </c:pt>
                <c:pt idx="54">
                  <c:v>0.71487427810889037</c:v>
                </c:pt>
                <c:pt idx="55">
                  <c:v>0.72891969266699097</c:v>
                </c:pt>
                <c:pt idx="56">
                  <c:v>0.74313781491916675</c:v>
                </c:pt>
                <c:pt idx="57">
                  <c:v>0.75752431388764574</c:v>
                </c:pt>
                <c:pt idx="58">
                  <c:v>0.77207480730547706</c:v>
                </c:pt>
                <c:pt idx="59">
                  <c:v>0.78678486295141148</c:v>
                </c:pt>
                <c:pt idx="60">
                  <c:v>0.80164999999999997</c:v>
                </c:pt>
                <c:pt idx="61">
                  <c:v>0.81666569038649584</c:v>
                </c:pt>
                <c:pt idx="62">
                  <c:v>0.83182736018614689</c:v>
                </c:pt>
                <c:pt idx="63">
                  <c:v>0.84713039100745802</c:v>
                </c:pt>
                <c:pt idx="64">
                  <c:v>0.86257012139899703</c:v>
                </c:pt>
                <c:pt idx="65">
                  <c:v>0.87814184826931863</c:v>
                </c:pt>
                <c:pt idx="66">
                  <c:v>0.89384082831957157</c:v>
                </c:pt>
                <c:pt idx="67">
                  <c:v>0.90966227948835299</c:v>
                </c:pt>
                <c:pt idx="68">
                  <c:v>0.92560138240837109</c:v>
                </c:pt>
                <c:pt idx="69">
                  <c:v>0.94165328187447062</c:v>
                </c:pt>
                <c:pt idx="70">
                  <c:v>0.95781308832257639</c:v>
                </c:pt>
                <c:pt idx="71">
                  <c:v>0.97407587931910067</c:v>
                </c:pt>
                <c:pt idx="72">
                  <c:v>0.99043670106036452</c:v>
                </c:pt>
                <c:pt idx="73">
                  <c:v>1.0068905698815747</c:v>
                </c:pt>
                <c:pt idx="74">
                  <c:v>1.0234324737748963</c:v>
                </c:pt>
                <c:pt idx="75">
                  <c:v>1.0400573739161583</c:v>
                </c:pt>
                <c:pt idx="76">
                  <c:v>1.0567602061997285</c:v>
                </c:pt>
                <c:pt idx="77">
                  <c:v>1.0735358827810897</c:v>
                </c:pt>
                <c:pt idx="78">
                  <c:v>1.0903792936266448</c:v>
                </c:pt>
                <c:pt idx="79">
                  <c:v>1.1072853080702854</c:v>
                </c:pt>
                <c:pt idx="80">
                  <c:v>1.1242487763762394</c:v>
                </c:pt>
                <c:pt idx="81">
                  <c:v>1.1412645313077316</c:v>
                </c:pt>
                <c:pt idx="82">
                  <c:v>1.1583273897009754</c:v>
                </c:pt>
                <c:pt idx="83">
                  <c:v>1.1754321540440118</c:v>
                </c:pt>
                <c:pt idx="84">
                  <c:v>1.1925736140599246</c:v>
                </c:pt>
                <c:pt idx="85">
                  <c:v>1.20974654829394</c:v>
                </c:pt>
                <c:pt idx="86">
                  <c:v>1.2269457257039322</c:v>
                </c:pt>
                <c:pt idx="87">
                  <c:v>1.24416590725385</c:v>
                </c:pt>
                <c:pt idx="88">
                  <c:v>1.2614018475095778</c:v>
                </c:pt>
                <c:pt idx="89">
                  <c:v>1.2786482962367451</c:v>
                </c:pt>
                <c:pt idx="90">
                  <c:v>1.2959000000000001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Struc_adjusts!$H$43</c:f>
              <c:strCache>
                <c:ptCount val="1"/>
                <c:pt idx="0">
                  <c:v>ζ6(µ)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Struc_adjusts!$A$44:$A$134</c:f>
              <c:numCache>
                <c:formatCode>General</c:formatCode>
                <c:ptCount val="91"/>
                <c:pt idx="0">
                  <c:v>0</c:v>
                </c:pt>
                <c:pt idx="1">
                  <c:v>1.5230484360873042E-4</c:v>
                </c:pt>
                <c:pt idx="2">
                  <c:v>6.0917298090423788E-4</c:v>
                </c:pt>
                <c:pt idx="3">
                  <c:v>1.3704652454261668E-3</c:v>
                </c:pt>
                <c:pt idx="4">
                  <c:v>2.4359497401758023E-3</c:v>
                </c:pt>
                <c:pt idx="5">
                  <c:v>3.8053019082544548E-3</c:v>
                </c:pt>
                <c:pt idx="6">
                  <c:v>5.4781046317267101E-3</c:v>
                </c:pt>
                <c:pt idx="7">
                  <c:v>7.4538483586780169E-3</c:v>
                </c:pt>
                <c:pt idx="8">
                  <c:v>9.731931258429638E-3</c:v>
                </c:pt>
                <c:pt idx="9">
                  <c:v>1.231165940486223E-2</c:v>
                </c:pt>
                <c:pt idx="10">
                  <c:v>1.519224698779198E-2</c:v>
                </c:pt>
                <c:pt idx="11">
                  <c:v>1.8372816552336024E-2</c:v>
                </c:pt>
                <c:pt idx="12">
                  <c:v>2.1852399266194311E-2</c:v>
                </c:pt>
                <c:pt idx="13">
                  <c:v>2.5629935214764754E-2</c:v>
                </c:pt>
                <c:pt idx="14">
                  <c:v>2.9704273724003527E-2</c:v>
                </c:pt>
                <c:pt idx="15">
                  <c:v>3.4074173710931688E-2</c:v>
                </c:pt>
                <c:pt idx="16">
                  <c:v>3.8738304061681106E-2</c:v>
                </c:pt>
                <c:pt idx="17">
                  <c:v>4.3695244036964564E-2</c:v>
                </c:pt>
                <c:pt idx="18">
                  <c:v>4.8943483704846469E-2</c:v>
                </c:pt>
                <c:pt idx="19">
                  <c:v>5.4481424400683154E-2</c:v>
                </c:pt>
                <c:pt idx="20">
                  <c:v>6.0307379214091572E-2</c:v>
                </c:pt>
                <c:pt idx="21">
                  <c:v>6.6419573502798257E-2</c:v>
                </c:pt>
                <c:pt idx="22">
                  <c:v>7.2816145433212576E-2</c:v>
                </c:pt>
                <c:pt idx="23">
                  <c:v>7.9495146547559625E-2</c:v>
                </c:pt>
                <c:pt idx="24">
                  <c:v>8.6454542357399133E-2</c:v>
                </c:pt>
                <c:pt idx="25">
                  <c:v>9.3692212963350063E-2</c:v>
                </c:pt>
                <c:pt idx="26">
                  <c:v>0.10120595370083296</c:v>
                </c:pt>
                <c:pt idx="27">
                  <c:v>0.1089934758116321</c:v>
                </c:pt>
                <c:pt idx="28">
                  <c:v>0.11705240714107301</c:v>
                </c:pt>
                <c:pt idx="29">
                  <c:v>0.12538029286060426</c:v>
                </c:pt>
                <c:pt idx="30">
                  <c:v>0.13397459621556129</c:v>
                </c:pt>
                <c:pt idx="31">
                  <c:v>0.14283269929788767</c:v>
                </c:pt>
                <c:pt idx="32">
                  <c:v>0.15195190384357404</c:v>
                </c:pt>
                <c:pt idx="33">
                  <c:v>0.16132943205457595</c:v>
                </c:pt>
                <c:pt idx="34">
                  <c:v>0.17096242744495838</c:v>
                </c:pt>
                <c:pt idx="35">
                  <c:v>0.1808479557110082</c:v>
                </c:pt>
                <c:pt idx="36">
                  <c:v>0.19098300562505255</c:v>
                </c:pt>
                <c:pt idx="37">
                  <c:v>0.20136448995270717</c:v>
                </c:pt>
                <c:pt idx="38">
                  <c:v>0.2119892463932781</c:v>
                </c:pt>
                <c:pt idx="39">
                  <c:v>0.2228540385430291</c:v>
                </c:pt>
                <c:pt idx="40">
                  <c:v>0.23395555688102199</c:v>
                </c:pt>
                <c:pt idx="41">
                  <c:v>0.24529041977722799</c:v>
                </c:pt>
                <c:pt idx="42">
                  <c:v>0.25685517452260576</c:v>
                </c:pt>
                <c:pt idx="43">
                  <c:v>0.26864629838082954</c:v>
                </c:pt>
                <c:pt idx="44">
                  <c:v>0.28066019966134881</c:v>
                </c:pt>
                <c:pt idx="45">
                  <c:v>0.29289321881345243</c:v>
                </c:pt>
                <c:pt idx="46">
                  <c:v>0.30534162954100275</c:v>
                </c:pt>
                <c:pt idx="47">
                  <c:v>0.31800163993750152</c:v>
                </c:pt>
                <c:pt idx="48">
                  <c:v>0.33086939364114176</c:v>
                </c:pt>
                <c:pt idx="49">
                  <c:v>0.34394097100949272</c:v>
                </c:pt>
                <c:pt idx="50">
                  <c:v>0.35721239031346064</c:v>
                </c:pt>
                <c:pt idx="51">
                  <c:v>0.3706796089501625</c:v>
                </c:pt>
                <c:pt idx="52">
                  <c:v>0.38433852467434171</c:v>
                </c:pt>
                <c:pt idx="53">
                  <c:v>0.39818497684795162</c:v>
                </c:pt>
                <c:pt idx="54">
                  <c:v>0.41221474770752686</c:v>
                </c:pt>
                <c:pt idx="55">
                  <c:v>0.42642356364895384</c:v>
                </c:pt>
                <c:pt idx="56">
                  <c:v>0.44080709652925321</c:v>
                </c:pt>
                <c:pt idx="57">
                  <c:v>0.45536096498497292</c:v>
                </c:pt>
                <c:pt idx="58">
                  <c:v>0.4700807357667951</c:v>
                </c:pt>
                <c:pt idx="59">
                  <c:v>0.48496192508994584</c:v>
                </c:pt>
                <c:pt idx="60">
                  <c:v>0.49999999999999989</c:v>
                </c:pt>
                <c:pt idx="61">
                  <c:v>0.51519037975366289</c:v>
                </c:pt>
                <c:pt idx="62">
                  <c:v>0.53052843721410914</c:v>
                </c:pt>
                <c:pt idx="63">
                  <c:v>0.54600950026045325</c:v>
                </c:pt>
                <c:pt idx="64">
                  <c:v>0.5616288532109226</c:v>
                </c:pt>
                <c:pt idx="65">
                  <c:v>0.5773817382593005</c:v>
                </c:pt>
                <c:pt idx="66">
                  <c:v>0.59326335692419985</c:v>
                </c:pt>
                <c:pt idx="67">
                  <c:v>0.60926887151072628</c:v>
                </c:pt>
                <c:pt idx="68">
                  <c:v>0.62539340658408804</c:v>
                </c:pt>
                <c:pt idx="69">
                  <c:v>0.64163205045469962</c:v>
                </c:pt>
                <c:pt idx="70">
                  <c:v>0.65797985667433112</c:v>
                </c:pt>
                <c:pt idx="71">
                  <c:v>0.6744318455428433</c:v>
                </c:pt>
                <c:pt idx="72">
                  <c:v>0.69098300562505255</c:v>
                </c:pt>
                <c:pt idx="73">
                  <c:v>0.70762829527726323</c:v>
                </c:pt>
                <c:pt idx="74">
                  <c:v>0.72436264418300089</c:v>
                </c:pt>
                <c:pt idx="75">
                  <c:v>0.74118095489747926</c:v>
                </c:pt>
                <c:pt idx="76">
                  <c:v>0.7580781044003323</c:v>
                </c:pt>
                <c:pt idx="77">
                  <c:v>0.77504894565613514</c:v>
                </c:pt>
                <c:pt idx="78">
                  <c:v>0.7920883091822406</c:v>
                </c:pt>
                <c:pt idx="79">
                  <c:v>0.80919100462345506</c:v>
                </c:pt>
                <c:pt idx="80">
                  <c:v>0.82635182233306959</c:v>
                </c:pt>
                <c:pt idx="81">
                  <c:v>0.84356553495976905</c:v>
                </c:pt>
                <c:pt idx="82">
                  <c:v>0.86082689903993459</c:v>
                </c:pt>
                <c:pt idx="83">
                  <c:v>0.87813065659485257</c:v>
                </c:pt>
                <c:pt idx="84">
                  <c:v>0.89547153673234658</c:v>
                </c:pt>
                <c:pt idx="85">
                  <c:v>0.91284425725234186</c:v>
                </c:pt>
                <c:pt idx="86">
                  <c:v>0.93024352625587481</c:v>
                </c:pt>
                <c:pt idx="87">
                  <c:v>0.94766404375705604</c:v>
                </c:pt>
                <c:pt idx="88">
                  <c:v>0.96510050329749897</c:v>
                </c:pt>
                <c:pt idx="89">
                  <c:v>0.98254759356271637</c:v>
                </c:pt>
                <c:pt idx="90">
                  <c:v>0.99999999999999989</c:v>
                </c:pt>
              </c:numCache>
            </c:numRef>
          </c:xVal>
          <c:yVal>
            <c:numRef>
              <c:f>Struc_adjusts!$H$44:$H$134</c:f>
              <c:numCache>
                <c:formatCode>0.000</c:formatCode>
                <c:ptCount val="91"/>
                <c:pt idx="0">
                  <c:v>0.67410000000000003</c:v>
                </c:pt>
                <c:pt idx="1">
                  <c:v>0.67414888985479848</c:v>
                </c:pt>
                <c:pt idx="2">
                  <c:v>0.67429554452687024</c:v>
                </c:pt>
                <c:pt idx="3">
                  <c:v>0.67453991934378188</c:v>
                </c:pt>
                <c:pt idx="4">
                  <c:v>0.6748819398665965</c:v>
                </c:pt>
                <c:pt idx="5">
                  <c:v>0.67532150191254969</c:v>
                </c:pt>
                <c:pt idx="6">
                  <c:v>0.67585847158678436</c:v>
                </c:pt>
                <c:pt idx="7">
                  <c:v>0.67649268532313567</c:v>
                </c:pt>
                <c:pt idx="8">
                  <c:v>0.67722394993395596</c:v>
                </c:pt>
                <c:pt idx="9">
                  <c:v>0.6780520426689608</c:v>
                </c:pt>
                <c:pt idx="10">
                  <c:v>0.67897671128308124</c:v>
                </c:pt>
                <c:pt idx="11">
                  <c:v>0.67999767411329992</c:v>
                </c:pt>
                <c:pt idx="12">
                  <c:v>0.68111462016444846</c:v>
                </c:pt>
                <c:pt idx="13">
                  <c:v>0.68232720920393952</c:v>
                </c:pt>
                <c:pt idx="14">
                  <c:v>0.68363507186540518</c:v>
                </c:pt>
                <c:pt idx="15">
                  <c:v>0.68503780976120909</c:v>
                </c:pt>
                <c:pt idx="16">
                  <c:v>0.68653499560379971</c:v>
                </c:pt>
                <c:pt idx="17">
                  <c:v>0.68812617333586568</c:v>
                </c:pt>
                <c:pt idx="18">
                  <c:v>0.6898108582692557</c:v>
                </c:pt>
                <c:pt idx="19">
                  <c:v>0.69158853723261937</c:v>
                </c:pt>
                <c:pt idx="20">
                  <c:v>0.69345866872772344</c:v>
                </c:pt>
                <c:pt idx="21">
                  <c:v>0.69542068309439831</c:v>
                </c:pt>
                <c:pt idx="22">
                  <c:v>0.69747398268406124</c:v>
                </c:pt>
                <c:pt idx="23">
                  <c:v>0.69961794204176664</c:v>
                </c:pt>
                <c:pt idx="24">
                  <c:v>0.70185190809672515</c:v>
                </c:pt>
                <c:pt idx="25">
                  <c:v>0.70417520036123538</c:v>
                </c:pt>
                <c:pt idx="26">
                  <c:v>0.70658711113796746</c:v>
                </c:pt>
                <c:pt idx="27">
                  <c:v>0.7090869057355339</c:v>
                </c:pt>
                <c:pt idx="28">
                  <c:v>0.71167382269228452</c:v>
                </c:pt>
                <c:pt idx="29">
                  <c:v>0.71434707400825403</c:v>
                </c:pt>
                <c:pt idx="30">
                  <c:v>0.71710584538519517</c:v>
                </c:pt>
                <c:pt idx="31">
                  <c:v>0.71994929647462202</c:v>
                </c:pt>
                <c:pt idx="32">
                  <c:v>0.72287656113378729</c:v>
                </c:pt>
                <c:pt idx="33">
                  <c:v>0.72588674768951889</c:v>
                </c:pt>
                <c:pt idx="34">
                  <c:v>0.7289789392098317</c:v>
                </c:pt>
                <c:pt idx="35">
                  <c:v>0.73215219378323371</c:v>
                </c:pt>
                <c:pt idx="36">
                  <c:v>0.73540554480564191</c:v>
                </c:pt>
                <c:pt idx="37">
                  <c:v>0.73873800127481903</c:v>
                </c:pt>
                <c:pt idx="38">
                  <c:v>0.74214854809224229</c:v>
                </c:pt>
                <c:pt idx="39">
                  <c:v>0.74563614637231235</c:v>
                </c:pt>
                <c:pt idx="40">
                  <c:v>0.74919973375880811</c:v>
                </c:pt>
                <c:pt idx="41">
                  <c:v>0.75283822474849016</c:v>
                </c:pt>
                <c:pt idx="42">
                  <c:v>0.75655051102175652</c:v>
                </c:pt>
                <c:pt idx="43">
                  <c:v>0.76033546178024636</c:v>
                </c:pt>
                <c:pt idx="44">
                  <c:v>0.764191924091293</c:v>
                </c:pt>
                <c:pt idx="45">
                  <c:v>0.76811872323911823</c:v>
                </c:pt>
                <c:pt idx="46">
                  <c:v>0.77211466308266186</c:v>
                </c:pt>
                <c:pt idx="47">
                  <c:v>0.77617852641993801</c:v>
                </c:pt>
                <c:pt idx="48">
                  <c:v>0.78030907535880656</c:v>
                </c:pt>
                <c:pt idx="49">
                  <c:v>0.78450505169404716</c:v>
                </c:pt>
                <c:pt idx="50">
                  <c:v>0.7887651772906209</c:v>
                </c:pt>
                <c:pt idx="51">
                  <c:v>0.79308815447300218</c:v>
                </c:pt>
                <c:pt idx="52">
                  <c:v>0.79747266642046377</c:v>
                </c:pt>
                <c:pt idx="53">
                  <c:v>0.80191737756819248</c:v>
                </c:pt>
                <c:pt idx="54">
                  <c:v>0.80642093401411619</c:v>
                </c:pt>
                <c:pt idx="55">
                  <c:v>0.81098196393131428</c:v>
                </c:pt>
                <c:pt idx="56">
                  <c:v>0.81559907798589037</c:v>
                </c:pt>
                <c:pt idx="57">
                  <c:v>0.82027086976017638</c:v>
                </c:pt>
                <c:pt idx="58">
                  <c:v>0.82499591618114132</c:v>
                </c:pt>
                <c:pt idx="59">
                  <c:v>0.82977277795387261</c:v>
                </c:pt>
                <c:pt idx="60">
                  <c:v>0.83460000000000001</c:v>
                </c:pt>
                <c:pt idx="61">
                  <c:v>0.83947611190092586</c:v>
                </c:pt>
                <c:pt idx="62">
                  <c:v>0.84439962834572913</c:v>
                </c:pt>
                <c:pt idx="63">
                  <c:v>0.84936904958360548</c:v>
                </c:pt>
                <c:pt idx="64">
                  <c:v>0.85438286188070622</c:v>
                </c:pt>
                <c:pt idx="65">
                  <c:v>0.85943953798123551</c:v>
                </c:pt>
                <c:pt idx="66">
                  <c:v>0.86453753757266816</c:v>
                </c:pt>
                <c:pt idx="67">
                  <c:v>0.86967530775494317</c:v>
                </c:pt>
                <c:pt idx="68">
                  <c:v>0.87485128351349228</c:v>
                </c:pt>
                <c:pt idx="69">
                  <c:v>0.8800638881959586</c:v>
                </c:pt>
                <c:pt idx="70">
                  <c:v>0.88531153399246032</c:v>
                </c:pt>
                <c:pt idx="71">
                  <c:v>0.89059262241925274</c:v>
                </c:pt>
                <c:pt idx="72">
                  <c:v>0.89590554480564188</c:v>
                </c:pt>
                <c:pt idx="73">
                  <c:v>0.9012486827840015</c:v>
                </c:pt>
                <c:pt idx="74">
                  <c:v>0.9066204087827433</c:v>
                </c:pt>
                <c:pt idx="75">
                  <c:v>0.91201908652209085</c:v>
                </c:pt>
                <c:pt idx="76">
                  <c:v>0.9174430715125067</c:v>
                </c:pt>
                <c:pt idx="77">
                  <c:v>0.92289071155561941</c:v>
                </c:pt>
                <c:pt idx="78">
                  <c:v>0.92836034724749927</c:v>
                </c:pt>
                <c:pt idx="79">
                  <c:v>0.93385031248412909</c:v>
                </c:pt>
                <c:pt idx="80">
                  <c:v>0.93935893496891532</c:v>
                </c:pt>
                <c:pt idx="81">
                  <c:v>0.94488453672208594</c:v>
                </c:pt>
                <c:pt idx="82">
                  <c:v>0.95042543459181905</c:v>
                </c:pt>
                <c:pt idx="83">
                  <c:v>0.9559799407669477</c:v>
                </c:pt>
                <c:pt idx="84">
                  <c:v>0.96154636329108323</c:v>
                </c:pt>
                <c:pt idx="85">
                  <c:v>0.96712300657800176</c:v>
                </c:pt>
                <c:pt idx="86">
                  <c:v>0.97270817192813586</c:v>
                </c:pt>
                <c:pt idx="87">
                  <c:v>0.97830015804601511</c:v>
                </c:pt>
                <c:pt idx="88">
                  <c:v>0.98389726155849722</c:v>
                </c:pt>
                <c:pt idx="89">
                  <c:v>0.98949777753363199</c:v>
                </c:pt>
                <c:pt idx="90">
                  <c:v>0.99509999999999998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2328"/>
        <c:axId val="318072720"/>
      </c:scatterChart>
      <c:valAx>
        <c:axId val="31807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2720"/>
        <c:crosses val="autoZero"/>
        <c:crossBetween val="midCat"/>
      </c:valAx>
      <c:valAx>
        <c:axId val="318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57396658163936E-2"/>
          <c:y val="0.13581392334317208"/>
          <c:w val="0.80548520668367207"/>
          <c:h val="0.73339953645973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Struc_adjusts!$J$21:$J$26</c:f>
                <c:numCache>
                  <c:formatCode>General</c:formatCode>
                  <c:ptCount val="6"/>
                  <c:pt idx="0">
                    <c:v>3.5999999999999997E-2</c:v>
                  </c:pt>
                  <c:pt idx="1">
                    <c:v>0.04</c:v>
                  </c:pt>
                  <c:pt idx="2">
                    <c:v>4.1000000000000002E-2</c:v>
                  </c:pt>
                  <c:pt idx="3">
                    <c:v>7.2999999999999995E-2</c:v>
                  </c:pt>
                  <c:pt idx="4">
                    <c:v>3.5000000000000003E-2</c:v>
                  </c:pt>
                  <c:pt idx="5">
                    <c:v>2.1000000000000001E-2</c:v>
                  </c:pt>
                </c:numCache>
              </c:numRef>
            </c:plus>
            <c:minus>
              <c:numRef>
                <c:f>Struc_adjusts!$J$21:$J$26</c:f>
                <c:numCache>
                  <c:formatCode>General</c:formatCode>
                  <c:ptCount val="6"/>
                  <c:pt idx="0">
                    <c:v>3.5999999999999997E-2</c:v>
                  </c:pt>
                  <c:pt idx="1">
                    <c:v>0.04</c:v>
                  </c:pt>
                  <c:pt idx="2">
                    <c:v>4.1000000000000002E-2</c:v>
                  </c:pt>
                  <c:pt idx="3">
                    <c:v>7.2999999999999995E-2</c:v>
                  </c:pt>
                  <c:pt idx="4">
                    <c:v>3.5000000000000003E-2</c:v>
                  </c:pt>
                  <c:pt idx="5">
                    <c:v>2.1000000000000001E-2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xVal>
          <c:yVal>
            <c:numRef>
              <c:f>Struc_adjusts!$I$21:$I$26</c:f>
              <c:numCache>
                <c:formatCode>General</c:formatCode>
                <c:ptCount val="6"/>
                <c:pt idx="0">
                  <c:v>0.52100000000000002</c:v>
                </c:pt>
                <c:pt idx="1">
                  <c:v>0.34799999999999998</c:v>
                </c:pt>
                <c:pt idx="2">
                  <c:v>0.59299999999999997</c:v>
                </c:pt>
                <c:pt idx="3">
                  <c:v>0.40300000000000002</c:v>
                </c:pt>
                <c:pt idx="4">
                  <c:v>0.58299999999999996</c:v>
                </c:pt>
                <c:pt idx="5">
                  <c:v>0.76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Struc_adjusts!$L$21:$L$26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9.6000000000000002E-2</c:v>
                  </c:pt>
                  <c:pt idx="2">
                    <c:v>6.9000000000000006E-2</c:v>
                  </c:pt>
                  <c:pt idx="3">
                    <c:v>0.19500000000000001</c:v>
                  </c:pt>
                  <c:pt idx="4">
                    <c:v>6.6000000000000003E-2</c:v>
                  </c:pt>
                  <c:pt idx="5">
                    <c:v>3.4000000000000002E-2</c:v>
                  </c:pt>
                </c:numCache>
              </c:numRef>
            </c:plus>
            <c:minus>
              <c:numRef>
                <c:f>Struc_adjusts!$L$21:$L$26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9.6000000000000002E-2</c:v>
                  </c:pt>
                  <c:pt idx="2">
                    <c:v>6.9000000000000006E-2</c:v>
                  </c:pt>
                  <c:pt idx="3">
                    <c:v>0.19500000000000001</c:v>
                  </c:pt>
                  <c:pt idx="4">
                    <c:v>6.6000000000000003E-2</c:v>
                  </c:pt>
                  <c:pt idx="5">
                    <c:v>3.4000000000000002E-2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xVal>
          <c:yVal>
            <c:numRef>
              <c:f>Struc_adjusts!$K$21:$K$26</c:f>
              <c:numCache>
                <c:formatCode>General</c:formatCode>
                <c:ptCount val="6"/>
                <c:pt idx="0">
                  <c:v>0.495</c:v>
                </c:pt>
                <c:pt idx="1">
                  <c:v>0.86899999999999999</c:v>
                </c:pt>
                <c:pt idx="2">
                  <c:v>0.26800000000000002</c:v>
                </c:pt>
                <c:pt idx="3">
                  <c:v>0.80700000000000005</c:v>
                </c:pt>
                <c:pt idx="4">
                  <c:v>0.46700000000000003</c:v>
                </c:pt>
                <c:pt idx="5">
                  <c:v>0.115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3504"/>
        <c:axId val="319332800"/>
      </c:scatterChart>
      <c:valAx>
        <c:axId val="3180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2800"/>
        <c:crosses val="autoZero"/>
        <c:crossBetween val="midCat"/>
      </c:valAx>
      <c:valAx>
        <c:axId val="3193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Structure factor</a:t>
                </a:r>
                <a:r>
                  <a:rPr lang="en-GB" baseline="0"/>
                  <a:t> parameters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3811606882474"/>
          <c:y val="5.4156411335390148E-2"/>
          <c:w val="0.82966548299109666"/>
          <c:h val="0.70404075484556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Struc_adjusts!$AO$19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Struc_adjusts!$AN$20:$AN$110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Struc_adjusts!$AO$20:$AO$110</c:f>
              <c:numCache>
                <c:formatCode>General</c:formatCode>
                <c:ptCount val="91"/>
                <c:pt idx="0">
                  <c:v>0.33</c:v>
                </c:pt>
                <c:pt idx="1">
                  <c:v>0.33009321056428859</c:v>
                </c:pt>
                <c:pt idx="2">
                  <c:v>0.33037281386431339</c:v>
                </c:pt>
                <c:pt idx="3">
                  <c:v>0.33083872473020082</c:v>
                </c:pt>
                <c:pt idx="4">
                  <c:v>0.33149080124098762</c:v>
                </c:pt>
                <c:pt idx="5">
                  <c:v>0.33232884476785174</c:v>
                </c:pt>
                <c:pt idx="6">
                  <c:v>0.33335260003461675</c:v>
                </c:pt>
                <c:pt idx="7">
                  <c:v>0.33456175519551096</c:v>
                </c:pt>
                <c:pt idx="8">
                  <c:v>0.33595594193015893</c:v>
                </c:pt>
                <c:pt idx="9">
                  <c:v>0.33753473555577568</c:v>
                </c:pt>
                <c:pt idx="10">
                  <c:v>0.33929765515652871</c:v>
                </c:pt>
                <c:pt idx="11">
                  <c:v>0.34124416373002964</c:v>
                </c:pt>
                <c:pt idx="12">
                  <c:v>0.34337366835091093</c:v>
                </c:pt>
                <c:pt idx="13">
                  <c:v>0.34568552035143607</c:v>
                </c:pt>
                <c:pt idx="14">
                  <c:v>0.3481790155190902</c:v>
                </c:pt>
                <c:pt idx="15">
                  <c:v>0.35085339431109019</c:v>
                </c:pt>
                <c:pt idx="16">
                  <c:v>0.35370784208574885</c:v>
                </c:pt>
                <c:pt idx="17">
                  <c:v>0.35674148935062233</c:v>
                </c:pt>
                <c:pt idx="18">
                  <c:v>0.35995341202736608</c:v>
                </c:pt>
                <c:pt idx="19">
                  <c:v>0.36334263173321812</c:v>
                </c:pt>
                <c:pt idx="20">
                  <c:v>0.36690811607902407</c:v>
                </c:pt>
                <c:pt idx="21">
                  <c:v>0.37064877898371257</c:v>
                </c:pt>
                <c:pt idx="22">
                  <c:v>0.3745634810051261</c:v>
                </c:pt>
                <c:pt idx="23">
                  <c:v>0.37865102968710651</c:v>
                </c:pt>
                <c:pt idx="24">
                  <c:v>0.3829101799227283</c:v>
                </c:pt>
                <c:pt idx="25">
                  <c:v>0.38733963433357027</c:v>
                </c:pt>
                <c:pt idx="26">
                  <c:v>0.39193804366490981</c:v>
                </c:pt>
                <c:pt idx="27">
                  <c:v>0.39670400719671889</c:v>
                </c:pt>
                <c:pt idx="28">
                  <c:v>0.40163607317033673</c:v>
                </c:pt>
                <c:pt idx="29">
                  <c:v>0.40673273923068987</c:v>
                </c:pt>
                <c:pt idx="30">
                  <c:v>0.41199245288392355</c:v>
                </c:pt>
                <c:pt idx="31">
                  <c:v>0.4174136119703073</c:v>
                </c:pt>
                <c:pt idx="32">
                  <c:v>0.42299456515226735</c:v>
                </c:pt>
                <c:pt idx="33">
                  <c:v>0.42873361241740049</c:v>
                </c:pt>
                <c:pt idx="34">
                  <c:v>0.43462900559631457</c:v>
                </c:pt>
                <c:pt idx="35">
                  <c:v>0.44067894889513703</c:v>
                </c:pt>
                <c:pt idx="36">
                  <c:v>0.4468815994425322</c:v>
                </c:pt>
                <c:pt idx="37">
                  <c:v>0.45323506785105683</c:v>
                </c:pt>
                <c:pt idx="38">
                  <c:v>0.45973741879268626</c:v>
                </c:pt>
                <c:pt idx="39">
                  <c:v>0.46638667158833386</c:v>
                </c:pt>
                <c:pt idx="40">
                  <c:v>0.47318080081118552</c:v>
                </c:pt>
                <c:pt idx="41">
                  <c:v>0.48011773690366355</c:v>
                </c:pt>
                <c:pt idx="42">
                  <c:v>0.48719536680783476</c:v>
                </c:pt>
                <c:pt idx="43">
                  <c:v>0.49441153460906773</c:v>
                </c:pt>
                <c:pt idx="44">
                  <c:v>0.50176404219274551</c:v>
                </c:pt>
                <c:pt idx="45">
                  <c:v>0.50925064991383295</c:v>
                </c:pt>
                <c:pt idx="46">
                  <c:v>0.5168690772790937</c:v>
                </c:pt>
                <c:pt idx="47">
                  <c:v>0.52461700364175101</c:v>
                </c:pt>
                <c:pt idx="48">
                  <c:v>0.53249206890837875</c:v>
                </c:pt>
                <c:pt idx="49">
                  <c:v>0.54049187425780953</c:v>
                </c:pt>
                <c:pt idx="50">
                  <c:v>0.54861398287183794</c:v>
                </c:pt>
                <c:pt idx="51">
                  <c:v>0.55685592067749945</c:v>
                </c:pt>
                <c:pt idx="52">
                  <c:v>0.56521517710069724</c:v>
                </c:pt>
                <c:pt idx="53">
                  <c:v>0.5736892058309464</c:v>
                </c:pt>
                <c:pt idx="54">
                  <c:v>0.58227542559700651</c:v>
                </c:pt>
                <c:pt idx="55">
                  <c:v>0.59097122095315979</c:v>
                </c:pt>
                <c:pt idx="56">
                  <c:v>0.59977394307590304</c:v>
                </c:pt>
                <c:pt idx="57">
                  <c:v>0.60868091057080354</c:v>
                </c:pt>
                <c:pt idx="58">
                  <c:v>0.61768941028927871</c:v>
                </c:pt>
                <c:pt idx="59">
                  <c:v>0.62679669815504691</c:v>
                </c:pt>
                <c:pt idx="60">
                  <c:v>0.63600000000000001</c:v>
                </c:pt>
                <c:pt idx="61">
                  <c:v>0.6452965124092418</c:v>
                </c:pt>
                <c:pt idx="62">
                  <c:v>0.65468340357503485</c:v>
                </c:pt>
                <c:pt idx="63">
                  <c:v>0.66415781415939745</c:v>
                </c:pt>
                <c:pt idx="64">
                  <c:v>0.67371685816508475</c:v>
                </c:pt>
                <c:pt idx="65">
                  <c:v>0.68335762381469201</c:v>
                </c:pt>
                <c:pt idx="66">
                  <c:v>0.6930771744376103</c:v>
                </c:pt>
                <c:pt idx="67">
                  <c:v>0.70287254936456456</c:v>
                </c:pt>
                <c:pt idx="68">
                  <c:v>0.71274076482946191</c:v>
                </c:pt>
                <c:pt idx="69">
                  <c:v>0.72267881487827623</c:v>
                </c:pt>
                <c:pt idx="70">
                  <c:v>0.73268367228469078</c:v>
                </c:pt>
                <c:pt idx="71">
                  <c:v>0.74275228947222016</c:v>
                </c:pt>
                <c:pt idx="72">
                  <c:v>0.75288159944253219</c:v>
                </c:pt>
                <c:pt idx="73">
                  <c:v>0.76306851670968512</c:v>
                </c:pt>
                <c:pt idx="74">
                  <c:v>0.77330993823999661</c:v>
                </c:pt>
                <c:pt idx="75">
                  <c:v>0.78360274439725741</c:v>
                </c:pt>
                <c:pt idx="76">
                  <c:v>0.79394379989300345</c:v>
                </c:pt>
                <c:pt idx="77">
                  <c:v>0.80432995474155478</c:v>
                </c:pt>
                <c:pt idx="78">
                  <c:v>0.81475804521953132</c:v>
                </c:pt>
                <c:pt idx="79">
                  <c:v>0.82522489482955463</c:v>
                </c:pt>
                <c:pt idx="80">
                  <c:v>0.83572731526783861</c:v>
                </c:pt>
                <c:pt idx="81">
                  <c:v>0.84626210739537866</c:v>
                </c:pt>
                <c:pt idx="82">
                  <c:v>0.85682606221244018</c:v>
                </c:pt>
                <c:pt idx="83">
                  <c:v>0.86741596183604996</c:v>
                </c:pt>
                <c:pt idx="84">
                  <c:v>0.87802858048019616</c:v>
                </c:pt>
                <c:pt idx="85">
                  <c:v>0.88866068543843335</c:v>
                </c:pt>
                <c:pt idx="86">
                  <c:v>0.89930903806859552</c:v>
                </c:pt>
                <c:pt idx="87">
                  <c:v>0.90997039477931851</c:v>
                </c:pt>
                <c:pt idx="88">
                  <c:v>0.92064150801806943</c:v>
                </c:pt>
                <c:pt idx="89">
                  <c:v>0.93131912726038246</c:v>
                </c:pt>
                <c:pt idx="90">
                  <c:v>0.94199999999999995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Struc_adjusts!$AP$19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Struc_adjusts!$AN$20:$AN$110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Struc_adjusts!$AP$20:$AP$110</c:f>
              <c:numCache>
                <c:formatCode>General</c:formatCode>
                <c:ptCount val="91"/>
                <c:pt idx="0">
                  <c:v>0.47600000000000003</c:v>
                </c:pt>
                <c:pt idx="1">
                  <c:v>0.47615260945329596</c:v>
                </c:pt>
                <c:pt idx="2">
                  <c:v>0.47661039132686606</c:v>
                </c:pt>
                <c:pt idx="3">
                  <c:v>0.47737320617591705</c:v>
                </c:pt>
                <c:pt idx="4">
                  <c:v>0.47844082163965618</c:v>
                </c:pt>
                <c:pt idx="5">
                  <c:v>0.47981291251207098</c:v>
                </c:pt>
                <c:pt idx="6">
                  <c:v>0.48148906084099019</c:v>
                </c:pt>
                <c:pt idx="7">
                  <c:v>0.48346875605539541</c:v>
                </c:pt>
                <c:pt idx="8">
                  <c:v>0.48575139512094651</c:v>
                </c:pt>
                <c:pt idx="9">
                  <c:v>0.48833628272367197</c:v>
                </c:pt>
                <c:pt idx="10">
                  <c:v>0.49122263148176759</c:v>
                </c:pt>
                <c:pt idx="11">
                  <c:v>0.49440956218544074</c:v>
                </c:pt>
                <c:pt idx="12">
                  <c:v>0.49789610406472673</c:v>
                </c:pt>
                <c:pt idx="13">
                  <c:v>0.50168119508519426</c:v>
                </c:pt>
                <c:pt idx="14">
                  <c:v>0.50576368227145152</c:v>
                </c:pt>
                <c:pt idx="15">
                  <c:v>0.51014232205835364</c:v>
                </c:pt>
                <c:pt idx="16">
                  <c:v>0.51481578066980449</c:v>
                </c:pt>
                <c:pt idx="17">
                  <c:v>0.51978263452503848</c:v>
                </c:pt>
                <c:pt idx="18">
                  <c:v>0.5250413706722562</c:v>
                </c:pt>
                <c:pt idx="19">
                  <c:v>0.5305903872494846</c:v>
                </c:pt>
                <c:pt idx="20">
                  <c:v>0.53642799397251983</c:v>
                </c:pt>
                <c:pt idx="21">
                  <c:v>0.54255241264980392</c:v>
                </c:pt>
                <c:pt idx="22">
                  <c:v>0.54896177772407906</c:v>
                </c:pt>
                <c:pt idx="23">
                  <c:v>0.55565413684065479</c:v>
                </c:pt>
                <c:pt idx="24">
                  <c:v>0.56262745144211401</c:v>
                </c:pt>
                <c:pt idx="25">
                  <c:v>0.56987959738927674</c:v>
                </c:pt>
                <c:pt idx="26">
                  <c:v>0.57740836560823472</c:v>
                </c:pt>
                <c:pt idx="27">
                  <c:v>0.58521146276325542</c:v>
                </c:pt>
                <c:pt idx="28">
                  <c:v>0.5932865119553552</c:v>
                </c:pt>
                <c:pt idx="29">
                  <c:v>0.6016310534463255</c:v>
                </c:pt>
                <c:pt idx="30">
                  <c:v>0.6102425454079925</c:v>
                </c:pt>
                <c:pt idx="31">
                  <c:v>0.61911836469648351</c:v>
                </c:pt>
                <c:pt idx="32">
                  <c:v>0.62825580765126121</c:v>
                </c:pt>
                <c:pt idx="33">
                  <c:v>0.63765209091868513</c:v>
                </c:pt>
                <c:pt idx="34">
                  <c:v>0.64730435229984828</c:v>
                </c:pt>
                <c:pt idx="35">
                  <c:v>0.65720965162243028</c:v>
                </c:pt>
                <c:pt idx="36">
                  <c:v>0.66736497163630271</c:v>
                </c:pt>
                <c:pt idx="37">
                  <c:v>0.6777672189326126</c:v>
                </c:pt>
                <c:pt idx="38">
                  <c:v>0.68841322488606471</c:v>
                </c:pt>
                <c:pt idx="39">
                  <c:v>0.69929974662011518</c:v>
                </c:pt>
                <c:pt idx="40">
                  <c:v>0.71042346799478406</c:v>
                </c:pt>
                <c:pt idx="41">
                  <c:v>0.72178100061678241</c:v>
                </c:pt>
                <c:pt idx="42">
                  <c:v>0.73336888487165108</c:v>
                </c:pt>
                <c:pt idx="43">
                  <c:v>0.74518359097759124</c:v>
                </c:pt>
                <c:pt idx="44">
                  <c:v>0.75722152006067156</c:v>
                </c:pt>
                <c:pt idx="45">
                  <c:v>0.76947900525107937</c:v>
                </c:pt>
                <c:pt idx="46">
                  <c:v>0.7819523128000847</c:v>
                </c:pt>
                <c:pt idx="47">
                  <c:v>0.79463764321737651</c:v>
                </c:pt>
                <c:pt idx="48">
                  <c:v>0.807531132428424</c:v>
                </c:pt>
                <c:pt idx="49">
                  <c:v>0.82062885295151178</c:v>
                </c:pt>
                <c:pt idx="50">
                  <c:v>0.83392681509408761</c:v>
                </c:pt>
                <c:pt idx="51">
                  <c:v>0.84742096816806289</c:v>
                </c:pt>
                <c:pt idx="52">
                  <c:v>0.86110720172369049</c:v>
                </c:pt>
                <c:pt idx="53">
                  <c:v>0.87498134680164763</c:v>
                </c:pt>
                <c:pt idx="54">
                  <c:v>0.88903917720294201</c:v>
                </c:pt>
                <c:pt idx="55">
                  <c:v>0.90327641077625176</c:v>
                </c:pt>
                <c:pt idx="56">
                  <c:v>0.91768871072231173</c:v>
                </c:pt>
                <c:pt idx="57">
                  <c:v>0.93227168691494289</c:v>
                </c:pt>
                <c:pt idx="58">
                  <c:v>0.94702089723832872</c:v>
                </c:pt>
                <c:pt idx="59">
                  <c:v>0.96193184894012584</c:v>
                </c:pt>
                <c:pt idx="60">
                  <c:v>0.97699999999999987</c:v>
                </c:pt>
                <c:pt idx="61">
                  <c:v>0.99222076051317032</c:v>
                </c:pt>
                <c:pt idx="62">
                  <c:v>1.0075894940885375</c:v>
                </c:pt>
                <c:pt idx="63">
                  <c:v>1.0231015192609743</c:v>
                </c:pt>
                <c:pt idx="64">
                  <c:v>1.0387521109173445</c:v>
                </c:pt>
                <c:pt idx="65">
                  <c:v>1.054536501735819</c:v>
                </c:pt>
                <c:pt idx="66">
                  <c:v>1.0704498836380483</c:v>
                </c:pt>
                <c:pt idx="67">
                  <c:v>1.0864874092537478</c:v>
                </c:pt>
                <c:pt idx="68">
                  <c:v>1.1026441933972562</c:v>
                </c:pt>
                <c:pt idx="69">
                  <c:v>1.118915314555609</c:v>
                </c:pt>
                <c:pt idx="70">
                  <c:v>1.1352958163876798</c:v>
                </c:pt>
                <c:pt idx="71">
                  <c:v>1.1517807092339289</c:v>
                </c:pt>
                <c:pt idx="72">
                  <c:v>1.1683649716363027</c:v>
                </c:pt>
                <c:pt idx="73">
                  <c:v>1.1850435518678177</c:v>
                </c:pt>
                <c:pt idx="74">
                  <c:v>1.201811369471367</c:v>
                </c:pt>
                <c:pt idx="75">
                  <c:v>1.2186633168072742</c:v>
                </c:pt>
                <c:pt idx="76">
                  <c:v>1.235594260609133</c:v>
                </c:pt>
                <c:pt idx="77">
                  <c:v>1.2525990435474474</c:v>
                </c:pt>
                <c:pt idx="78">
                  <c:v>1.2696724858006052</c:v>
                </c:pt>
                <c:pt idx="79">
                  <c:v>1.2868093866327019</c:v>
                </c:pt>
                <c:pt idx="80">
                  <c:v>1.3040045259777358</c:v>
                </c:pt>
                <c:pt idx="81">
                  <c:v>1.3212526660296886</c:v>
                </c:pt>
                <c:pt idx="82">
                  <c:v>1.3385485528380145</c:v>
                </c:pt>
                <c:pt idx="83">
                  <c:v>1.3558869179080424</c:v>
                </c:pt>
                <c:pt idx="84">
                  <c:v>1.3732624798058113</c:v>
                </c:pt>
                <c:pt idx="85">
                  <c:v>1.3906699457668465</c:v>
                </c:pt>
                <c:pt idx="86">
                  <c:v>1.4081040133083866</c:v>
                </c:pt>
                <c:pt idx="87">
                  <c:v>1.4255593718445703</c:v>
                </c:pt>
                <c:pt idx="88">
                  <c:v>1.443030704304094</c:v>
                </c:pt>
                <c:pt idx="89">
                  <c:v>1.4605126887498419</c:v>
                </c:pt>
                <c:pt idx="90">
                  <c:v>1.4779999999999998</c:v>
                </c:pt>
              </c:numCache>
            </c:numRef>
          </c:yVal>
          <c:smooth val="0"/>
        </c:ser>
        <c:ser>
          <c:idx val="2"/>
          <c:order val="2"/>
          <c:tx>
            <c:v>Structure factor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Struc_adjusts!$AR$20:$AR$110</c:f>
                <c:numCache>
                  <c:formatCode>General</c:formatCode>
                  <c:ptCount val="91"/>
                  <c:pt idx="0">
                    <c:v>7.3000000000000009E-2</c:v>
                  </c:pt>
                  <c:pt idx="1">
                    <c:v>7.3029699444503687E-2</c:v>
                  </c:pt>
                  <c:pt idx="2">
                    <c:v>7.3118788731276335E-2</c:v>
                  </c:pt>
                  <c:pt idx="3">
                    <c:v>7.3267240722858118E-2</c:v>
                  </c:pt>
                  <c:pt idx="4">
                    <c:v>7.3475010199334279E-2</c:v>
                  </c:pt>
                  <c:pt idx="5">
                    <c:v>7.3742033872109619E-2</c:v>
                  </c:pt>
                  <c:pt idx="6">
                    <c:v>7.4068230403186719E-2</c:v>
                  </c:pt>
                  <c:pt idx="7">
                    <c:v>7.4453500429942227E-2</c:v>
                  </c:pt>
                  <c:pt idx="8">
                    <c:v>7.4897726595393788E-2</c:v>
                  </c:pt>
                  <c:pt idx="9">
                    <c:v>7.5400773583948144E-2</c:v>
                  </c:pt>
                  <c:pt idx="10">
                    <c:v>7.596248816261944E-2</c:v>
                  </c:pt>
                  <c:pt idx="11">
                    <c:v>7.6582699227705553E-2</c:v>
                  </c:pt>
                  <c:pt idx="12">
                    <c:v>7.7261217856907899E-2</c:v>
                  </c:pt>
                  <c:pt idx="13">
                    <c:v>7.7997837366879097E-2</c:v>
                  </c:pt>
                  <c:pt idx="14">
                    <c:v>7.8792333376180662E-2</c:v>
                  </c:pt>
                  <c:pt idx="15">
                    <c:v>7.9644463873631721E-2</c:v>
                  </c:pt>
                  <c:pt idx="16">
                    <c:v>8.0553969292027822E-2</c:v>
                  </c:pt>
                  <c:pt idx="17">
                    <c:v>8.1520572587208073E-2</c:v>
                  </c:pt>
                  <c:pt idx="18">
                    <c:v>8.254397932244506E-2</c:v>
                  </c:pt>
                  <c:pt idx="19">
                    <c:v>8.3623877758133236E-2</c:v>
                  </c:pt>
                  <c:pt idx="20">
                    <c:v>8.4759938946747881E-2</c:v>
                  </c:pt>
                  <c:pt idx="21">
                    <c:v>8.5951816833045674E-2</c:v>
                  </c:pt>
                  <c:pt idx="22">
                    <c:v>8.719914835947648E-2</c:v>
                  </c:pt>
                  <c:pt idx="23">
                    <c:v>8.8501553576774139E-2</c:v>
                  </c:pt>
                  <c:pt idx="24">
                    <c:v>8.9858635759692856E-2</c:v>
                  </c:pt>
                  <c:pt idx="25">
                    <c:v>9.1269981527853233E-2</c:v>
                  </c:pt>
                  <c:pt idx="26">
                    <c:v>9.2735160971662456E-2</c:v>
                  </c:pt>
                  <c:pt idx="27">
                    <c:v>9.4253727783268265E-2</c:v>
                  </c:pt>
                  <c:pt idx="28">
                    <c:v>9.5825219392509237E-2</c:v>
                  </c:pt>
                  <c:pt idx="29">
                    <c:v>9.7449157107817819E-2</c:v>
                  </c:pt>
                  <c:pt idx="30">
                    <c:v>9.9125046262034472E-2</c:v>
                  </c:pt>
                  <c:pt idx="31">
                    <c:v>0.10085237636308811</c:v>
                  </c:pt>
                  <c:pt idx="32">
                    <c:v>0.10263062124949693</c:v>
                  </c:pt>
                  <c:pt idx="33">
                    <c:v>0.10445923925064232</c:v>
                  </c:pt>
                  <c:pt idx="34">
                    <c:v>0.10633767335176686</c:v>
                  </c:pt>
                  <c:pt idx="35">
                    <c:v>0.10826535136364662</c:v>
                  </c:pt>
                  <c:pt idx="36">
                    <c:v>0.11024168609688526</c:v>
                  </c:pt>
                  <c:pt idx="37">
                    <c:v>0.11226607554077789</c:v>
                  </c:pt>
                  <c:pt idx="38">
                    <c:v>0.11433790304668923</c:v>
                  </c:pt>
                  <c:pt idx="39">
                    <c:v>0.11645653751589066</c:v>
                  </c:pt>
                  <c:pt idx="40">
                    <c:v>0.11862133359179927</c:v>
                  </c:pt>
                  <c:pt idx="41">
                    <c:v>0.12083163185655943</c:v>
                  </c:pt>
                  <c:pt idx="42">
                    <c:v>0.12308675903190816</c:v>
                  </c:pt>
                  <c:pt idx="43">
                    <c:v>0.12538602818426176</c:v>
                  </c:pt>
                  <c:pt idx="44">
                    <c:v>0.12772873893396303</c:v>
                  </c:pt>
                  <c:pt idx="45">
                    <c:v>0.13011417766862321</c:v>
                  </c:pt>
                  <c:pt idx="46">
                    <c:v>0.1325416177604955</c:v>
                  </c:pt>
                  <c:pt idx="47">
                    <c:v>0.13501031978781275</c:v>
                  </c:pt>
                  <c:pt idx="48">
                    <c:v>0.13751953176002263</c:v>
                  </c:pt>
                  <c:pt idx="49">
                    <c:v>0.14006848934685112</c:v>
                  </c:pt>
                  <c:pt idx="50">
                    <c:v>0.14265641611112484</c:v>
                  </c:pt>
                  <c:pt idx="51">
                    <c:v>0.14528252374528172</c:v>
                  </c:pt>
                  <c:pt idx="52">
                    <c:v>0.14794601231149662</c:v>
                  </c:pt>
                  <c:pt idx="53">
                    <c:v>0.15064607048535061</c:v>
                  </c:pt>
                  <c:pt idx="54">
                    <c:v>0.15338187580296775</c:v>
                  </c:pt>
                  <c:pt idx="55">
                    <c:v>0.15615259491154598</c:v>
                  </c:pt>
                  <c:pt idx="56">
                    <c:v>0.15895738382320435</c:v>
                  </c:pt>
                  <c:pt idx="57">
                    <c:v>0.16179538817206968</c:v>
                  </c:pt>
                  <c:pt idx="58">
                    <c:v>0.16466574347452501</c:v>
                  </c:pt>
                  <c:pt idx="59">
                    <c:v>0.16756757539253947</c:v>
                  </c:pt>
                  <c:pt idx="60">
                    <c:v>0.17049999999999993</c:v>
                  </c:pt>
                  <c:pt idx="61">
                    <c:v>0.17346212405196426</c:v>
                  </c:pt>
                  <c:pt idx="62">
                    <c:v>0.17645304525675132</c:v>
                  </c:pt>
                  <c:pt idx="63">
                    <c:v>0.1794718525507884</c:v>
                  </c:pt>
                  <c:pt idx="64">
                    <c:v>0.18251762637612989</c:v>
                  </c:pt>
                  <c:pt idx="65">
                    <c:v>0.18558943896056351</c:v>
                  </c:pt>
                  <c:pt idx="66">
                    <c:v>0.18868635460021899</c:v>
                  </c:pt>
                  <c:pt idx="67">
                    <c:v>0.1918074299445916</c:v>
                  </c:pt>
                  <c:pt idx="68">
                    <c:v>0.19495171428389713</c:v>
                  </c:pt>
                  <c:pt idx="69">
                    <c:v>0.19811824983866638</c:v>
                  </c:pt>
                  <c:pt idx="70">
                    <c:v>0.20130607205149453</c:v>
                  </c:pt>
                  <c:pt idx="71">
                    <c:v>0.20451420988085439</c:v>
                  </c:pt>
                  <c:pt idx="72">
                    <c:v>0.20774168609688526</c:v>
                  </c:pt>
                  <c:pt idx="73">
                    <c:v>0.21098751757906631</c:v>
                  </c:pt>
                  <c:pt idx="74">
                    <c:v>0.21425071561568521</c:v>
                  </c:pt>
                  <c:pt idx="75">
                    <c:v>0.21753028620500842</c:v>
                  </c:pt>
                  <c:pt idx="76">
                    <c:v>0.22082523035806478</c:v>
                  </c:pt>
                  <c:pt idx="77">
                    <c:v>0.22413454440294633</c:v>
                  </c:pt>
                  <c:pt idx="78">
                    <c:v>0.22745722029053694</c:v>
                  </c:pt>
                  <c:pt idx="79">
                    <c:v>0.23079224590157366</c:v>
                  </c:pt>
                  <c:pt idx="80">
                    <c:v>0.23413860535494857</c:v>
                  </c:pt>
                  <c:pt idx="81">
                    <c:v>0.23749527931715497</c:v>
                  </c:pt>
                  <c:pt idx="82">
                    <c:v>0.24086124531278719</c:v>
                  </c:pt>
                  <c:pt idx="83">
                    <c:v>0.24423547803599621</c:v>
                  </c:pt>
                  <c:pt idx="84">
                    <c:v>0.24761694966280756</c:v>
                  </c:pt>
                  <c:pt idx="85">
                    <c:v>0.2510046301642066</c:v>
                  </c:pt>
                  <c:pt idx="86">
                    <c:v>0.25439748761989556</c:v>
                  </c:pt>
                  <c:pt idx="87">
                    <c:v>0.25779448853262588</c:v>
                  </c:pt>
                  <c:pt idx="88">
                    <c:v>0.26119459814301227</c:v>
                  </c:pt>
                  <c:pt idx="89">
                    <c:v>0.2645967807447297</c:v>
                  </c:pt>
                  <c:pt idx="90">
                    <c:v>0.2679999999999999</c:v>
                  </c:pt>
                </c:numCache>
              </c:numRef>
            </c:plus>
            <c:minus>
              <c:numRef>
                <c:f>Struc_adjusts!$AR$20:$AR$110</c:f>
                <c:numCache>
                  <c:formatCode>General</c:formatCode>
                  <c:ptCount val="91"/>
                  <c:pt idx="0">
                    <c:v>7.3000000000000009E-2</c:v>
                  </c:pt>
                  <c:pt idx="1">
                    <c:v>7.3029699444503687E-2</c:v>
                  </c:pt>
                  <c:pt idx="2">
                    <c:v>7.3118788731276335E-2</c:v>
                  </c:pt>
                  <c:pt idx="3">
                    <c:v>7.3267240722858118E-2</c:v>
                  </c:pt>
                  <c:pt idx="4">
                    <c:v>7.3475010199334279E-2</c:v>
                  </c:pt>
                  <c:pt idx="5">
                    <c:v>7.3742033872109619E-2</c:v>
                  </c:pt>
                  <c:pt idx="6">
                    <c:v>7.4068230403186719E-2</c:v>
                  </c:pt>
                  <c:pt idx="7">
                    <c:v>7.4453500429942227E-2</c:v>
                  </c:pt>
                  <c:pt idx="8">
                    <c:v>7.4897726595393788E-2</c:v>
                  </c:pt>
                  <c:pt idx="9">
                    <c:v>7.5400773583948144E-2</c:v>
                  </c:pt>
                  <c:pt idx="10">
                    <c:v>7.596248816261944E-2</c:v>
                  </c:pt>
                  <c:pt idx="11">
                    <c:v>7.6582699227705553E-2</c:v>
                  </c:pt>
                  <c:pt idx="12">
                    <c:v>7.7261217856907899E-2</c:v>
                  </c:pt>
                  <c:pt idx="13">
                    <c:v>7.7997837366879097E-2</c:v>
                  </c:pt>
                  <c:pt idx="14">
                    <c:v>7.8792333376180662E-2</c:v>
                  </c:pt>
                  <c:pt idx="15">
                    <c:v>7.9644463873631721E-2</c:v>
                  </c:pt>
                  <c:pt idx="16">
                    <c:v>8.0553969292027822E-2</c:v>
                  </c:pt>
                  <c:pt idx="17">
                    <c:v>8.1520572587208073E-2</c:v>
                  </c:pt>
                  <c:pt idx="18">
                    <c:v>8.254397932244506E-2</c:v>
                  </c:pt>
                  <c:pt idx="19">
                    <c:v>8.3623877758133236E-2</c:v>
                  </c:pt>
                  <c:pt idx="20">
                    <c:v>8.4759938946747881E-2</c:v>
                  </c:pt>
                  <c:pt idx="21">
                    <c:v>8.5951816833045674E-2</c:v>
                  </c:pt>
                  <c:pt idx="22">
                    <c:v>8.719914835947648E-2</c:v>
                  </c:pt>
                  <c:pt idx="23">
                    <c:v>8.8501553576774139E-2</c:v>
                  </c:pt>
                  <c:pt idx="24">
                    <c:v>8.9858635759692856E-2</c:v>
                  </c:pt>
                  <c:pt idx="25">
                    <c:v>9.1269981527853233E-2</c:v>
                  </c:pt>
                  <c:pt idx="26">
                    <c:v>9.2735160971662456E-2</c:v>
                  </c:pt>
                  <c:pt idx="27">
                    <c:v>9.4253727783268265E-2</c:v>
                  </c:pt>
                  <c:pt idx="28">
                    <c:v>9.5825219392509237E-2</c:v>
                  </c:pt>
                  <c:pt idx="29">
                    <c:v>9.7449157107817819E-2</c:v>
                  </c:pt>
                  <c:pt idx="30">
                    <c:v>9.9125046262034472E-2</c:v>
                  </c:pt>
                  <c:pt idx="31">
                    <c:v>0.10085237636308811</c:v>
                  </c:pt>
                  <c:pt idx="32">
                    <c:v>0.10263062124949693</c:v>
                  </c:pt>
                  <c:pt idx="33">
                    <c:v>0.10445923925064232</c:v>
                  </c:pt>
                  <c:pt idx="34">
                    <c:v>0.10633767335176686</c:v>
                  </c:pt>
                  <c:pt idx="35">
                    <c:v>0.10826535136364662</c:v>
                  </c:pt>
                  <c:pt idx="36">
                    <c:v>0.11024168609688526</c:v>
                  </c:pt>
                  <c:pt idx="37">
                    <c:v>0.11226607554077789</c:v>
                  </c:pt>
                  <c:pt idx="38">
                    <c:v>0.11433790304668923</c:v>
                  </c:pt>
                  <c:pt idx="39">
                    <c:v>0.11645653751589066</c:v>
                  </c:pt>
                  <c:pt idx="40">
                    <c:v>0.11862133359179927</c:v>
                  </c:pt>
                  <c:pt idx="41">
                    <c:v>0.12083163185655943</c:v>
                  </c:pt>
                  <c:pt idx="42">
                    <c:v>0.12308675903190816</c:v>
                  </c:pt>
                  <c:pt idx="43">
                    <c:v>0.12538602818426176</c:v>
                  </c:pt>
                  <c:pt idx="44">
                    <c:v>0.12772873893396303</c:v>
                  </c:pt>
                  <c:pt idx="45">
                    <c:v>0.13011417766862321</c:v>
                  </c:pt>
                  <c:pt idx="46">
                    <c:v>0.1325416177604955</c:v>
                  </c:pt>
                  <c:pt idx="47">
                    <c:v>0.13501031978781275</c:v>
                  </c:pt>
                  <c:pt idx="48">
                    <c:v>0.13751953176002263</c:v>
                  </c:pt>
                  <c:pt idx="49">
                    <c:v>0.14006848934685112</c:v>
                  </c:pt>
                  <c:pt idx="50">
                    <c:v>0.14265641611112484</c:v>
                  </c:pt>
                  <c:pt idx="51">
                    <c:v>0.14528252374528172</c:v>
                  </c:pt>
                  <c:pt idx="52">
                    <c:v>0.14794601231149662</c:v>
                  </c:pt>
                  <c:pt idx="53">
                    <c:v>0.15064607048535061</c:v>
                  </c:pt>
                  <c:pt idx="54">
                    <c:v>0.15338187580296775</c:v>
                  </c:pt>
                  <c:pt idx="55">
                    <c:v>0.15615259491154598</c:v>
                  </c:pt>
                  <c:pt idx="56">
                    <c:v>0.15895738382320435</c:v>
                  </c:pt>
                  <c:pt idx="57">
                    <c:v>0.16179538817206968</c:v>
                  </c:pt>
                  <c:pt idx="58">
                    <c:v>0.16466574347452501</c:v>
                  </c:pt>
                  <c:pt idx="59">
                    <c:v>0.16756757539253947</c:v>
                  </c:pt>
                  <c:pt idx="60">
                    <c:v>0.17049999999999993</c:v>
                  </c:pt>
                  <c:pt idx="61">
                    <c:v>0.17346212405196426</c:v>
                  </c:pt>
                  <c:pt idx="62">
                    <c:v>0.17645304525675132</c:v>
                  </c:pt>
                  <c:pt idx="63">
                    <c:v>0.1794718525507884</c:v>
                  </c:pt>
                  <c:pt idx="64">
                    <c:v>0.18251762637612989</c:v>
                  </c:pt>
                  <c:pt idx="65">
                    <c:v>0.18558943896056351</c:v>
                  </c:pt>
                  <c:pt idx="66">
                    <c:v>0.18868635460021899</c:v>
                  </c:pt>
                  <c:pt idx="67">
                    <c:v>0.1918074299445916</c:v>
                  </c:pt>
                  <c:pt idx="68">
                    <c:v>0.19495171428389713</c:v>
                  </c:pt>
                  <c:pt idx="69">
                    <c:v>0.19811824983866638</c:v>
                  </c:pt>
                  <c:pt idx="70">
                    <c:v>0.20130607205149453</c:v>
                  </c:pt>
                  <c:pt idx="71">
                    <c:v>0.20451420988085439</c:v>
                  </c:pt>
                  <c:pt idx="72">
                    <c:v>0.20774168609688526</c:v>
                  </c:pt>
                  <c:pt idx="73">
                    <c:v>0.21098751757906631</c:v>
                  </c:pt>
                  <c:pt idx="74">
                    <c:v>0.21425071561568521</c:v>
                  </c:pt>
                  <c:pt idx="75">
                    <c:v>0.21753028620500842</c:v>
                  </c:pt>
                  <c:pt idx="76">
                    <c:v>0.22082523035806478</c:v>
                  </c:pt>
                  <c:pt idx="77">
                    <c:v>0.22413454440294633</c:v>
                  </c:pt>
                  <c:pt idx="78">
                    <c:v>0.22745722029053694</c:v>
                  </c:pt>
                  <c:pt idx="79">
                    <c:v>0.23079224590157366</c:v>
                  </c:pt>
                  <c:pt idx="80">
                    <c:v>0.23413860535494857</c:v>
                  </c:pt>
                  <c:pt idx="81">
                    <c:v>0.23749527931715497</c:v>
                  </c:pt>
                  <c:pt idx="82">
                    <c:v>0.24086124531278719</c:v>
                  </c:pt>
                  <c:pt idx="83">
                    <c:v>0.24423547803599621</c:v>
                  </c:pt>
                  <c:pt idx="84">
                    <c:v>0.24761694966280756</c:v>
                  </c:pt>
                  <c:pt idx="85">
                    <c:v>0.2510046301642066</c:v>
                  </c:pt>
                  <c:pt idx="86">
                    <c:v>0.25439748761989556</c:v>
                  </c:pt>
                  <c:pt idx="87">
                    <c:v>0.25779448853262588</c:v>
                  </c:pt>
                  <c:pt idx="88">
                    <c:v>0.26119459814301227</c:v>
                  </c:pt>
                  <c:pt idx="89">
                    <c:v>0.2645967807447297</c:v>
                  </c:pt>
                  <c:pt idx="90">
                    <c:v>0.2679999999999999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Struc_adjusts!$AN$20:$AN$110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Struc_adjusts!$AQ$20:$AQ$110</c:f>
              <c:numCache>
                <c:formatCode>0.00</c:formatCode>
                <c:ptCount val="91"/>
                <c:pt idx="0">
                  <c:v>0.40300000000000002</c:v>
                </c:pt>
                <c:pt idx="1">
                  <c:v>0.40312291000879225</c:v>
                </c:pt>
                <c:pt idx="2">
                  <c:v>0.40349160259558975</c:v>
                </c:pt>
                <c:pt idx="3">
                  <c:v>0.40410596545305894</c:v>
                </c:pt>
                <c:pt idx="4">
                  <c:v>0.4049658114403219</c:v>
                </c:pt>
                <c:pt idx="5">
                  <c:v>0.40607087863996139</c:v>
                </c:pt>
                <c:pt idx="6">
                  <c:v>0.40742083043780347</c:v>
                </c:pt>
                <c:pt idx="7">
                  <c:v>0.40901525562545321</c:v>
                </c:pt>
                <c:pt idx="8">
                  <c:v>0.41085366852555272</c:v>
                </c:pt>
                <c:pt idx="9">
                  <c:v>0.41293550913972382</c:v>
                </c:pt>
                <c:pt idx="10">
                  <c:v>0.41526014331914818</c:v>
                </c:pt>
                <c:pt idx="11">
                  <c:v>0.41782686295773519</c:v>
                </c:pt>
                <c:pt idx="12">
                  <c:v>0.42063488620781886</c:v>
                </c:pt>
                <c:pt idx="13">
                  <c:v>0.42368335771831517</c:v>
                </c:pt>
                <c:pt idx="14">
                  <c:v>0.42697134889527089</c:v>
                </c:pt>
                <c:pt idx="15">
                  <c:v>0.43049785818472192</c:v>
                </c:pt>
                <c:pt idx="16">
                  <c:v>0.4342618113777767</c:v>
                </c:pt>
                <c:pt idx="17">
                  <c:v>0.43826206193783046</c:v>
                </c:pt>
                <c:pt idx="18">
                  <c:v>0.44249739134981114</c:v>
                </c:pt>
                <c:pt idx="19">
                  <c:v>0.4469665094913513</c:v>
                </c:pt>
                <c:pt idx="20">
                  <c:v>0.4516680550257719</c:v>
                </c:pt>
                <c:pt idx="21">
                  <c:v>0.45660059581675821</c:v>
                </c:pt>
                <c:pt idx="22">
                  <c:v>0.46176262936460255</c:v>
                </c:pt>
                <c:pt idx="23">
                  <c:v>0.46715258326388065</c:v>
                </c:pt>
                <c:pt idx="24">
                  <c:v>0.47276881568242113</c:v>
                </c:pt>
                <c:pt idx="25">
                  <c:v>0.47860961586142353</c:v>
                </c:pt>
                <c:pt idx="26">
                  <c:v>0.48467320463657226</c:v>
                </c:pt>
                <c:pt idx="27">
                  <c:v>0.49095773497998713</c:v>
                </c:pt>
                <c:pt idx="28">
                  <c:v>0.49746129256284594</c:v>
                </c:pt>
                <c:pt idx="29">
                  <c:v>0.50418189633850763</c:v>
                </c:pt>
                <c:pt idx="30">
                  <c:v>0.51111749914595794</c:v>
                </c:pt>
                <c:pt idx="31">
                  <c:v>0.51826598833339532</c:v>
                </c:pt>
                <c:pt idx="32">
                  <c:v>0.52562518640176425</c:v>
                </c:pt>
                <c:pt idx="33">
                  <c:v>0.53319285166804287</c:v>
                </c:pt>
                <c:pt idx="34">
                  <c:v>0.54096667894808148</c:v>
                </c:pt>
                <c:pt idx="35">
                  <c:v>0.54894430025878371</c:v>
                </c:pt>
                <c:pt idx="36">
                  <c:v>0.55712328553941748</c:v>
                </c:pt>
                <c:pt idx="37">
                  <c:v>0.56550114339183466</c:v>
                </c:pt>
                <c:pt idx="38">
                  <c:v>0.57407532183937549</c:v>
                </c:pt>
                <c:pt idx="39">
                  <c:v>0.58284320910422449</c:v>
                </c:pt>
                <c:pt idx="40">
                  <c:v>0.59180213440298479</c:v>
                </c:pt>
                <c:pt idx="41">
                  <c:v>0.60094936876022298</c:v>
                </c:pt>
                <c:pt idx="42">
                  <c:v>0.61028212583974284</c:v>
                </c:pt>
                <c:pt idx="43">
                  <c:v>0.61979756279332943</c:v>
                </c:pt>
                <c:pt idx="44">
                  <c:v>0.62949278112670859</c:v>
                </c:pt>
                <c:pt idx="45">
                  <c:v>0.63936482758245616</c:v>
                </c:pt>
                <c:pt idx="46">
                  <c:v>0.64941069503958926</c:v>
                </c:pt>
                <c:pt idx="47">
                  <c:v>0.65962732342956376</c:v>
                </c:pt>
                <c:pt idx="48">
                  <c:v>0.67001160066840137</c:v>
                </c:pt>
                <c:pt idx="49">
                  <c:v>0.68056036360466066</c:v>
                </c:pt>
                <c:pt idx="50">
                  <c:v>0.69127039898296272</c:v>
                </c:pt>
                <c:pt idx="51">
                  <c:v>0.70213844442278117</c:v>
                </c:pt>
                <c:pt idx="52">
                  <c:v>0.71316118941219386</c:v>
                </c:pt>
                <c:pt idx="53">
                  <c:v>0.72433527631629702</c:v>
                </c:pt>
                <c:pt idx="54">
                  <c:v>0.73565730139997421</c:v>
                </c:pt>
                <c:pt idx="55">
                  <c:v>0.74712381586470578</c:v>
                </c:pt>
                <c:pt idx="56">
                  <c:v>0.75873132689910738</c:v>
                </c:pt>
                <c:pt idx="57">
                  <c:v>0.77047629874287327</c:v>
                </c:pt>
                <c:pt idx="58">
                  <c:v>0.78235515376380371</c:v>
                </c:pt>
                <c:pt idx="59">
                  <c:v>0.79436427354758632</c:v>
                </c:pt>
                <c:pt idx="60">
                  <c:v>0.80649999999999999</c:v>
                </c:pt>
                <c:pt idx="61">
                  <c:v>0.81875863646120606</c:v>
                </c:pt>
                <c:pt idx="62">
                  <c:v>0.83113644883178606</c:v>
                </c:pt>
                <c:pt idx="63">
                  <c:v>0.8436296667101858</c:v>
                </c:pt>
                <c:pt idx="64">
                  <c:v>0.85623448454121465</c:v>
                </c:pt>
                <c:pt idx="65">
                  <c:v>0.86894706277525557</c:v>
                </c:pt>
                <c:pt idx="66">
                  <c:v>0.8817635290378294</c:v>
                </c:pt>
                <c:pt idx="67">
                  <c:v>0.89467997930915621</c:v>
                </c:pt>
                <c:pt idx="68">
                  <c:v>0.90769247911335915</c:v>
                </c:pt>
                <c:pt idx="69">
                  <c:v>0.92079706471694267</c:v>
                </c:pt>
                <c:pt idx="70">
                  <c:v>0.93398974433618531</c:v>
                </c:pt>
                <c:pt idx="71">
                  <c:v>0.94726649935307461</c:v>
                </c:pt>
                <c:pt idx="72">
                  <c:v>0.96062328553941745</c:v>
                </c:pt>
                <c:pt idx="73">
                  <c:v>0.97405603428875154</c:v>
                </c:pt>
                <c:pt idx="74">
                  <c:v>0.98756065385568181</c:v>
                </c:pt>
                <c:pt idx="75">
                  <c:v>1.0011330306022659</c:v>
                </c:pt>
                <c:pt idx="76">
                  <c:v>1.0147690302510681</c:v>
                </c:pt>
                <c:pt idx="77">
                  <c:v>1.0284644991445011</c:v>
                </c:pt>
                <c:pt idx="78">
                  <c:v>1.0422152655100683</c:v>
                </c:pt>
                <c:pt idx="79">
                  <c:v>1.0560171407311283</c:v>
                </c:pt>
                <c:pt idx="80">
                  <c:v>1.0698659206227872</c:v>
                </c:pt>
                <c:pt idx="81">
                  <c:v>1.0837573867125339</c:v>
                </c:pt>
                <c:pt idx="82">
                  <c:v>1.0976873075252271</c:v>
                </c:pt>
                <c:pt idx="83">
                  <c:v>1.1116514398720461</c:v>
                </c:pt>
                <c:pt idx="84">
                  <c:v>1.1256455301430037</c:v>
                </c:pt>
                <c:pt idx="85">
                  <c:v>1.13966531560264</c:v>
                </c:pt>
                <c:pt idx="86">
                  <c:v>1.1537065256884911</c:v>
                </c:pt>
                <c:pt idx="87">
                  <c:v>1.1677648833119443</c:v>
                </c:pt>
                <c:pt idx="88">
                  <c:v>1.1818361061610818</c:v>
                </c:pt>
                <c:pt idx="89">
                  <c:v>1.1959159080051123</c:v>
                </c:pt>
                <c:pt idx="90">
                  <c:v>1.21</c:v>
                </c:pt>
              </c:numCache>
            </c:numRef>
          </c:yVal>
          <c:smooth val="0"/>
        </c:ser>
        <c:ser>
          <c:idx val="3"/>
          <c:order val="3"/>
          <c:tx>
            <c:v>Clumping index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Struc_adjusts!$AN$20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Struc_adjusts!$AS$20</c:f>
              <c:numCache>
                <c:formatCode>General</c:formatCode>
                <c:ptCount val="1"/>
                <c:pt idx="0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3584"/>
        <c:axId val="319333976"/>
      </c:scatterChart>
      <c:valAx>
        <c:axId val="3193335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Solar Zenith</a:t>
                </a:r>
                <a:r>
                  <a:rPr lang="en-GB" baseline="0"/>
                  <a:t> Angle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9333976"/>
        <c:crosses val="autoZero"/>
        <c:crossBetween val="midCat"/>
      </c:valAx>
      <c:valAx>
        <c:axId val="319333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9333584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0878338737069626"/>
          <c:y val="0.47620859238622276"/>
          <c:w val="0.31916130581716501"/>
          <c:h val="0.15941513673651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Sheet1!$E$4:$E$18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Sheet1!$E$4:$E$18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Sheet1!$A$4:$A$18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Nilson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Sheet1!$K$4:$K$18</c:f>
              <c:numCache>
                <c:formatCode>0.000</c:formatCode>
                <c:ptCount val="15"/>
                <c:pt idx="0">
                  <c:v>0.1756442874939517</c:v>
                </c:pt>
                <c:pt idx="1">
                  <c:v>0.17331699529452432</c:v>
                </c:pt>
                <c:pt idx="2">
                  <c:v>0.16866715030027632</c:v>
                </c:pt>
                <c:pt idx="3">
                  <c:v>0.16170766668896988</c:v>
                </c:pt>
                <c:pt idx="4">
                  <c:v>0.15246703038208037</c:v>
                </c:pt>
                <c:pt idx="5">
                  <c:v>0.1410017695375686</c:v>
                </c:pt>
                <c:pt idx="6">
                  <c:v>0.12741579923563545</c:v>
                </c:pt>
                <c:pt idx="7">
                  <c:v>0.11188921768509998</c:v>
                </c:pt>
                <c:pt idx="8">
                  <c:v>9.4719797684890958E-2</c:v>
                </c:pt>
                <c:pt idx="9">
                  <c:v>7.6380254648057228E-2</c:v>
                </c:pt>
                <c:pt idx="10">
                  <c:v>5.7591275339375005E-2</c:v>
                </c:pt>
                <c:pt idx="11">
                  <c:v>3.9398700010773294E-2</c:v>
                </c:pt>
                <c:pt idx="12">
                  <c:v>2.3210024100665739E-2</c:v>
                </c:pt>
                <c:pt idx="13">
                  <c:v>1.066626280658833E-2</c:v>
                </c:pt>
                <c:pt idx="14">
                  <c:v>3.0932435601661165E-3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Pinty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Sheet1!$M$4:$M$18</c:f>
              <c:numCache>
                <c:formatCode>0.000</c:formatCode>
                <c:ptCount val="15"/>
                <c:pt idx="0">
                  <c:v>0.399947211220059</c:v>
                </c:pt>
                <c:pt idx="1">
                  <c:v>0.39136476283563848</c:v>
                </c:pt>
                <c:pt idx="2">
                  <c:v>0.37443297004754633</c:v>
                </c:pt>
                <c:pt idx="3">
                  <c:v>0.34963345329262269</c:v>
                </c:pt>
                <c:pt idx="4">
                  <c:v>0.31772650677232511</c:v>
                </c:pt>
                <c:pt idx="5">
                  <c:v>0.2797939736684939</c:v>
                </c:pt>
                <c:pt idx="6">
                  <c:v>0.237289827112658</c:v>
                </c:pt>
                <c:pt idx="7">
                  <c:v>0.19208739380725809</c:v>
                </c:pt>
                <c:pt idx="8">
                  <c:v>0.14650088216954588</c:v>
                </c:pt>
                <c:pt idx="9">
                  <c:v>0.10323973764461863</c:v>
                </c:pt>
                <c:pt idx="10">
                  <c:v>6.5226330720517589E-2</c:v>
                </c:pt>
                <c:pt idx="11">
                  <c:v>3.5179302638297875E-2</c:v>
                </c:pt>
                <c:pt idx="12">
                  <c:v>1.4878305707842258E-2</c:v>
                </c:pt>
                <c:pt idx="13">
                  <c:v>4.2015736975870655E-3</c:v>
                </c:pt>
                <c:pt idx="14">
                  <c:v>5.6119869495873211E-4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4760"/>
        <c:axId val="319335152"/>
      </c:scatterChart>
      <c:valAx>
        <c:axId val="3193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5152"/>
        <c:crosses val="autoZero"/>
        <c:crossBetween val="midCat"/>
      </c:valAx>
      <c:valAx>
        <c:axId val="3193351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Nilson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5079243219597551"/>
                  <c:y val="-0.1958617672790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Sheet1!$F$4:$F$18</c:f>
              <c:numCache>
                <c:formatCode>General</c:formatCode>
                <c:ptCount val="15"/>
                <c:pt idx="0">
                  <c:v>1.0009526851633199</c:v>
                </c:pt>
                <c:pt idx="1">
                  <c:v>1.0086289605801528</c:v>
                </c:pt>
                <c:pt idx="2">
                  <c:v>1.0242795143145091</c:v>
                </c:pt>
                <c:pt idx="3">
                  <c:v>1.0485291251408106</c:v>
                </c:pt>
                <c:pt idx="4">
                  <c:v>1.082392200292394</c:v>
                </c:pt>
                <c:pt idx="5">
                  <c:v>1.1273819468663424</c:v>
                </c:pt>
                <c:pt idx="6">
                  <c:v>1.1856890474341606</c:v>
                </c:pt>
                <c:pt idx="7">
                  <c:v>1.2604724140102646</c:v>
                </c:pt>
                <c:pt idx="8">
                  <c:v>1.356341704909257</c:v>
                </c:pt>
                <c:pt idx="9">
                  <c:v>1.4801872329222612</c:v>
                </c:pt>
                <c:pt idx="10">
                  <c:v>1.6426796317045815</c:v>
                </c:pt>
                <c:pt idx="11">
                  <c:v>1.8611589967035778</c:v>
                </c:pt>
                <c:pt idx="12">
                  <c:v>2.1656805702002004</c:v>
                </c:pt>
                <c:pt idx="13">
                  <c:v>2.6131259297527527</c:v>
                </c:pt>
                <c:pt idx="14">
                  <c:v>3.3255095234230421</c:v>
                </c:pt>
              </c:numCache>
            </c:numRef>
          </c:xVal>
          <c:yVal>
            <c:numRef>
              <c:f>Sheet1!$G$4:$G$18</c:f>
              <c:numCache>
                <c:formatCode>General</c:formatCode>
                <c:ptCount val="15"/>
                <c:pt idx="0">
                  <c:v>0.36086489336536354</c:v>
                </c:pt>
                <c:pt idx="1">
                  <c:v>0.38314240930457971</c:v>
                </c:pt>
                <c:pt idx="2">
                  <c:v>0.41501737450366505</c:v>
                </c:pt>
                <c:pt idx="3">
                  <c:v>0.44059869037275173</c:v>
                </c:pt>
                <c:pt idx="4">
                  <c:v>0.48496763896207323</c:v>
                </c:pt>
                <c:pt idx="5">
                  <c:v>0.55018583876922522</c:v>
                </c:pt>
                <c:pt idx="6">
                  <c:v>0.62317628284633908</c:v>
                </c:pt>
                <c:pt idx="7">
                  <c:v>0.7392961719219231</c:v>
                </c:pt>
                <c:pt idx="8">
                  <c:v>0.84991034521919107</c:v>
                </c:pt>
                <c:pt idx="9">
                  <c:v>1.0033640606097474</c:v>
                </c:pt>
                <c:pt idx="10">
                  <c:v>1.2412590241165191</c:v>
                </c:pt>
                <c:pt idx="11">
                  <c:v>1.5634355902657997</c:v>
                </c:pt>
                <c:pt idx="12">
                  <c:v>1.9641042236994022</c:v>
                </c:pt>
                <c:pt idx="13">
                  <c:v>2.3247079807719602</c:v>
                </c:pt>
                <c:pt idx="14">
                  <c:v>2.838567188924805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5936"/>
        <c:axId val="319336328"/>
      </c:scatterChart>
      <c:valAx>
        <c:axId val="3193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6328"/>
        <c:crosses val="autoZero"/>
        <c:crossBetween val="midCat"/>
      </c:valAx>
      <c:valAx>
        <c:axId val="3193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79243219597551"/>
                  <c:y val="-0.1958617672790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Sheet1!$H$4:$H$18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Sheet1!$I$4:$I$18</c:f>
              <c:numCache>
                <c:formatCode>General</c:formatCode>
                <c:ptCount val="15"/>
                <c:pt idx="0">
                  <c:v>0.36052142994799319</c:v>
                </c:pt>
                <c:pt idx="1">
                  <c:v>0.37986457287940673</c:v>
                </c:pt>
                <c:pt idx="2">
                  <c:v>0.40517980561332623</c:v>
                </c:pt>
                <c:pt idx="3">
                  <c:v>0.42020643948596292</c:v>
                </c:pt>
                <c:pt idx="4">
                  <c:v>0.44805167556738268</c:v>
                </c:pt>
                <c:pt idx="5">
                  <c:v>0.48802079924954922</c:v>
                </c:pt>
                <c:pt idx="6">
                  <c:v>0.52558154618607367</c:v>
                </c:pt>
                <c:pt idx="7">
                  <c:v>0.5865230874587809</c:v>
                </c:pt>
                <c:pt idx="8">
                  <c:v>0.62661963585057823</c:v>
                </c:pt>
                <c:pt idx="9">
                  <c:v>0.67786293402143105</c:v>
                </c:pt>
                <c:pt idx="10">
                  <c:v>0.75563061729114223</c:v>
                </c:pt>
                <c:pt idx="11">
                  <c:v>0.84003333032529959</c:v>
                </c:pt>
                <c:pt idx="12">
                  <c:v>0.90692240154227155</c:v>
                </c:pt>
                <c:pt idx="13">
                  <c:v>0.88962722932833105</c:v>
                </c:pt>
                <c:pt idx="14">
                  <c:v>0.85357361599223047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7112"/>
        <c:axId val="319337504"/>
      </c:scatterChart>
      <c:valAx>
        <c:axId val="31933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7504"/>
        <c:crosses val="autoZero"/>
        <c:crossBetween val="midCat"/>
      </c:valAx>
      <c:valAx>
        <c:axId val="319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pictures'!$C$192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pictures'!$D$192:$R$192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0.9657</c:v>
                </c:pt>
                <c:pt idx="5">
                  <c:v>0.98619999999999997</c:v>
                </c:pt>
                <c:pt idx="6">
                  <c:v>0.98009999999999997</c:v>
                </c:pt>
                <c:pt idx="7">
                  <c:v>0.95809999999999995</c:v>
                </c:pt>
                <c:pt idx="8">
                  <c:v>0.89</c:v>
                </c:pt>
                <c:pt idx="9">
                  <c:v>0.80330000000000001</c:v>
                </c:pt>
                <c:pt idx="10">
                  <c:v>0.69079999999999997</c:v>
                </c:pt>
                <c:pt idx="11">
                  <c:v>0.61560000000000004</c:v>
                </c:pt>
                <c:pt idx="12">
                  <c:v>0.52190000000000003</c:v>
                </c:pt>
                <c:pt idx="13">
                  <c:v>0.4647</c:v>
                </c:pt>
                <c:pt idx="14">
                  <c:v>0.3775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pictures'!$C$193</c:f>
              <c:strCache>
                <c:ptCount val="1"/>
                <c:pt idx="0">
                  <c:v>979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pictures'!$D$193:$R$193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0.99839999999999995</c:v>
                </c:pt>
                <c:pt idx="5">
                  <c:v>0.98040000000000005</c:v>
                </c:pt>
                <c:pt idx="6">
                  <c:v>0.91400000000000003</c:v>
                </c:pt>
                <c:pt idx="7">
                  <c:v>0.90159999999999996</c:v>
                </c:pt>
                <c:pt idx="8">
                  <c:v>0.90920000000000001</c:v>
                </c:pt>
                <c:pt idx="9">
                  <c:v>0.88870000000000005</c:v>
                </c:pt>
                <c:pt idx="10">
                  <c:v>0.90090000000000003</c:v>
                </c:pt>
                <c:pt idx="11">
                  <c:v>0.88660000000000005</c:v>
                </c:pt>
                <c:pt idx="12">
                  <c:v>0.83989999999999998</c:v>
                </c:pt>
                <c:pt idx="13">
                  <c:v>0.74250000000000005</c:v>
                </c:pt>
                <c:pt idx="14">
                  <c:v>0.62190000000000001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pictures'!$C$194</c:f>
              <c:strCache>
                <c:ptCount val="1"/>
                <c:pt idx="0">
                  <c:v>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pictures'!$D$194:$R$194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</c:v>
                </c:pt>
                <c:pt idx="6">
                  <c:v>0.95299999999999996</c:v>
                </c:pt>
                <c:pt idx="7">
                  <c:v>0.85319999999999996</c:v>
                </c:pt>
                <c:pt idx="8">
                  <c:v>0.82520000000000004</c:v>
                </c:pt>
                <c:pt idx="9">
                  <c:v>0.7974</c:v>
                </c:pt>
                <c:pt idx="10">
                  <c:v>0.80940000000000001</c:v>
                </c:pt>
                <c:pt idx="11">
                  <c:v>0.76800000000000002</c:v>
                </c:pt>
                <c:pt idx="12">
                  <c:v>0.66669999999999996</c:v>
                </c:pt>
                <c:pt idx="13">
                  <c:v>0.56259999999999999</c:v>
                </c:pt>
                <c:pt idx="14">
                  <c:v>0.45469999999999999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pictures'!$C$195</c:f>
              <c:strCache>
                <c:ptCount val="1"/>
                <c:pt idx="0">
                  <c:v>985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pictures'!$D$195:$R$195</c:f>
              <c:numCache>
                <c:formatCode>General</c:formatCode>
                <c:ptCount val="15"/>
                <c:pt idx="0">
                  <c:v>1</c:v>
                </c:pt>
                <c:pt idx="1">
                  <c:v>0.92620000000000002</c:v>
                </c:pt>
                <c:pt idx="2">
                  <c:v>0.71299999999999997</c:v>
                </c:pt>
                <c:pt idx="3">
                  <c:v>0.67030000000000001</c:v>
                </c:pt>
                <c:pt idx="4">
                  <c:v>0.58430000000000004</c:v>
                </c:pt>
                <c:pt idx="5">
                  <c:v>0.52990000000000004</c:v>
                </c:pt>
                <c:pt idx="6">
                  <c:v>0.59319999999999995</c:v>
                </c:pt>
                <c:pt idx="7">
                  <c:v>0.54520000000000002</c:v>
                </c:pt>
                <c:pt idx="8">
                  <c:v>0.52239999999999998</c:v>
                </c:pt>
                <c:pt idx="9">
                  <c:v>0.44159999999999999</c:v>
                </c:pt>
                <c:pt idx="10">
                  <c:v>0.38740000000000002</c:v>
                </c:pt>
                <c:pt idx="11">
                  <c:v>0.32369999999999999</c:v>
                </c:pt>
                <c:pt idx="12">
                  <c:v>0.25290000000000001</c:v>
                </c:pt>
                <c:pt idx="13">
                  <c:v>0.2666</c:v>
                </c:pt>
                <c:pt idx="14">
                  <c:v>0.25969999999999999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pictures'!$C$196</c:f>
              <c:strCache>
                <c:ptCount val="1"/>
                <c:pt idx="0">
                  <c:v>997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pictures'!$D$196:$R$196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0.99839999999999995</c:v>
                </c:pt>
                <c:pt idx="8">
                  <c:v>0.99</c:v>
                </c:pt>
                <c:pt idx="9">
                  <c:v>0.96799999999999997</c:v>
                </c:pt>
                <c:pt idx="10">
                  <c:v>0.92779999999999996</c:v>
                </c:pt>
                <c:pt idx="11">
                  <c:v>0.86829999999999996</c:v>
                </c:pt>
                <c:pt idx="12">
                  <c:v>0.73950000000000005</c:v>
                </c:pt>
                <c:pt idx="13">
                  <c:v>0.61550000000000005</c:v>
                </c:pt>
                <c:pt idx="14">
                  <c:v>0.49490000000000001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pictures'!$C$197</c:f>
              <c:strCache>
                <c:ptCount val="1"/>
                <c:pt idx="0">
                  <c:v>994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pictures'!$D$197:$R$197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0.99980000000000002</c:v>
                </c:pt>
                <c:pt idx="8">
                  <c:v>0.9839</c:v>
                </c:pt>
                <c:pt idx="9">
                  <c:v>0.95240000000000002</c:v>
                </c:pt>
                <c:pt idx="10">
                  <c:v>0.92449999999999999</c:v>
                </c:pt>
                <c:pt idx="11">
                  <c:v>0.90229999999999999</c:v>
                </c:pt>
                <c:pt idx="12">
                  <c:v>0.86529999999999996</c:v>
                </c:pt>
                <c:pt idx="13">
                  <c:v>0.71719999999999995</c:v>
                </c:pt>
                <c:pt idx="14">
                  <c:v>0.49559999999999998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pictures'!$C$198</c:f>
              <c:strCache>
                <c:ptCount val="1"/>
                <c:pt idx="0">
                  <c:v>982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pictures'!$D$198:$R$198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0.99029999999999996</c:v>
                </c:pt>
                <c:pt idx="8">
                  <c:v>0.98089999999999999</c:v>
                </c:pt>
                <c:pt idx="9">
                  <c:v>0.97150000000000003</c:v>
                </c:pt>
                <c:pt idx="10">
                  <c:v>0.94730000000000003</c:v>
                </c:pt>
                <c:pt idx="11">
                  <c:v>0.89590000000000003</c:v>
                </c:pt>
                <c:pt idx="12">
                  <c:v>0.83020000000000005</c:v>
                </c:pt>
                <c:pt idx="13">
                  <c:v>0.76160000000000005</c:v>
                </c:pt>
                <c:pt idx="14">
                  <c:v>0.63270000000000004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pictures'!$C$199</c:f>
              <c:strCache>
                <c:ptCount val="1"/>
                <c:pt idx="0">
                  <c:v>976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pictures'!$D$199:$R$199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0.99419999999999997</c:v>
                </c:pt>
                <c:pt idx="6">
                  <c:v>0.97640000000000005</c:v>
                </c:pt>
                <c:pt idx="7">
                  <c:v>0.95589999999999997</c:v>
                </c:pt>
                <c:pt idx="8">
                  <c:v>0.92779999999999996</c:v>
                </c:pt>
                <c:pt idx="9">
                  <c:v>0.89639999999999997</c:v>
                </c:pt>
                <c:pt idx="10">
                  <c:v>0.85470000000000002</c:v>
                </c:pt>
                <c:pt idx="11">
                  <c:v>0.81359999999999999</c:v>
                </c:pt>
                <c:pt idx="12">
                  <c:v>0.77490000000000003</c:v>
                </c:pt>
                <c:pt idx="13">
                  <c:v>0.67420000000000002</c:v>
                </c:pt>
                <c:pt idx="14">
                  <c:v>0.57820000000000005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pictures'!$C$200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pictures'!$D$200:$R$200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0.99629999999999996</c:v>
                </c:pt>
                <c:pt idx="7">
                  <c:v>0.9718</c:v>
                </c:pt>
                <c:pt idx="8">
                  <c:v>0.92979999999999996</c:v>
                </c:pt>
                <c:pt idx="9">
                  <c:v>0.87319999999999998</c:v>
                </c:pt>
                <c:pt idx="10">
                  <c:v>0.81089999999999995</c:v>
                </c:pt>
                <c:pt idx="11">
                  <c:v>0.75990000000000002</c:v>
                </c:pt>
                <c:pt idx="12">
                  <c:v>0.69589999999999996</c:v>
                </c:pt>
                <c:pt idx="13">
                  <c:v>0.56879999999999997</c:v>
                </c:pt>
                <c:pt idx="14">
                  <c:v>0.45379999999999998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42976"/>
        <c:axId val="285290360"/>
      </c:scatterChart>
      <c:valAx>
        <c:axId val="28574297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290360"/>
        <c:crosses val="autoZero"/>
        <c:crossBetween val="midCat"/>
        <c:majorUnit val="10"/>
      </c:valAx>
      <c:valAx>
        <c:axId val="2852903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4297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5" Type="http://schemas.openxmlformats.org/officeDocument/2006/relationships/chart" Target="../charts/chart67.xml"/><Relationship Id="rId10" Type="http://schemas.openxmlformats.org/officeDocument/2006/relationships/chart" Target="../charts/chart72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138111</xdr:colOff>
      <xdr:row>0</xdr:row>
      <xdr:rowOff>185736</xdr:rowOff>
    </xdr:from>
    <xdr:to>
      <xdr:col>34</xdr:col>
      <xdr:colOff>180975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34</xdr:col>
      <xdr:colOff>42864</xdr:colOff>
      <xdr:row>41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34</xdr:col>
      <xdr:colOff>42864</xdr:colOff>
      <xdr:row>62</xdr:row>
      <xdr:rowOff>157164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64</xdr:row>
      <xdr:rowOff>0</xdr:rowOff>
    </xdr:from>
    <xdr:to>
      <xdr:col>34</xdr:col>
      <xdr:colOff>42864</xdr:colOff>
      <xdr:row>83</xdr:row>
      <xdr:rowOff>157164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85</xdr:row>
      <xdr:rowOff>0</xdr:rowOff>
    </xdr:from>
    <xdr:to>
      <xdr:col>34</xdr:col>
      <xdr:colOff>42864</xdr:colOff>
      <xdr:row>104</xdr:row>
      <xdr:rowOff>157164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106</xdr:row>
      <xdr:rowOff>0</xdr:rowOff>
    </xdr:from>
    <xdr:to>
      <xdr:col>34</xdr:col>
      <xdr:colOff>57150</xdr:colOff>
      <xdr:row>125</xdr:row>
      <xdr:rowOff>157164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127</xdr:row>
      <xdr:rowOff>0</xdr:rowOff>
    </xdr:from>
    <xdr:to>
      <xdr:col>34</xdr:col>
      <xdr:colOff>57150</xdr:colOff>
      <xdr:row>146</xdr:row>
      <xdr:rowOff>157164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34</xdr:col>
      <xdr:colOff>57150</xdr:colOff>
      <xdr:row>167</xdr:row>
      <xdr:rowOff>157164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169</xdr:row>
      <xdr:rowOff>0</xdr:rowOff>
    </xdr:from>
    <xdr:to>
      <xdr:col>34</xdr:col>
      <xdr:colOff>57150</xdr:colOff>
      <xdr:row>188</xdr:row>
      <xdr:rowOff>157164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190</xdr:row>
      <xdr:rowOff>0</xdr:rowOff>
    </xdr:from>
    <xdr:to>
      <xdr:col>34</xdr:col>
      <xdr:colOff>57150</xdr:colOff>
      <xdr:row>209</xdr:row>
      <xdr:rowOff>157164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211</xdr:row>
      <xdr:rowOff>0</xdr:rowOff>
    </xdr:from>
    <xdr:to>
      <xdr:col>34</xdr:col>
      <xdr:colOff>57150</xdr:colOff>
      <xdr:row>230</xdr:row>
      <xdr:rowOff>157164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232</xdr:row>
      <xdr:rowOff>0</xdr:rowOff>
    </xdr:from>
    <xdr:to>
      <xdr:col>34</xdr:col>
      <xdr:colOff>57150</xdr:colOff>
      <xdr:row>251</xdr:row>
      <xdr:rowOff>157164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253</xdr:row>
      <xdr:rowOff>0</xdr:rowOff>
    </xdr:from>
    <xdr:to>
      <xdr:col>34</xdr:col>
      <xdr:colOff>57150</xdr:colOff>
      <xdr:row>272</xdr:row>
      <xdr:rowOff>157164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274</xdr:row>
      <xdr:rowOff>0</xdr:rowOff>
    </xdr:from>
    <xdr:to>
      <xdr:col>34</xdr:col>
      <xdr:colOff>57150</xdr:colOff>
      <xdr:row>293</xdr:row>
      <xdr:rowOff>157164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295</xdr:row>
      <xdr:rowOff>0</xdr:rowOff>
    </xdr:from>
    <xdr:to>
      <xdr:col>34</xdr:col>
      <xdr:colOff>57150</xdr:colOff>
      <xdr:row>314</xdr:row>
      <xdr:rowOff>157164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316</xdr:row>
      <xdr:rowOff>0</xdr:rowOff>
    </xdr:from>
    <xdr:to>
      <xdr:col>34</xdr:col>
      <xdr:colOff>57150</xdr:colOff>
      <xdr:row>335</xdr:row>
      <xdr:rowOff>157164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337</xdr:row>
      <xdr:rowOff>0</xdr:rowOff>
    </xdr:from>
    <xdr:to>
      <xdr:col>34</xdr:col>
      <xdr:colOff>57150</xdr:colOff>
      <xdr:row>356</xdr:row>
      <xdr:rowOff>157164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358</xdr:row>
      <xdr:rowOff>0</xdr:rowOff>
    </xdr:from>
    <xdr:to>
      <xdr:col>34</xdr:col>
      <xdr:colOff>57150</xdr:colOff>
      <xdr:row>377</xdr:row>
      <xdr:rowOff>157164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379</xdr:row>
      <xdr:rowOff>0</xdr:rowOff>
    </xdr:from>
    <xdr:to>
      <xdr:col>34</xdr:col>
      <xdr:colOff>57150</xdr:colOff>
      <xdr:row>398</xdr:row>
      <xdr:rowOff>157164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400</xdr:row>
      <xdr:rowOff>0</xdr:rowOff>
    </xdr:from>
    <xdr:to>
      <xdr:col>34</xdr:col>
      <xdr:colOff>57150</xdr:colOff>
      <xdr:row>419</xdr:row>
      <xdr:rowOff>157164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421</xdr:row>
      <xdr:rowOff>0</xdr:rowOff>
    </xdr:from>
    <xdr:to>
      <xdr:col>34</xdr:col>
      <xdr:colOff>57150</xdr:colOff>
      <xdr:row>440</xdr:row>
      <xdr:rowOff>157164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442</xdr:row>
      <xdr:rowOff>0</xdr:rowOff>
    </xdr:from>
    <xdr:to>
      <xdr:col>34</xdr:col>
      <xdr:colOff>57150</xdr:colOff>
      <xdr:row>461</xdr:row>
      <xdr:rowOff>157164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463</xdr:row>
      <xdr:rowOff>0</xdr:rowOff>
    </xdr:from>
    <xdr:to>
      <xdr:col>34</xdr:col>
      <xdr:colOff>57150</xdr:colOff>
      <xdr:row>482</xdr:row>
      <xdr:rowOff>157164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484</xdr:row>
      <xdr:rowOff>0</xdr:rowOff>
    </xdr:from>
    <xdr:to>
      <xdr:col>34</xdr:col>
      <xdr:colOff>57150</xdr:colOff>
      <xdr:row>503</xdr:row>
      <xdr:rowOff>157164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0</xdr:colOff>
      <xdr:row>505</xdr:row>
      <xdr:rowOff>0</xdr:rowOff>
    </xdr:from>
    <xdr:to>
      <xdr:col>34</xdr:col>
      <xdr:colOff>57150</xdr:colOff>
      <xdr:row>524</xdr:row>
      <xdr:rowOff>157164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526</xdr:row>
      <xdr:rowOff>0</xdr:rowOff>
    </xdr:from>
    <xdr:to>
      <xdr:col>34</xdr:col>
      <xdr:colOff>57150</xdr:colOff>
      <xdr:row>545</xdr:row>
      <xdr:rowOff>157164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0</xdr:colOff>
      <xdr:row>547</xdr:row>
      <xdr:rowOff>0</xdr:rowOff>
    </xdr:from>
    <xdr:to>
      <xdr:col>34</xdr:col>
      <xdr:colOff>57150</xdr:colOff>
      <xdr:row>566</xdr:row>
      <xdr:rowOff>157164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0</xdr:colOff>
      <xdr:row>568</xdr:row>
      <xdr:rowOff>0</xdr:rowOff>
    </xdr:from>
    <xdr:to>
      <xdr:col>34</xdr:col>
      <xdr:colOff>57150</xdr:colOff>
      <xdr:row>587</xdr:row>
      <xdr:rowOff>157164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0</xdr:colOff>
      <xdr:row>589</xdr:row>
      <xdr:rowOff>0</xdr:rowOff>
    </xdr:from>
    <xdr:to>
      <xdr:col>34</xdr:col>
      <xdr:colOff>57150</xdr:colOff>
      <xdr:row>608</xdr:row>
      <xdr:rowOff>157164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610</xdr:row>
      <xdr:rowOff>0</xdr:rowOff>
    </xdr:from>
    <xdr:to>
      <xdr:col>34</xdr:col>
      <xdr:colOff>57150</xdr:colOff>
      <xdr:row>629</xdr:row>
      <xdr:rowOff>157164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0</xdr:colOff>
      <xdr:row>631</xdr:row>
      <xdr:rowOff>0</xdr:rowOff>
    </xdr:from>
    <xdr:to>
      <xdr:col>34</xdr:col>
      <xdr:colOff>57150</xdr:colOff>
      <xdr:row>650</xdr:row>
      <xdr:rowOff>157164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652</xdr:row>
      <xdr:rowOff>0</xdr:rowOff>
    </xdr:from>
    <xdr:to>
      <xdr:col>34</xdr:col>
      <xdr:colOff>57150</xdr:colOff>
      <xdr:row>671</xdr:row>
      <xdr:rowOff>157164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0</xdr:colOff>
      <xdr:row>673</xdr:row>
      <xdr:rowOff>0</xdr:rowOff>
    </xdr:from>
    <xdr:to>
      <xdr:col>34</xdr:col>
      <xdr:colOff>57150</xdr:colOff>
      <xdr:row>692</xdr:row>
      <xdr:rowOff>157164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694</xdr:row>
      <xdr:rowOff>0</xdr:rowOff>
    </xdr:from>
    <xdr:to>
      <xdr:col>34</xdr:col>
      <xdr:colOff>57150</xdr:colOff>
      <xdr:row>713</xdr:row>
      <xdr:rowOff>157164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0</xdr:colOff>
      <xdr:row>715</xdr:row>
      <xdr:rowOff>0</xdr:rowOff>
    </xdr:from>
    <xdr:to>
      <xdr:col>34</xdr:col>
      <xdr:colOff>57150</xdr:colOff>
      <xdr:row>734</xdr:row>
      <xdr:rowOff>157164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736</xdr:row>
      <xdr:rowOff>0</xdr:rowOff>
    </xdr:from>
    <xdr:to>
      <xdr:col>34</xdr:col>
      <xdr:colOff>57150</xdr:colOff>
      <xdr:row>755</xdr:row>
      <xdr:rowOff>157164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</xdr:col>
      <xdr:colOff>247650</xdr:colOff>
      <xdr:row>757</xdr:row>
      <xdr:rowOff>9525</xdr:rowOff>
    </xdr:from>
    <xdr:to>
      <xdr:col>34</xdr:col>
      <xdr:colOff>304800</xdr:colOff>
      <xdr:row>776</xdr:row>
      <xdr:rowOff>166689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228600</xdr:colOff>
      <xdr:row>777</xdr:row>
      <xdr:rowOff>133350</xdr:rowOff>
    </xdr:from>
    <xdr:to>
      <xdr:col>34</xdr:col>
      <xdr:colOff>285750</xdr:colOff>
      <xdr:row>797</xdr:row>
      <xdr:rowOff>100014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247650</xdr:colOff>
      <xdr:row>798</xdr:row>
      <xdr:rowOff>133350</xdr:rowOff>
    </xdr:from>
    <xdr:to>
      <xdr:col>34</xdr:col>
      <xdr:colOff>304800</xdr:colOff>
      <xdr:row>818</xdr:row>
      <xdr:rowOff>100014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190500</xdr:colOff>
      <xdr:row>819</xdr:row>
      <xdr:rowOff>85725</xdr:rowOff>
    </xdr:from>
    <xdr:to>
      <xdr:col>34</xdr:col>
      <xdr:colOff>247650</xdr:colOff>
      <xdr:row>839</xdr:row>
      <xdr:rowOff>52389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314325</xdr:colOff>
      <xdr:row>839</xdr:row>
      <xdr:rowOff>161925</xdr:rowOff>
    </xdr:from>
    <xdr:to>
      <xdr:col>34</xdr:col>
      <xdr:colOff>371475</xdr:colOff>
      <xdr:row>859</xdr:row>
      <xdr:rowOff>128589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276225</xdr:colOff>
      <xdr:row>860</xdr:row>
      <xdr:rowOff>19050</xdr:rowOff>
    </xdr:from>
    <xdr:to>
      <xdr:col>34</xdr:col>
      <xdr:colOff>333375</xdr:colOff>
      <xdr:row>879</xdr:row>
      <xdr:rowOff>176214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238125</xdr:colOff>
      <xdr:row>880</xdr:row>
      <xdr:rowOff>142875</xdr:rowOff>
    </xdr:from>
    <xdr:to>
      <xdr:col>34</xdr:col>
      <xdr:colOff>295275</xdr:colOff>
      <xdr:row>900</xdr:row>
      <xdr:rowOff>109539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35</xdr:col>
      <xdr:colOff>0</xdr:colOff>
      <xdr:row>840</xdr:row>
      <xdr:rowOff>0</xdr:rowOff>
    </xdr:from>
    <xdr:to>
      <xdr:col>46</xdr:col>
      <xdr:colOff>57150</xdr:colOff>
      <xdr:row>859</xdr:row>
      <xdr:rowOff>157164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776287</xdr:colOff>
      <xdr:row>180</xdr:row>
      <xdr:rowOff>166687</xdr:rowOff>
    </xdr:from>
    <xdr:to>
      <xdr:col>7</xdr:col>
      <xdr:colOff>138112</xdr:colOff>
      <xdr:row>195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90487</xdr:colOff>
      <xdr:row>2</xdr:row>
      <xdr:rowOff>42862</xdr:rowOff>
    </xdr:from>
    <xdr:to>
      <xdr:col>35</xdr:col>
      <xdr:colOff>395287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52</xdr:row>
      <xdr:rowOff>80962</xdr:rowOff>
    </xdr:from>
    <xdr:to>
      <xdr:col>10</xdr:col>
      <xdr:colOff>519112</xdr:colOff>
      <xdr:row>66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52</xdr:row>
      <xdr:rowOff>57150</xdr:rowOff>
    </xdr:from>
    <xdr:to>
      <xdr:col>18</xdr:col>
      <xdr:colOff>200025</xdr:colOff>
      <xdr:row>66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138112</xdr:colOff>
      <xdr:row>35</xdr:row>
      <xdr:rowOff>119062</xdr:rowOff>
    </xdr:from>
    <xdr:to>
      <xdr:col>44</xdr:col>
      <xdr:colOff>442912</xdr:colOff>
      <xdr:row>50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28</xdr:row>
      <xdr:rowOff>166687</xdr:rowOff>
    </xdr:from>
    <xdr:to>
      <xdr:col>10</xdr:col>
      <xdr:colOff>23812</xdr:colOff>
      <xdr:row>43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414337</xdr:colOff>
      <xdr:row>2</xdr:row>
      <xdr:rowOff>0</xdr:rowOff>
    </xdr:from>
    <xdr:to>
      <xdr:col>31</xdr:col>
      <xdr:colOff>109537</xdr:colOff>
      <xdr:row>13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604837</xdr:colOff>
      <xdr:row>2</xdr:row>
      <xdr:rowOff>138111</xdr:rowOff>
    </xdr:from>
    <xdr:to>
      <xdr:col>45</xdr:col>
      <xdr:colOff>600075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55</xdr:col>
      <xdr:colOff>604838</xdr:colOff>
      <xdr:row>21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45</xdr:col>
      <xdr:colOff>604838</xdr:colOff>
      <xdr:row>40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45</xdr:col>
      <xdr:colOff>604838</xdr:colOff>
      <xdr:row>59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60</xdr:row>
      <xdr:rowOff>0</xdr:rowOff>
    </xdr:from>
    <xdr:to>
      <xdr:col>45</xdr:col>
      <xdr:colOff>604838</xdr:colOff>
      <xdr:row>78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79</xdr:row>
      <xdr:rowOff>0</xdr:rowOff>
    </xdr:from>
    <xdr:to>
      <xdr:col>45</xdr:col>
      <xdr:colOff>604838</xdr:colOff>
      <xdr:row>97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98</xdr:row>
      <xdr:rowOff>0</xdr:rowOff>
    </xdr:from>
    <xdr:to>
      <xdr:col>45</xdr:col>
      <xdr:colOff>604838</xdr:colOff>
      <xdr:row>116</xdr:row>
      <xdr:rowOff>42863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117</xdr:row>
      <xdr:rowOff>0</xdr:rowOff>
    </xdr:from>
    <xdr:to>
      <xdr:col>45</xdr:col>
      <xdr:colOff>604838</xdr:colOff>
      <xdr:row>135</xdr:row>
      <xdr:rowOff>42863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136</xdr:row>
      <xdr:rowOff>0</xdr:rowOff>
    </xdr:from>
    <xdr:to>
      <xdr:col>45</xdr:col>
      <xdr:colOff>604838</xdr:colOff>
      <xdr:row>154</xdr:row>
      <xdr:rowOff>42863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155</xdr:row>
      <xdr:rowOff>0</xdr:rowOff>
    </xdr:from>
    <xdr:to>
      <xdr:col>45</xdr:col>
      <xdr:colOff>604838</xdr:colOff>
      <xdr:row>173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174</xdr:row>
      <xdr:rowOff>0</xdr:rowOff>
    </xdr:from>
    <xdr:to>
      <xdr:col>45</xdr:col>
      <xdr:colOff>604838</xdr:colOff>
      <xdr:row>192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595312</xdr:colOff>
      <xdr:row>2</xdr:row>
      <xdr:rowOff>14286</xdr:rowOff>
    </xdr:from>
    <xdr:to>
      <xdr:col>47</xdr:col>
      <xdr:colOff>0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47</xdr:col>
      <xdr:colOff>14288</xdr:colOff>
      <xdr:row>40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42</xdr:row>
      <xdr:rowOff>0</xdr:rowOff>
    </xdr:from>
    <xdr:to>
      <xdr:col>47</xdr:col>
      <xdr:colOff>14288</xdr:colOff>
      <xdr:row>60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62</xdr:row>
      <xdr:rowOff>0</xdr:rowOff>
    </xdr:from>
    <xdr:to>
      <xdr:col>47</xdr:col>
      <xdr:colOff>14288</xdr:colOff>
      <xdr:row>80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66675</xdr:colOff>
      <xdr:row>63</xdr:row>
      <xdr:rowOff>38100</xdr:rowOff>
    </xdr:from>
    <xdr:to>
      <xdr:col>62</xdr:col>
      <xdr:colOff>80963</xdr:colOff>
      <xdr:row>82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152400</xdr:colOff>
      <xdr:row>62</xdr:row>
      <xdr:rowOff>180975</xdr:rowOff>
    </xdr:from>
    <xdr:to>
      <xdr:col>77</xdr:col>
      <xdr:colOff>166688</xdr:colOff>
      <xdr:row>81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82</xdr:row>
      <xdr:rowOff>0</xdr:rowOff>
    </xdr:from>
    <xdr:to>
      <xdr:col>47</xdr:col>
      <xdr:colOff>14288</xdr:colOff>
      <xdr:row>100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19050</xdr:colOff>
      <xdr:row>83</xdr:row>
      <xdr:rowOff>66675</xdr:rowOff>
    </xdr:from>
    <xdr:to>
      <xdr:col>58</xdr:col>
      <xdr:colOff>33338</xdr:colOff>
      <xdr:row>102</xdr:row>
      <xdr:rowOff>52388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590550</xdr:colOff>
      <xdr:row>84</xdr:row>
      <xdr:rowOff>28575</xdr:rowOff>
    </xdr:from>
    <xdr:to>
      <xdr:col>83</xdr:col>
      <xdr:colOff>604838</xdr:colOff>
      <xdr:row>103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102</xdr:row>
      <xdr:rowOff>0</xdr:rowOff>
    </xdr:from>
    <xdr:to>
      <xdr:col>47</xdr:col>
      <xdr:colOff>14288</xdr:colOff>
      <xdr:row>120</xdr:row>
      <xdr:rowOff>176213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122</xdr:row>
      <xdr:rowOff>0</xdr:rowOff>
    </xdr:from>
    <xdr:to>
      <xdr:col>47</xdr:col>
      <xdr:colOff>14288</xdr:colOff>
      <xdr:row>140</xdr:row>
      <xdr:rowOff>176213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85725</xdr:colOff>
      <xdr:row>102</xdr:row>
      <xdr:rowOff>47625</xdr:rowOff>
    </xdr:from>
    <xdr:to>
      <xdr:col>36</xdr:col>
      <xdr:colOff>80963</xdr:colOff>
      <xdr:row>121</xdr:row>
      <xdr:rowOff>33338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0</xdr:colOff>
      <xdr:row>102</xdr:row>
      <xdr:rowOff>0</xdr:rowOff>
    </xdr:from>
    <xdr:to>
      <xdr:col>69</xdr:col>
      <xdr:colOff>14288</xdr:colOff>
      <xdr:row>120</xdr:row>
      <xdr:rowOff>176213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71436</xdr:rowOff>
    </xdr:from>
    <xdr:to>
      <xdr:col>7</xdr:col>
      <xdr:colOff>1419225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319086</xdr:colOff>
      <xdr:row>18</xdr:row>
      <xdr:rowOff>157161</xdr:rowOff>
    </xdr:from>
    <xdr:to>
      <xdr:col>29</xdr:col>
      <xdr:colOff>352425</xdr:colOff>
      <xdr:row>38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39</xdr:row>
      <xdr:rowOff>4762</xdr:rowOff>
    </xdr:from>
    <xdr:to>
      <xdr:col>16</xdr:col>
      <xdr:colOff>128587</xdr:colOff>
      <xdr:row>53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128587</xdr:colOff>
      <xdr:row>41</xdr:row>
      <xdr:rowOff>61912</xdr:rowOff>
    </xdr:from>
    <xdr:to>
      <xdr:col>24</xdr:col>
      <xdr:colOff>433387</xdr:colOff>
      <xdr:row>55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104775</xdr:colOff>
      <xdr:row>68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204787</xdr:colOff>
      <xdr:row>26</xdr:row>
      <xdr:rowOff>176212</xdr:rowOff>
    </xdr:from>
    <xdr:to>
      <xdr:col>16</xdr:col>
      <xdr:colOff>9525</xdr:colOff>
      <xdr:row>38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257175</xdr:colOff>
      <xdr:row>18</xdr:row>
      <xdr:rowOff>166686</xdr:rowOff>
    </xdr:from>
    <xdr:to>
      <xdr:col>38</xdr:col>
      <xdr:colOff>600075</xdr:colOff>
      <xdr:row>40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19</xdr:row>
      <xdr:rowOff>14287</xdr:rowOff>
    </xdr:from>
    <xdr:to>
      <xdr:col>7</xdr:col>
      <xdr:colOff>376237</xdr:colOff>
      <xdr:row>33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500062</xdr:colOff>
      <xdr:row>19</xdr:row>
      <xdr:rowOff>109537</xdr:rowOff>
    </xdr:from>
    <xdr:to>
      <xdr:col>16</xdr:col>
      <xdr:colOff>195262</xdr:colOff>
      <xdr:row>33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SA-9OA-FLXTR-GAP-FRAC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6"/>
  <sheetViews>
    <sheetView topLeftCell="U43" workbookViewId="0">
      <selection activeCell="AG3" sqref="AG3"/>
    </sheetView>
  </sheetViews>
  <sheetFormatPr defaultRowHeight="15" x14ac:dyDescent="0.25"/>
  <cols>
    <col min="1" max="1" width="16.28515625" bestFit="1" customWidth="1"/>
    <col min="2" max="2" width="10.140625" bestFit="1" customWidth="1"/>
    <col min="4" max="4" width="19" bestFit="1" customWidth="1"/>
    <col min="5" max="5" width="20" bestFit="1" customWidth="1"/>
    <col min="6" max="18" width="21" bestFit="1" customWidth="1"/>
    <col min="19" max="19" width="22.85546875" bestFit="1" customWidth="1"/>
    <col min="20" max="20" width="16.42578125" bestFit="1" customWidth="1"/>
    <col min="21" max="22" width="16.42578125" customWidth="1"/>
  </cols>
  <sheetData>
    <row r="1" spans="1:23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23" x14ac:dyDescent="0.25">
      <c r="A2" t="s">
        <v>15</v>
      </c>
      <c r="B2" t="s">
        <v>51</v>
      </c>
      <c r="C2" t="s">
        <v>54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52</v>
      </c>
      <c r="T2" t="s">
        <v>53</v>
      </c>
      <c r="U2" t="s">
        <v>63</v>
      </c>
      <c r="V2" t="s">
        <v>65</v>
      </c>
      <c r="W2" t="s">
        <v>64</v>
      </c>
    </row>
    <row r="3" spans="1:23" x14ac:dyDescent="0.25">
      <c r="A3" s="2" t="s">
        <v>55</v>
      </c>
      <c r="B3" s="1">
        <v>34501</v>
      </c>
      <c r="C3">
        <v>438</v>
      </c>
      <c r="D3">
        <v>0.53220000000000001</v>
      </c>
      <c r="E3">
        <v>0.5766</v>
      </c>
      <c r="F3">
        <v>0.55510000000000004</v>
      </c>
      <c r="G3">
        <v>0.54700000000000004</v>
      </c>
      <c r="H3">
        <v>0.4365</v>
      </c>
      <c r="I3">
        <v>0.38569999999999999</v>
      </c>
      <c r="J3">
        <v>0.3569</v>
      </c>
      <c r="K3">
        <v>0.35859999999999997</v>
      </c>
      <c r="L3">
        <v>0.29349999999999998</v>
      </c>
      <c r="M3">
        <v>0.28179999999999999</v>
      </c>
      <c r="N3">
        <v>0.26029999999999998</v>
      </c>
      <c r="O3">
        <v>0.14199999999999999</v>
      </c>
      <c r="P3">
        <v>9.74E-2</v>
      </c>
      <c r="Q3">
        <v>5.6399999999999999E-2</v>
      </c>
      <c r="R3">
        <v>1.24E-2</v>
      </c>
      <c r="S3">
        <v>1.95</v>
      </c>
      <c r="T3">
        <v>-999</v>
      </c>
      <c r="U3">
        <v>0.8</v>
      </c>
      <c r="V3">
        <v>0</v>
      </c>
      <c r="W3">
        <v>-20</v>
      </c>
    </row>
    <row r="4" spans="1:23" x14ac:dyDescent="0.25">
      <c r="A4" t="s">
        <v>16</v>
      </c>
      <c r="B4" s="1">
        <v>34501</v>
      </c>
      <c r="C4">
        <v>439</v>
      </c>
      <c r="D4">
        <v>0.33169999999999999</v>
      </c>
      <c r="E4">
        <v>0.55720000000000003</v>
      </c>
      <c r="F4">
        <v>0.55149999999999999</v>
      </c>
      <c r="G4">
        <v>0.54700000000000004</v>
      </c>
      <c r="H4">
        <v>0.53490000000000004</v>
      </c>
      <c r="I4">
        <v>0.50229999999999997</v>
      </c>
      <c r="J4">
        <v>0.36430000000000001</v>
      </c>
      <c r="K4">
        <v>0.36870000000000003</v>
      </c>
      <c r="L4">
        <v>0.3735</v>
      </c>
      <c r="M4">
        <v>0.35249999999999998</v>
      </c>
      <c r="N4">
        <v>0.32819999999999999</v>
      </c>
      <c r="O4">
        <v>0.2495</v>
      </c>
      <c r="P4">
        <v>0.1636</v>
      </c>
      <c r="Q4">
        <v>0.1082</v>
      </c>
      <c r="R4">
        <v>4.4600000000000001E-2</v>
      </c>
      <c r="S4">
        <v>1.59</v>
      </c>
      <c r="T4">
        <v>-999</v>
      </c>
      <c r="U4">
        <v>1.5</v>
      </c>
      <c r="V4">
        <v>0</v>
      </c>
      <c r="W4">
        <v>-20</v>
      </c>
    </row>
    <row r="5" spans="1:23" x14ac:dyDescent="0.25">
      <c r="A5" t="s">
        <v>16</v>
      </c>
      <c r="B5" s="1">
        <v>34501</v>
      </c>
      <c r="C5">
        <v>441</v>
      </c>
      <c r="D5">
        <v>0.57999999999999996</v>
      </c>
      <c r="E5">
        <v>0.68079999999999996</v>
      </c>
      <c r="F5">
        <v>0.59540000000000004</v>
      </c>
      <c r="G5">
        <v>0.5353</v>
      </c>
      <c r="H5">
        <v>0.3972</v>
      </c>
      <c r="I5">
        <v>0.40100000000000002</v>
      </c>
      <c r="J5">
        <v>0.4133</v>
      </c>
      <c r="K5">
        <v>0.33069999999999999</v>
      </c>
      <c r="L5">
        <v>0.25990000000000002</v>
      </c>
      <c r="M5">
        <v>0.21909999999999999</v>
      </c>
      <c r="N5">
        <v>0.19040000000000001</v>
      </c>
      <c r="O5">
        <v>0.14760000000000001</v>
      </c>
      <c r="P5">
        <v>0.12570000000000001</v>
      </c>
      <c r="Q5">
        <v>8.5900000000000004E-2</v>
      </c>
      <c r="R5">
        <v>3.3300000000000003E-2</v>
      </c>
      <c r="S5">
        <v>1.84</v>
      </c>
      <c r="T5">
        <v>-999</v>
      </c>
      <c r="U5">
        <v>0.8</v>
      </c>
      <c r="V5">
        <v>0</v>
      </c>
      <c r="W5">
        <v>-10</v>
      </c>
    </row>
    <row r="6" spans="1:23" x14ac:dyDescent="0.25">
      <c r="A6" t="s">
        <v>16</v>
      </c>
      <c r="B6" s="1">
        <v>34501</v>
      </c>
      <c r="C6">
        <v>440</v>
      </c>
      <c r="D6">
        <v>0.93079999999999996</v>
      </c>
      <c r="E6">
        <v>0.74260000000000004</v>
      </c>
      <c r="F6">
        <v>0.68740000000000001</v>
      </c>
      <c r="G6">
        <v>0.66139999999999999</v>
      </c>
      <c r="H6">
        <v>0.63549999999999995</v>
      </c>
      <c r="I6">
        <v>0.60729999999999995</v>
      </c>
      <c r="J6">
        <v>0.46739999999999998</v>
      </c>
      <c r="K6">
        <v>0.41049999999999998</v>
      </c>
      <c r="L6">
        <v>0.40160000000000001</v>
      </c>
      <c r="M6">
        <v>0.3604</v>
      </c>
      <c r="N6">
        <v>0.36109999999999998</v>
      </c>
      <c r="O6">
        <v>0.25309999999999999</v>
      </c>
      <c r="P6">
        <v>0.20019999999999999</v>
      </c>
      <c r="Q6">
        <v>0.1196</v>
      </c>
      <c r="R6">
        <v>7.9500000000000001E-2</v>
      </c>
      <c r="S6">
        <v>1.36</v>
      </c>
      <c r="T6">
        <v>-999</v>
      </c>
      <c r="U6">
        <v>2.5</v>
      </c>
      <c r="V6">
        <v>0</v>
      </c>
      <c r="W6">
        <v>-20</v>
      </c>
    </row>
    <row r="7" spans="1:23" x14ac:dyDescent="0.25">
      <c r="A7" t="s">
        <v>16</v>
      </c>
      <c r="B7" s="1">
        <v>34501</v>
      </c>
      <c r="C7">
        <v>444</v>
      </c>
      <c r="D7">
        <v>0.61580000000000001</v>
      </c>
      <c r="E7">
        <v>0.32379999999999998</v>
      </c>
      <c r="F7">
        <v>0.42809999999999998</v>
      </c>
      <c r="G7">
        <v>0.45019999999999999</v>
      </c>
      <c r="H7">
        <v>0.36730000000000002</v>
      </c>
      <c r="I7">
        <v>0.32069999999999999</v>
      </c>
      <c r="J7">
        <v>0.27260000000000001</v>
      </c>
      <c r="K7">
        <v>0.246</v>
      </c>
      <c r="L7">
        <v>0.25700000000000001</v>
      </c>
      <c r="M7">
        <v>0.26450000000000001</v>
      </c>
      <c r="N7">
        <v>0.1852</v>
      </c>
      <c r="O7">
        <v>0.1195</v>
      </c>
      <c r="P7">
        <v>6.3399999999999998E-2</v>
      </c>
      <c r="Q7">
        <v>2.9100000000000001E-2</v>
      </c>
      <c r="R7">
        <v>8.3999999999999995E-3</v>
      </c>
      <c r="S7">
        <v>2.3199999999999998</v>
      </c>
      <c r="T7">
        <v>-999</v>
      </c>
      <c r="U7">
        <v>0.8</v>
      </c>
      <c r="V7">
        <v>0</v>
      </c>
      <c r="W7">
        <v>0</v>
      </c>
    </row>
    <row r="8" spans="1:23" x14ac:dyDescent="0.25">
      <c r="A8" t="s">
        <v>16</v>
      </c>
      <c r="B8" s="1">
        <v>34501</v>
      </c>
      <c r="C8">
        <v>446</v>
      </c>
      <c r="D8">
        <v>0.62290000000000001</v>
      </c>
      <c r="E8">
        <v>0.56089999999999995</v>
      </c>
      <c r="F8">
        <v>0.45639999999999997</v>
      </c>
      <c r="G8">
        <v>0.45419999999999999</v>
      </c>
      <c r="H8">
        <v>0.4824</v>
      </c>
      <c r="I8">
        <v>0.49919999999999998</v>
      </c>
      <c r="J8">
        <v>0.4733</v>
      </c>
      <c r="K8">
        <v>0.4254</v>
      </c>
      <c r="L8">
        <v>0.35120000000000001</v>
      </c>
      <c r="M8">
        <v>0.34200000000000003</v>
      </c>
      <c r="N8">
        <v>0.32200000000000001</v>
      </c>
      <c r="O8">
        <v>0.25119999999999998</v>
      </c>
      <c r="P8">
        <v>0.16439999999999999</v>
      </c>
      <c r="Q8">
        <v>0.1045</v>
      </c>
      <c r="R8">
        <v>4.7800000000000002E-2</v>
      </c>
      <c r="S8">
        <v>1.59</v>
      </c>
      <c r="T8">
        <v>-999</v>
      </c>
      <c r="U8">
        <v>2.5</v>
      </c>
      <c r="V8">
        <v>0</v>
      </c>
      <c r="W8">
        <v>0</v>
      </c>
    </row>
    <row r="9" spans="1:23" x14ac:dyDescent="0.25">
      <c r="A9" t="s">
        <v>16</v>
      </c>
      <c r="B9" s="1">
        <v>34501</v>
      </c>
      <c r="C9">
        <v>448</v>
      </c>
      <c r="D9">
        <v>0.49640000000000001</v>
      </c>
      <c r="E9">
        <v>0.3856</v>
      </c>
      <c r="F9">
        <v>0.53110000000000002</v>
      </c>
      <c r="G9">
        <v>0.50119999999999998</v>
      </c>
      <c r="H9">
        <v>0.35720000000000002</v>
      </c>
      <c r="I9">
        <v>0.33250000000000002</v>
      </c>
      <c r="J9">
        <v>0.37590000000000001</v>
      </c>
      <c r="K9">
        <v>0.3538</v>
      </c>
      <c r="L9">
        <v>0.33110000000000001</v>
      </c>
      <c r="M9">
        <v>0.2752</v>
      </c>
      <c r="N9">
        <v>0.2712</v>
      </c>
      <c r="O9">
        <v>0.23910000000000001</v>
      </c>
      <c r="P9">
        <v>0.1694</v>
      </c>
      <c r="Q9">
        <v>8.6199999999999999E-2</v>
      </c>
      <c r="R9">
        <v>3.56E-2</v>
      </c>
      <c r="S9">
        <v>1.73</v>
      </c>
      <c r="T9">
        <v>-999</v>
      </c>
      <c r="U9">
        <v>1.5</v>
      </c>
      <c r="V9">
        <v>0</v>
      </c>
      <c r="W9">
        <v>10</v>
      </c>
    </row>
    <row r="10" spans="1:23" x14ac:dyDescent="0.25">
      <c r="A10" t="s">
        <v>16</v>
      </c>
      <c r="B10" s="1">
        <v>34501</v>
      </c>
      <c r="C10">
        <v>450</v>
      </c>
      <c r="D10">
        <v>0.24110000000000001</v>
      </c>
      <c r="E10">
        <v>0.1817</v>
      </c>
      <c r="F10">
        <v>0.2243</v>
      </c>
      <c r="G10">
        <v>0.26829999999999998</v>
      </c>
      <c r="H10">
        <v>0.34689999999999999</v>
      </c>
      <c r="I10">
        <v>0.42180000000000001</v>
      </c>
      <c r="J10">
        <v>0.41160000000000002</v>
      </c>
      <c r="K10">
        <v>0.41710000000000003</v>
      </c>
      <c r="L10">
        <v>0.32669999999999999</v>
      </c>
      <c r="M10">
        <v>0.26619999999999999</v>
      </c>
      <c r="N10">
        <v>0.1961</v>
      </c>
      <c r="O10">
        <v>0.19409999999999999</v>
      </c>
      <c r="P10">
        <v>0.13489999999999999</v>
      </c>
      <c r="Q10">
        <v>6.9900000000000004E-2</v>
      </c>
      <c r="R10">
        <v>2.3900000000000001E-2</v>
      </c>
      <c r="S10">
        <v>1.97</v>
      </c>
      <c r="T10">
        <v>-999</v>
      </c>
      <c r="U10">
        <v>0.8</v>
      </c>
      <c r="V10">
        <v>0</v>
      </c>
      <c r="W10">
        <v>20</v>
      </c>
    </row>
    <row r="11" spans="1:23" x14ac:dyDescent="0.25">
      <c r="A11" t="s">
        <v>16</v>
      </c>
      <c r="B11" s="1">
        <v>34501</v>
      </c>
      <c r="C11">
        <v>455</v>
      </c>
      <c r="D11">
        <v>0.38190000000000002</v>
      </c>
      <c r="E11">
        <v>0.46860000000000002</v>
      </c>
      <c r="F11">
        <v>0.27439999999999998</v>
      </c>
      <c r="G11">
        <v>0.2482</v>
      </c>
      <c r="H11">
        <v>0.15</v>
      </c>
      <c r="I11">
        <v>0.1794</v>
      </c>
      <c r="J11">
        <v>0.23330000000000001</v>
      </c>
      <c r="K11">
        <v>0.23150000000000001</v>
      </c>
      <c r="L11">
        <v>0.2571</v>
      </c>
      <c r="M11">
        <v>0.21629999999999999</v>
      </c>
      <c r="N11">
        <v>0.1598</v>
      </c>
      <c r="O11">
        <v>0.13389999999999999</v>
      </c>
      <c r="P11">
        <v>8.3900000000000002E-2</v>
      </c>
      <c r="Q11">
        <v>8.1900000000000001E-2</v>
      </c>
      <c r="R11">
        <v>3.7400000000000003E-2</v>
      </c>
      <c r="S11">
        <v>2.17</v>
      </c>
      <c r="T11">
        <v>-999</v>
      </c>
      <c r="U11">
        <v>2.5</v>
      </c>
      <c r="V11">
        <v>0</v>
      </c>
      <c r="W11">
        <v>20</v>
      </c>
    </row>
    <row r="12" spans="1:23" x14ac:dyDescent="0.25">
      <c r="A12" t="s">
        <v>16</v>
      </c>
      <c r="B12" s="1">
        <v>34501</v>
      </c>
      <c r="C12">
        <v>451</v>
      </c>
      <c r="D12">
        <v>0.33169999999999999</v>
      </c>
      <c r="E12">
        <v>0.2177</v>
      </c>
      <c r="F12">
        <v>0.25040000000000001</v>
      </c>
      <c r="G12">
        <v>0.18190000000000001</v>
      </c>
      <c r="H12">
        <v>0.18959999999999999</v>
      </c>
      <c r="I12">
        <v>0.31080000000000002</v>
      </c>
      <c r="J12">
        <v>0.37180000000000002</v>
      </c>
      <c r="K12">
        <v>0.37219999999999998</v>
      </c>
      <c r="L12">
        <v>0.35370000000000001</v>
      </c>
      <c r="M12">
        <v>0.307</v>
      </c>
      <c r="N12">
        <v>0.24349999999999999</v>
      </c>
      <c r="O12">
        <v>0.15459999999999999</v>
      </c>
      <c r="P12">
        <v>0.1477</v>
      </c>
      <c r="Q12">
        <v>8.1699999999999995E-2</v>
      </c>
      <c r="R12">
        <v>4.4999999999999998E-2</v>
      </c>
      <c r="S12">
        <v>1.92</v>
      </c>
      <c r="T12">
        <v>-999</v>
      </c>
      <c r="U12">
        <v>1.5</v>
      </c>
      <c r="V12">
        <v>0</v>
      </c>
      <c r="W12">
        <v>20</v>
      </c>
    </row>
    <row r="13" spans="1:23" x14ac:dyDescent="0.25">
      <c r="A13" t="s">
        <v>16</v>
      </c>
      <c r="B13" s="1">
        <v>34501</v>
      </c>
      <c r="C13">
        <v>465</v>
      </c>
      <c r="D13">
        <v>0.16950000000000001</v>
      </c>
      <c r="E13">
        <v>0.33029999999999998</v>
      </c>
      <c r="F13">
        <v>0.49030000000000001</v>
      </c>
      <c r="G13">
        <v>0.38390000000000002</v>
      </c>
      <c r="H13">
        <v>0.22420000000000001</v>
      </c>
      <c r="I13">
        <v>0.215</v>
      </c>
      <c r="J13">
        <v>0.1867</v>
      </c>
      <c r="K13">
        <v>0.1759</v>
      </c>
      <c r="L13">
        <v>0.14940000000000001</v>
      </c>
      <c r="M13">
        <v>0.152</v>
      </c>
      <c r="N13">
        <v>0.14729999999999999</v>
      </c>
      <c r="O13">
        <v>0.12280000000000001</v>
      </c>
      <c r="P13">
        <v>9.4799999999999995E-2</v>
      </c>
      <c r="Q13">
        <v>3.85E-2</v>
      </c>
      <c r="R13">
        <v>1.7600000000000001E-2</v>
      </c>
      <c r="S13">
        <v>2.3199999999999998</v>
      </c>
      <c r="T13">
        <v>-999</v>
      </c>
      <c r="U13">
        <v>2.5</v>
      </c>
      <c r="V13">
        <v>10</v>
      </c>
      <c r="W13">
        <v>0</v>
      </c>
    </row>
    <row r="14" spans="1:23" x14ac:dyDescent="0.25">
      <c r="A14" t="s">
        <v>16</v>
      </c>
      <c r="B14" s="1">
        <v>34501</v>
      </c>
      <c r="C14">
        <v>464</v>
      </c>
      <c r="D14">
        <v>0.14799999999999999</v>
      </c>
      <c r="E14">
        <v>0.29699999999999999</v>
      </c>
      <c r="F14">
        <v>0.25040000000000001</v>
      </c>
      <c r="G14">
        <v>0.18920000000000001</v>
      </c>
      <c r="H14">
        <v>0.23580000000000001</v>
      </c>
      <c r="I14">
        <v>0.23050000000000001</v>
      </c>
      <c r="J14">
        <v>0.1525</v>
      </c>
      <c r="K14">
        <v>0.1128</v>
      </c>
      <c r="L14">
        <v>0.17610000000000001</v>
      </c>
      <c r="M14">
        <v>0.1535</v>
      </c>
      <c r="N14">
        <v>0.1026</v>
      </c>
      <c r="O14">
        <v>0.09</v>
      </c>
      <c r="P14">
        <v>5.6899999999999999E-2</v>
      </c>
      <c r="Q14">
        <v>2.6200000000000001E-2</v>
      </c>
      <c r="R14">
        <v>1.3100000000000001E-2</v>
      </c>
      <c r="S14">
        <v>2.68</v>
      </c>
      <c r="T14">
        <v>-999</v>
      </c>
      <c r="U14">
        <v>1.5</v>
      </c>
      <c r="V14">
        <v>10</v>
      </c>
      <c r="W14">
        <v>0</v>
      </c>
    </row>
    <row r="15" spans="1:23" x14ac:dyDescent="0.25">
      <c r="A15" t="s">
        <v>16</v>
      </c>
      <c r="B15" s="1">
        <v>34501</v>
      </c>
      <c r="C15">
        <v>463</v>
      </c>
      <c r="D15">
        <v>0.1623</v>
      </c>
      <c r="E15">
        <v>0.31180000000000002</v>
      </c>
      <c r="F15">
        <v>0.22739999999999999</v>
      </c>
      <c r="G15">
        <v>0.21490000000000001</v>
      </c>
      <c r="H15">
        <v>0.19209999999999999</v>
      </c>
      <c r="I15">
        <v>0.1729</v>
      </c>
      <c r="J15">
        <v>0.1396</v>
      </c>
      <c r="K15">
        <v>0.1784</v>
      </c>
      <c r="L15">
        <v>0.157</v>
      </c>
      <c r="M15">
        <v>0.11890000000000001</v>
      </c>
      <c r="N15">
        <v>8.7900000000000006E-2</v>
      </c>
      <c r="O15">
        <v>6.0100000000000001E-2</v>
      </c>
      <c r="P15">
        <v>3.3300000000000003E-2</v>
      </c>
      <c r="Q15">
        <v>1.49E-2</v>
      </c>
      <c r="R15">
        <v>7.4000000000000003E-3</v>
      </c>
      <c r="S15">
        <v>3.02</v>
      </c>
      <c r="T15">
        <v>-999</v>
      </c>
      <c r="U15">
        <v>0.8</v>
      </c>
      <c r="V15">
        <v>10</v>
      </c>
      <c r="W15">
        <v>0</v>
      </c>
    </row>
    <row r="16" spans="1:23" x14ac:dyDescent="0.25">
      <c r="A16" t="s">
        <v>16</v>
      </c>
      <c r="B16" s="1">
        <v>34501</v>
      </c>
      <c r="C16">
        <v>462</v>
      </c>
      <c r="D16">
        <v>1</v>
      </c>
      <c r="E16">
        <v>0.96220000000000006</v>
      </c>
      <c r="F16">
        <v>0.76580000000000004</v>
      </c>
      <c r="G16">
        <v>0.62929999999999997</v>
      </c>
      <c r="H16">
        <v>0.55220000000000002</v>
      </c>
      <c r="I16">
        <v>0.49409999999999998</v>
      </c>
      <c r="J16">
        <v>0.4199</v>
      </c>
      <c r="K16">
        <v>0.38640000000000002</v>
      </c>
      <c r="L16">
        <v>0.30130000000000001</v>
      </c>
      <c r="M16">
        <v>0.2467</v>
      </c>
      <c r="N16">
        <v>0.17349999999999999</v>
      </c>
      <c r="O16">
        <v>0.10730000000000001</v>
      </c>
      <c r="P16">
        <v>6.9900000000000004E-2</v>
      </c>
      <c r="Q16">
        <v>4.8899999999999999E-2</v>
      </c>
      <c r="R16">
        <v>2.3599999999999999E-2</v>
      </c>
      <c r="S16">
        <v>1.92</v>
      </c>
      <c r="T16">
        <v>-999</v>
      </c>
      <c r="U16">
        <v>2.5</v>
      </c>
      <c r="V16">
        <v>-10</v>
      </c>
      <c r="W16">
        <v>0</v>
      </c>
    </row>
    <row r="17" spans="1:23" x14ac:dyDescent="0.25">
      <c r="A17" t="s">
        <v>16</v>
      </c>
      <c r="B17" s="1">
        <v>34501</v>
      </c>
      <c r="C17">
        <v>461</v>
      </c>
      <c r="D17">
        <v>0.99050000000000005</v>
      </c>
      <c r="E17">
        <v>0.74260000000000004</v>
      </c>
      <c r="F17">
        <v>0.58440000000000003</v>
      </c>
      <c r="G17">
        <v>0.4446</v>
      </c>
      <c r="H17">
        <v>0.3594</v>
      </c>
      <c r="I17">
        <v>0.3105</v>
      </c>
      <c r="J17">
        <v>0.2626</v>
      </c>
      <c r="K17">
        <v>0.1802</v>
      </c>
      <c r="L17">
        <v>0.2152</v>
      </c>
      <c r="M17">
        <v>0.14050000000000001</v>
      </c>
      <c r="N17">
        <v>6.5500000000000003E-2</v>
      </c>
      <c r="O17">
        <v>5.16E-2</v>
      </c>
      <c r="P17">
        <v>3.44E-2</v>
      </c>
      <c r="Q17">
        <v>1.9E-2</v>
      </c>
      <c r="R17">
        <v>4.0000000000000001E-3</v>
      </c>
      <c r="S17">
        <v>2.68</v>
      </c>
      <c r="T17">
        <v>-999</v>
      </c>
      <c r="U17">
        <v>1.5</v>
      </c>
      <c r="V17">
        <v>-10</v>
      </c>
      <c r="W17">
        <v>0</v>
      </c>
    </row>
    <row r="18" spans="1:23" x14ac:dyDescent="0.25">
      <c r="A18" t="s">
        <v>16</v>
      </c>
      <c r="B18" s="1">
        <v>34501</v>
      </c>
      <c r="C18">
        <v>459</v>
      </c>
      <c r="D18">
        <v>0.55369999999999997</v>
      </c>
      <c r="E18">
        <v>0.40129999999999999</v>
      </c>
      <c r="F18">
        <v>0.3795</v>
      </c>
      <c r="G18">
        <v>0.3695</v>
      </c>
      <c r="H18">
        <v>0.41260000000000002</v>
      </c>
      <c r="I18">
        <v>0.38279999999999997</v>
      </c>
      <c r="J18">
        <v>0.36209999999999998</v>
      </c>
      <c r="K18">
        <v>0.34079999999999999</v>
      </c>
      <c r="L18">
        <v>0.26040000000000002</v>
      </c>
      <c r="M18">
        <v>0.1799</v>
      </c>
      <c r="N18">
        <v>0.10340000000000001</v>
      </c>
      <c r="O18">
        <v>8.8900000000000007E-2</v>
      </c>
      <c r="P18">
        <v>6.4899999999999999E-2</v>
      </c>
      <c r="Q18">
        <v>3.15E-2</v>
      </c>
      <c r="R18">
        <v>6.1999999999999998E-3</v>
      </c>
      <c r="S18">
        <v>2.38</v>
      </c>
      <c r="T18">
        <v>-999</v>
      </c>
      <c r="U18">
        <v>0.8</v>
      </c>
      <c r="V18">
        <v>-10</v>
      </c>
      <c r="W18">
        <v>0</v>
      </c>
    </row>
    <row r="19" spans="1:23" x14ac:dyDescent="0.25">
      <c r="A19" t="s">
        <v>16</v>
      </c>
      <c r="B19" s="1">
        <v>34501</v>
      </c>
      <c r="C19">
        <v>458</v>
      </c>
      <c r="D19">
        <v>0.57999999999999996</v>
      </c>
      <c r="E19">
        <v>0.51200000000000001</v>
      </c>
      <c r="F19">
        <v>0.49869999999999998</v>
      </c>
      <c r="G19">
        <v>0.41649999999999998</v>
      </c>
      <c r="H19">
        <v>0.30530000000000002</v>
      </c>
      <c r="I19">
        <v>0.2324</v>
      </c>
      <c r="J19">
        <v>0.25469999999999998</v>
      </c>
      <c r="K19">
        <v>0.32369999999999999</v>
      </c>
      <c r="L19">
        <v>0.29220000000000002</v>
      </c>
      <c r="M19">
        <v>0.24299999999999999</v>
      </c>
      <c r="N19">
        <v>0.25169999999999998</v>
      </c>
      <c r="O19">
        <v>0.20930000000000001</v>
      </c>
      <c r="P19">
        <v>0.1736</v>
      </c>
      <c r="Q19">
        <v>0.10680000000000001</v>
      </c>
      <c r="R19">
        <v>2.6800000000000001E-2</v>
      </c>
      <c r="S19">
        <v>1.77</v>
      </c>
      <c r="T19">
        <v>-999</v>
      </c>
      <c r="U19">
        <v>2.5</v>
      </c>
      <c r="V19">
        <v>-20</v>
      </c>
      <c r="W19">
        <v>0</v>
      </c>
    </row>
    <row r="20" spans="1:23" x14ac:dyDescent="0.25">
      <c r="A20" t="s">
        <v>16</v>
      </c>
      <c r="B20" s="1">
        <v>34501</v>
      </c>
      <c r="C20">
        <v>457</v>
      </c>
      <c r="D20">
        <v>0.74939999999999996</v>
      </c>
      <c r="E20">
        <v>0.52949999999999997</v>
      </c>
      <c r="F20">
        <v>0.50649999999999995</v>
      </c>
      <c r="G20">
        <v>0.36099999999999999</v>
      </c>
      <c r="H20">
        <v>0.29210000000000003</v>
      </c>
      <c r="I20">
        <v>0.26479999999999998</v>
      </c>
      <c r="J20">
        <v>0.28949999999999998</v>
      </c>
      <c r="K20">
        <v>0.32250000000000001</v>
      </c>
      <c r="L20">
        <v>0.27610000000000001</v>
      </c>
      <c r="M20">
        <v>0.25700000000000001</v>
      </c>
      <c r="N20">
        <v>0.21920000000000001</v>
      </c>
      <c r="O20">
        <v>0.1893</v>
      </c>
      <c r="P20">
        <v>0.15279999999999999</v>
      </c>
      <c r="Q20">
        <v>7.8100000000000003E-2</v>
      </c>
      <c r="R20">
        <v>2.4799999999999999E-2</v>
      </c>
      <c r="S20">
        <v>1.86</v>
      </c>
      <c r="T20">
        <v>-999</v>
      </c>
      <c r="U20">
        <v>1.5</v>
      </c>
      <c r="V20">
        <v>-20</v>
      </c>
      <c r="W20">
        <v>0</v>
      </c>
    </row>
    <row r="21" spans="1:23" x14ac:dyDescent="0.25">
      <c r="A21" t="s">
        <v>16</v>
      </c>
      <c r="B21" s="1">
        <v>34501</v>
      </c>
      <c r="C21">
        <v>468</v>
      </c>
      <c r="D21">
        <v>0.5131</v>
      </c>
      <c r="E21">
        <v>0.30719999999999997</v>
      </c>
      <c r="F21">
        <v>0.24879999999999999</v>
      </c>
      <c r="G21">
        <v>0.37269999999999998</v>
      </c>
      <c r="H21">
        <v>0.33960000000000001</v>
      </c>
      <c r="I21">
        <v>0.22489999999999999</v>
      </c>
      <c r="J21">
        <v>0.1923</v>
      </c>
      <c r="K21">
        <v>0.22869999999999999</v>
      </c>
      <c r="L21">
        <v>0.2132</v>
      </c>
      <c r="M21">
        <v>0.18429999999999999</v>
      </c>
      <c r="N21">
        <v>0.20499999999999999</v>
      </c>
      <c r="O21">
        <v>0.17979999999999999</v>
      </c>
      <c r="P21">
        <v>0.1215</v>
      </c>
      <c r="Q21">
        <v>8.2799999999999999E-2</v>
      </c>
      <c r="R21">
        <v>3.0599999999999999E-2</v>
      </c>
      <c r="S21">
        <v>2.0499999999999998</v>
      </c>
      <c r="T21">
        <v>-999</v>
      </c>
      <c r="U21">
        <v>2.5</v>
      </c>
      <c r="V21">
        <v>20</v>
      </c>
      <c r="W21">
        <v>0</v>
      </c>
    </row>
    <row r="22" spans="1:23" x14ac:dyDescent="0.25">
      <c r="A22" t="s">
        <v>16</v>
      </c>
      <c r="B22" s="1">
        <v>34501</v>
      </c>
      <c r="C22">
        <v>467</v>
      </c>
      <c r="D22">
        <v>0.34839999999999999</v>
      </c>
      <c r="E22">
        <v>0.27310000000000001</v>
      </c>
      <c r="F22">
        <v>0.33139999999999997</v>
      </c>
      <c r="G22">
        <v>0.3044</v>
      </c>
      <c r="H22">
        <v>0.3362</v>
      </c>
      <c r="I22">
        <v>0.26379999999999998</v>
      </c>
      <c r="J22">
        <v>0.27639999999999998</v>
      </c>
      <c r="K22">
        <v>0.26910000000000001</v>
      </c>
      <c r="L22">
        <v>0.2462</v>
      </c>
      <c r="M22">
        <v>0.21049999999999999</v>
      </c>
      <c r="N22">
        <v>0.16039999999999999</v>
      </c>
      <c r="O22">
        <v>0.13350000000000001</v>
      </c>
      <c r="P22">
        <v>9.1499999999999998E-2</v>
      </c>
      <c r="Q22">
        <v>4.6100000000000002E-2</v>
      </c>
      <c r="R22">
        <v>1.5900000000000001E-2</v>
      </c>
      <c r="S22">
        <v>2.25</v>
      </c>
      <c r="T22">
        <v>-999</v>
      </c>
      <c r="U22">
        <v>1.5</v>
      </c>
      <c r="V22">
        <v>20</v>
      </c>
      <c r="W22">
        <v>0</v>
      </c>
    </row>
    <row r="23" spans="1:23" x14ac:dyDescent="0.25">
      <c r="A23" t="s">
        <v>16</v>
      </c>
      <c r="B23" s="1">
        <v>34501</v>
      </c>
      <c r="C23">
        <v>466</v>
      </c>
      <c r="D23">
        <v>0.2697</v>
      </c>
      <c r="E23">
        <v>0.22689999999999999</v>
      </c>
      <c r="F23">
        <v>0.2326</v>
      </c>
      <c r="G23">
        <v>0.30320000000000003</v>
      </c>
      <c r="H23">
        <v>0.25030000000000002</v>
      </c>
      <c r="I23">
        <v>0.19589999999999999</v>
      </c>
      <c r="J23">
        <v>0.154</v>
      </c>
      <c r="K23">
        <v>0.1431</v>
      </c>
      <c r="L23">
        <v>0.13769999999999999</v>
      </c>
      <c r="M23">
        <v>0.1249</v>
      </c>
      <c r="N23">
        <v>8.1699999999999995E-2</v>
      </c>
      <c r="O23">
        <v>4.5100000000000001E-2</v>
      </c>
      <c r="P23">
        <v>2.3099999999999999E-2</v>
      </c>
      <c r="Q23">
        <v>1.2999999999999999E-2</v>
      </c>
      <c r="R23">
        <v>1.0500000000000001E-2</v>
      </c>
      <c r="S23">
        <v>3.1</v>
      </c>
      <c r="T23">
        <v>-999</v>
      </c>
      <c r="U23">
        <v>0.8</v>
      </c>
      <c r="V23">
        <v>20</v>
      </c>
      <c r="W23">
        <v>0</v>
      </c>
    </row>
    <row r="24" spans="1:23" x14ac:dyDescent="0.25">
      <c r="A24" t="s">
        <v>16</v>
      </c>
      <c r="B24" s="1">
        <v>34501</v>
      </c>
      <c r="C24">
        <v>456</v>
      </c>
      <c r="D24">
        <v>0.83289999999999997</v>
      </c>
      <c r="E24">
        <v>0.58860000000000001</v>
      </c>
      <c r="F24">
        <v>0.39939999999999998</v>
      </c>
      <c r="G24">
        <v>0.3337</v>
      </c>
      <c r="H24">
        <v>0.30909999999999999</v>
      </c>
      <c r="I24">
        <v>0.29020000000000001</v>
      </c>
      <c r="J24">
        <v>0.28560000000000002</v>
      </c>
      <c r="K24">
        <v>0.28449999999999998</v>
      </c>
      <c r="L24">
        <v>0.26240000000000002</v>
      </c>
      <c r="M24">
        <v>0.23849999999999999</v>
      </c>
      <c r="N24">
        <v>0.1996</v>
      </c>
      <c r="O24">
        <v>0.13020000000000001</v>
      </c>
      <c r="P24">
        <v>6.9000000000000006E-2</v>
      </c>
      <c r="Q24">
        <v>2.1499999999999998E-2</v>
      </c>
      <c r="R24">
        <v>6.0000000000000001E-3</v>
      </c>
      <c r="S24">
        <v>2.3199999999999998</v>
      </c>
      <c r="T24">
        <v>-999</v>
      </c>
      <c r="U24">
        <v>0.8</v>
      </c>
      <c r="V24">
        <v>-20</v>
      </c>
      <c r="W24">
        <v>0</v>
      </c>
    </row>
    <row r="25" spans="1:23" x14ac:dyDescent="0.25">
      <c r="A25" t="s">
        <v>16</v>
      </c>
      <c r="B25" s="1">
        <v>34501</v>
      </c>
      <c r="C25">
        <v>449</v>
      </c>
      <c r="D25">
        <v>0.4153</v>
      </c>
      <c r="E25">
        <v>0.3745</v>
      </c>
      <c r="F25">
        <v>0.38159999999999999</v>
      </c>
      <c r="G25">
        <v>0.3972</v>
      </c>
      <c r="H25">
        <v>0.44869999999999999</v>
      </c>
      <c r="I25">
        <v>0.32790000000000002</v>
      </c>
      <c r="J25">
        <v>0.25009999999999999</v>
      </c>
      <c r="K25">
        <v>0.34429999999999999</v>
      </c>
      <c r="L25">
        <v>0.35020000000000001</v>
      </c>
      <c r="M25">
        <v>0.254</v>
      </c>
      <c r="N25">
        <v>0.25380000000000003</v>
      </c>
      <c r="O25">
        <v>0.2394</v>
      </c>
      <c r="P25">
        <v>0.22389999999999999</v>
      </c>
      <c r="Q25">
        <v>0.16420000000000001</v>
      </c>
      <c r="R25">
        <v>8.7999999999999995E-2</v>
      </c>
      <c r="S25">
        <v>1.53</v>
      </c>
      <c r="T25">
        <v>-999</v>
      </c>
      <c r="U25">
        <v>2.5</v>
      </c>
      <c r="V25">
        <v>0</v>
      </c>
      <c r="W25">
        <v>10</v>
      </c>
    </row>
    <row r="26" spans="1:23" x14ac:dyDescent="0.25">
      <c r="A26" t="s">
        <v>16</v>
      </c>
      <c r="B26" s="1">
        <v>34501</v>
      </c>
      <c r="C26">
        <v>447</v>
      </c>
      <c r="D26">
        <v>0.53939999999999999</v>
      </c>
      <c r="E26">
        <v>0.54979999999999996</v>
      </c>
      <c r="F26">
        <v>0.62829999999999997</v>
      </c>
      <c r="G26">
        <v>0.44579999999999997</v>
      </c>
      <c r="H26">
        <v>0.37769999999999998</v>
      </c>
      <c r="I26">
        <v>0.45850000000000002</v>
      </c>
      <c r="J26">
        <v>0.41710000000000003</v>
      </c>
      <c r="K26">
        <v>0.36449999999999999</v>
      </c>
      <c r="L26">
        <v>0.29559999999999997</v>
      </c>
      <c r="M26">
        <v>0.31</v>
      </c>
      <c r="N26">
        <v>0.24759999999999999</v>
      </c>
      <c r="O26">
        <v>0.21929999999999999</v>
      </c>
      <c r="P26">
        <v>0.1353</v>
      </c>
      <c r="Q26">
        <v>6.1199999999999997E-2</v>
      </c>
      <c r="R26">
        <v>1.7500000000000002E-2</v>
      </c>
      <c r="S26">
        <v>1.8</v>
      </c>
      <c r="T26">
        <v>-999</v>
      </c>
      <c r="U26">
        <v>0.8</v>
      </c>
      <c r="V26">
        <v>0</v>
      </c>
      <c r="W26">
        <v>10</v>
      </c>
    </row>
    <row r="27" spans="1:23" x14ac:dyDescent="0.25">
      <c r="A27" t="s">
        <v>16</v>
      </c>
      <c r="B27" s="1">
        <v>34501</v>
      </c>
      <c r="C27">
        <v>445</v>
      </c>
      <c r="D27">
        <v>0.68969999999999998</v>
      </c>
      <c r="E27">
        <v>0.4945</v>
      </c>
      <c r="F27">
        <v>0.44540000000000002</v>
      </c>
      <c r="G27">
        <v>0.52129999999999999</v>
      </c>
      <c r="H27">
        <v>0.49969999999999998</v>
      </c>
      <c r="I27">
        <v>0.4677</v>
      </c>
      <c r="J27">
        <v>0.34639999999999999</v>
      </c>
      <c r="K27">
        <v>0.32490000000000002</v>
      </c>
      <c r="L27">
        <v>0.30759999999999998</v>
      </c>
      <c r="M27">
        <v>0.32379999999999998</v>
      </c>
      <c r="N27">
        <v>0.29170000000000001</v>
      </c>
      <c r="O27">
        <v>0.193</v>
      </c>
      <c r="P27">
        <v>8.1199999999999994E-2</v>
      </c>
      <c r="Q27">
        <v>4.1500000000000002E-2</v>
      </c>
      <c r="R27">
        <v>2.3800000000000002E-2</v>
      </c>
      <c r="S27">
        <v>1.96</v>
      </c>
      <c r="T27">
        <v>-999</v>
      </c>
      <c r="U27">
        <v>1.5</v>
      </c>
      <c r="V27">
        <v>0</v>
      </c>
      <c r="W27">
        <v>0</v>
      </c>
    </row>
    <row r="28" spans="1:23" x14ac:dyDescent="0.25">
      <c r="A28" t="s">
        <v>16</v>
      </c>
      <c r="B28" s="1">
        <v>34501</v>
      </c>
      <c r="C28">
        <v>443</v>
      </c>
      <c r="D28">
        <v>0.23630000000000001</v>
      </c>
      <c r="E28">
        <v>0.61990000000000001</v>
      </c>
      <c r="F28">
        <v>0.66490000000000005</v>
      </c>
      <c r="G28">
        <v>0.60760000000000003</v>
      </c>
      <c r="H28">
        <v>0.61570000000000003</v>
      </c>
      <c r="I28">
        <v>0.49890000000000001</v>
      </c>
      <c r="J28">
        <v>0.41660000000000003</v>
      </c>
      <c r="K28">
        <v>0.34489999999999998</v>
      </c>
      <c r="L28">
        <v>0.31809999999999999</v>
      </c>
      <c r="M28">
        <v>0.29399999999999998</v>
      </c>
      <c r="N28">
        <v>0.2515</v>
      </c>
      <c r="O28">
        <v>0.2059</v>
      </c>
      <c r="P28">
        <v>0.15429999999999999</v>
      </c>
      <c r="Q28">
        <v>0.125</v>
      </c>
      <c r="R28">
        <v>5.9400000000000001E-2</v>
      </c>
      <c r="S28">
        <v>1.58</v>
      </c>
      <c r="T28">
        <v>-999</v>
      </c>
      <c r="U28">
        <v>2.5</v>
      </c>
      <c r="V28">
        <v>0</v>
      </c>
      <c r="W28">
        <v>-10</v>
      </c>
    </row>
    <row r="29" spans="1:23" x14ac:dyDescent="0.25">
      <c r="A29" t="s">
        <v>16</v>
      </c>
      <c r="B29" s="1">
        <v>34501</v>
      </c>
      <c r="C29">
        <v>442</v>
      </c>
      <c r="D29">
        <v>0.50600000000000001</v>
      </c>
      <c r="E29">
        <v>0.68630000000000002</v>
      </c>
      <c r="F29">
        <v>0.64449999999999996</v>
      </c>
      <c r="G29">
        <v>0.62529999999999997</v>
      </c>
      <c r="H29">
        <v>0.57520000000000004</v>
      </c>
      <c r="I29">
        <v>0.4501</v>
      </c>
      <c r="J29">
        <v>0.41949999999999998</v>
      </c>
      <c r="K29">
        <v>0.3856</v>
      </c>
      <c r="L29">
        <v>0.34310000000000002</v>
      </c>
      <c r="M29">
        <v>0.25330000000000003</v>
      </c>
      <c r="N29">
        <v>0.24</v>
      </c>
      <c r="O29">
        <v>0.17419999999999999</v>
      </c>
      <c r="P29">
        <v>0.1003</v>
      </c>
      <c r="Q29">
        <v>7.46E-2</v>
      </c>
      <c r="R29">
        <v>3.8100000000000002E-2</v>
      </c>
      <c r="S29">
        <v>1.77</v>
      </c>
      <c r="T29">
        <v>-999</v>
      </c>
      <c r="U29">
        <v>1.5</v>
      </c>
      <c r="V29">
        <v>0</v>
      </c>
      <c r="W29">
        <v>-10</v>
      </c>
    </row>
    <row r="30" spans="1:23" x14ac:dyDescent="0.25">
      <c r="A30" t="s">
        <v>17</v>
      </c>
      <c r="B30" s="1">
        <v>34507</v>
      </c>
      <c r="C30">
        <v>469</v>
      </c>
      <c r="D30">
        <v>0.87109999999999999</v>
      </c>
      <c r="E30">
        <v>0.92900000000000005</v>
      </c>
      <c r="F30">
        <v>0.71040000000000003</v>
      </c>
      <c r="G30">
        <v>0.50880000000000003</v>
      </c>
      <c r="H30">
        <v>0.2868</v>
      </c>
      <c r="I30">
        <v>0.24010000000000001</v>
      </c>
      <c r="J30">
        <v>0.21379999999999999</v>
      </c>
      <c r="K30">
        <v>0.20949999999999999</v>
      </c>
      <c r="L30">
        <v>0.1991</v>
      </c>
      <c r="M30">
        <v>0.155</v>
      </c>
      <c r="N30">
        <v>0.123</v>
      </c>
      <c r="O30">
        <v>7.3800000000000004E-2</v>
      </c>
      <c r="P30">
        <v>6.0699999999999997E-2</v>
      </c>
      <c r="Q30">
        <v>3.1E-2</v>
      </c>
      <c r="R30">
        <v>1.2200000000000001E-2</v>
      </c>
      <c r="S30">
        <v>2.42</v>
      </c>
      <c r="T30">
        <v>-999</v>
      </c>
      <c r="U30">
        <v>0.8</v>
      </c>
      <c r="V30">
        <v>0</v>
      </c>
      <c r="W30">
        <v>-20</v>
      </c>
    </row>
    <row r="31" spans="1:23" x14ac:dyDescent="0.25">
      <c r="A31" t="s">
        <v>17</v>
      </c>
      <c r="B31" s="1">
        <v>34507</v>
      </c>
      <c r="C31">
        <v>470</v>
      </c>
      <c r="D31">
        <v>0.82820000000000005</v>
      </c>
      <c r="E31">
        <v>0.94</v>
      </c>
      <c r="F31">
        <v>0.75429999999999997</v>
      </c>
      <c r="G31">
        <v>0.61329999999999996</v>
      </c>
      <c r="H31">
        <v>0.39279999999999998</v>
      </c>
      <c r="I31">
        <v>0.2462</v>
      </c>
      <c r="J31">
        <v>0.2059</v>
      </c>
      <c r="K31">
        <v>0.20449999999999999</v>
      </c>
      <c r="L31">
        <v>0.21179999999999999</v>
      </c>
      <c r="M31">
        <v>0.1837</v>
      </c>
      <c r="N31">
        <v>0.13639999999999999</v>
      </c>
      <c r="O31">
        <v>0.1069</v>
      </c>
      <c r="P31">
        <v>6.7199999999999996E-2</v>
      </c>
      <c r="Q31">
        <v>4.41E-2</v>
      </c>
      <c r="R31">
        <v>1.15E-2</v>
      </c>
      <c r="S31">
        <v>2.27</v>
      </c>
      <c r="T31">
        <v>-999</v>
      </c>
      <c r="U31">
        <v>1.5</v>
      </c>
      <c r="V31">
        <v>0</v>
      </c>
      <c r="W31">
        <v>-20</v>
      </c>
    </row>
    <row r="32" spans="1:23" x14ac:dyDescent="0.25">
      <c r="A32" t="s">
        <v>17</v>
      </c>
      <c r="B32" s="1">
        <v>34507</v>
      </c>
      <c r="C32">
        <v>472</v>
      </c>
      <c r="D32">
        <v>0.50600000000000001</v>
      </c>
      <c r="E32">
        <v>0.4244</v>
      </c>
      <c r="F32">
        <v>0.48820000000000002</v>
      </c>
      <c r="G32">
        <v>0.38879999999999998</v>
      </c>
      <c r="H32">
        <v>0.36320000000000002</v>
      </c>
      <c r="I32">
        <v>0.39029999999999998</v>
      </c>
      <c r="J32">
        <v>0.2823</v>
      </c>
      <c r="K32">
        <v>0.21460000000000001</v>
      </c>
      <c r="L32">
        <v>0.18440000000000001</v>
      </c>
      <c r="M32">
        <v>0.1583</v>
      </c>
      <c r="N32">
        <v>0.14449999999999999</v>
      </c>
      <c r="O32">
        <v>0.1038</v>
      </c>
      <c r="P32">
        <v>6.0499999999999998E-2</v>
      </c>
      <c r="Q32">
        <v>3.1399999999999997E-2</v>
      </c>
      <c r="R32">
        <v>8.3000000000000001E-3</v>
      </c>
      <c r="S32">
        <v>2.42</v>
      </c>
      <c r="T32">
        <v>-999</v>
      </c>
      <c r="U32">
        <v>0.8</v>
      </c>
      <c r="V32">
        <v>0</v>
      </c>
      <c r="W32">
        <v>-10</v>
      </c>
    </row>
    <row r="33" spans="1:23" x14ac:dyDescent="0.25">
      <c r="A33" t="s">
        <v>17</v>
      </c>
      <c r="B33" s="1">
        <v>34507</v>
      </c>
      <c r="C33">
        <v>471</v>
      </c>
      <c r="D33">
        <v>1</v>
      </c>
      <c r="E33">
        <v>0.91139999999999999</v>
      </c>
      <c r="F33">
        <v>0.8871</v>
      </c>
      <c r="G33">
        <v>0.60880000000000001</v>
      </c>
      <c r="H33">
        <v>0.48209999999999997</v>
      </c>
      <c r="I33">
        <v>0.33040000000000003</v>
      </c>
      <c r="J33">
        <v>0.21990000000000001</v>
      </c>
      <c r="K33">
        <v>0.2177</v>
      </c>
      <c r="L33">
        <v>0.1973</v>
      </c>
      <c r="M33">
        <v>0.21299999999999999</v>
      </c>
      <c r="N33">
        <v>0.17130000000000001</v>
      </c>
      <c r="O33">
        <v>0.1532</v>
      </c>
      <c r="P33">
        <v>9.7799999999999998E-2</v>
      </c>
      <c r="Q33">
        <v>6.9900000000000004E-2</v>
      </c>
      <c r="R33">
        <v>3.9899999999999998E-2</v>
      </c>
      <c r="S33">
        <v>1.95</v>
      </c>
      <c r="T33">
        <v>-999</v>
      </c>
      <c r="U33">
        <v>2.5</v>
      </c>
      <c r="V33">
        <v>0</v>
      </c>
      <c r="W33">
        <v>-20</v>
      </c>
    </row>
    <row r="34" spans="1:23" x14ac:dyDescent="0.25">
      <c r="A34" t="s">
        <v>17</v>
      </c>
      <c r="B34" s="1">
        <v>34507</v>
      </c>
      <c r="C34">
        <v>474</v>
      </c>
      <c r="D34">
        <v>0.53459999999999996</v>
      </c>
      <c r="E34">
        <v>0.46400000000000002</v>
      </c>
      <c r="F34">
        <v>0.34660000000000002</v>
      </c>
      <c r="G34">
        <v>0.33489999999999998</v>
      </c>
      <c r="H34">
        <v>0.33550000000000002</v>
      </c>
      <c r="I34">
        <v>0.3105</v>
      </c>
      <c r="J34">
        <v>0.2989</v>
      </c>
      <c r="K34">
        <v>0.28120000000000001</v>
      </c>
      <c r="L34">
        <v>0.1991</v>
      </c>
      <c r="M34">
        <v>0.16769999999999999</v>
      </c>
      <c r="N34">
        <v>0.15110000000000001</v>
      </c>
      <c r="O34">
        <v>0.1132</v>
      </c>
      <c r="P34">
        <v>5.79E-2</v>
      </c>
      <c r="Q34">
        <v>3.7499999999999999E-2</v>
      </c>
      <c r="R34">
        <v>1.9199999999999998E-2</v>
      </c>
      <c r="S34">
        <v>2.37</v>
      </c>
      <c r="T34">
        <v>-999</v>
      </c>
      <c r="U34">
        <v>2.5</v>
      </c>
      <c r="V34">
        <v>0</v>
      </c>
      <c r="W34">
        <v>-10</v>
      </c>
    </row>
    <row r="35" spans="1:23" x14ac:dyDescent="0.25">
      <c r="A35" t="s">
        <v>17</v>
      </c>
      <c r="B35" s="1">
        <v>34507</v>
      </c>
      <c r="C35">
        <v>476</v>
      </c>
      <c r="D35">
        <v>0.83050000000000002</v>
      </c>
      <c r="E35">
        <v>0.56830000000000003</v>
      </c>
      <c r="F35">
        <v>0.46210000000000001</v>
      </c>
      <c r="G35">
        <v>0.34060000000000001</v>
      </c>
      <c r="H35">
        <v>0.31009999999999999</v>
      </c>
      <c r="I35">
        <v>0.28610000000000002</v>
      </c>
      <c r="J35">
        <v>0.29820000000000002</v>
      </c>
      <c r="K35">
        <v>0.27260000000000001</v>
      </c>
      <c r="L35">
        <v>0.21110000000000001</v>
      </c>
      <c r="M35">
        <v>0.16669999999999999</v>
      </c>
      <c r="N35">
        <v>0.1449</v>
      </c>
      <c r="O35">
        <v>0.12089999999999999</v>
      </c>
      <c r="P35">
        <v>7.4499999999999997E-2</v>
      </c>
      <c r="Q35">
        <v>3.04E-2</v>
      </c>
      <c r="R35">
        <v>1.29E-2</v>
      </c>
      <c r="S35">
        <v>2.3199999999999998</v>
      </c>
      <c r="T35">
        <v>-999</v>
      </c>
      <c r="U35">
        <v>1.5</v>
      </c>
      <c r="V35">
        <v>0</v>
      </c>
      <c r="W35">
        <v>0</v>
      </c>
    </row>
    <row r="36" spans="1:23" x14ac:dyDescent="0.25">
      <c r="A36" t="s">
        <v>17</v>
      </c>
      <c r="B36" s="1">
        <v>34507</v>
      </c>
      <c r="C36">
        <v>478</v>
      </c>
      <c r="D36">
        <v>0.76849999999999996</v>
      </c>
      <c r="E36">
        <v>0.6633</v>
      </c>
      <c r="F36">
        <v>0.39729999999999999</v>
      </c>
      <c r="G36">
        <v>0.29120000000000001</v>
      </c>
      <c r="H36">
        <v>0.22259999999999999</v>
      </c>
      <c r="I36">
        <v>0.214</v>
      </c>
      <c r="J36">
        <v>0.17510000000000001</v>
      </c>
      <c r="K36">
        <v>0.19789999999999999</v>
      </c>
      <c r="L36">
        <v>0.24429999999999999</v>
      </c>
      <c r="M36">
        <v>0.1474</v>
      </c>
      <c r="N36">
        <v>9.9599999999999994E-2</v>
      </c>
      <c r="O36">
        <v>8.1500000000000003E-2</v>
      </c>
      <c r="P36">
        <v>5.4199999999999998E-2</v>
      </c>
      <c r="Q36">
        <v>2.1299999999999999E-2</v>
      </c>
      <c r="R36">
        <v>1.2999999999999999E-3</v>
      </c>
      <c r="S36">
        <v>2.65</v>
      </c>
      <c r="T36">
        <v>-999</v>
      </c>
      <c r="U36">
        <v>0.8</v>
      </c>
      <c r="V36">
        <v>0</v>
      </c>
      <c r="W36">
        <v>10</v>
      </c>
    </row>
    <row r="37" spans="1:23" x14ac:dyDescent="0.25">
      <c r="A37" t="s">
        <v>17</v>
      </c>
      <c r="B37" s="1">
        <v>34507</v>
      </c>
      <c r="C37">
        <v>481</v>
      </c>
      <c r="D37">
        <v>0.65159999999999996</v>
      </c>
      <c r="E37">
        <v>0.72789999999999999</v>
      </c>
      <c r="F37">
        <v>0.57450000000000001</v>
      </c>
      <c r="G37">
        <v>0.3261</v>
      </c>
      <c r="H37">
        <v>0.31730000000000003</v>
      </c>
      <c r="I37">
        <v>0.24929999999999999</v>
      </c>
      <c r="J37">
        <v>0.24529999999999999</v>
      </c>
      <c r="K37">
        <v>0.20449999999999999</v>
      </c>
      <c r="L37">
        <v>0.19950000000000001</v>
      </c>
      <c r="M37">
        <v>0.1721</v>
      </c>
      <c r="N37">
        <v>0.16039999999999999</v>
      </c>
      <c r="O37">
        <v>7.8700000000000006E-2</v>
      </c>
      <c r="P37">
        <v>6.2600000000000003E-2</v>
      </c>
      <c r="Q37">
        <v>4.5400000000000003E-2</v>
      </c>
      <c r="R37">
        <v>1.5599999999999999E-2</v>
      </c>
      <c r="S37">
        <v>2.33</v>
      </c>
      <c r="T37">
        <v>-999</v>
      </c>
      <c r="U37">
        <v>2.5</v>
      </c>
      <c r="V37">
        <v>0</v>
      </c>
      <c r="W37">
        <v>10</v>
      </c>
    </row>
    <row r="38" spans="1:23" x14ac:dyDescent="0.25">
      <c r="A38" t="s">
        <v>17</v>
      </c>
      <c r="B38" s="1">
        <v>34507</v>
      </c>
      <c r="C38">
        <v>484</v>
      </c>
      <c r="D38">
        <v>0.33889999999999998</v>
      </c>
      <c r="E38">
        <v>0.46860000000000002</v>
      </c>
      <c r="F38">
        <v>0.52949999999999997</v>
      </c>
      <c r="G38">
        <v>0.498</v>
      </c>
      <c r="H38">
        <v>0.43490000000000001</v>
      </c>
      <c r="I38">
        <v>0.4022</v>
      </c>
      <c r="J38">
        <v>0.33260000000000001</v>
      </c>
      <c r="K38">
        <v>0.26469999999999999</v>
      </c>
      <c r="L38">
        <v>0.20880000000000001</v>
      </c>
      <c r="M38">
        <v>0.2034</v>
      </c>
      <c r="N38">
        <v>0.153</v>
      </c>
      <c r="O38">
        <v>9.2200000000000004E-2</v>
      </c>
      <c r="P38">
        <v>4.48E-2</v>
      </c>
      <c r="Q38">
        <v>2.07E-2</v>
      </c>
      <c r="R38">
        <v>9.2999999999999992E-3</v>
      </c>
      <c r="S38">
        <v>2.42</v>
      </c>
      <c r="T38">
        <v>-999</v>
      </c>
      <c r="U38">
        <v>1.5</v>
      </c>
      <c r="V38">
        <v>0</v>
      </c>
      <c r="W38">
        <v>20</v>
      </c>
    </row>
    <row r="39" spans="1:23" x14ac:dyDescent="0.25">
      <c r="A39" t="s">
        <v>17</v>
      </c>
      <c r="B39" s="1">
        <v>34507</v>
      </c>
      <c r="C39">
        <v>483</v>
      </c>
      <c r="D39">
        <v>0.34839999999999999</v>
      </c>
      <c r="E39">
        <v>0.54800000000000004</v>
      </c>
      <c r="F39">
        <v>0.5363</v>
      </c>
      <c r="G39">
        <v>0.51770000000000005</v>
      </c>
      <c r="H39">
        <v>0.4733</v>
      </c>
      <c r="I39">
        <v>0.3775</v>
      </c>
      <c r="J39">
        <v>0.312</v>
      </c>
      <c r="K39">
        <v>0.23810000000000001</v>
      </c>
      <c r="L39">
        <v>0.2286</v>
      </c>
      <c r="M39">
        <v>0.19089999999999999</v>
      </c>
      <c r="N39">
        <v>0.14760000000000001</v>
      </c>
      <c r="O39">
        <v>8.9599999999999999E-2</v>
      </c>
      <c r="P39">
        <v>4.1599999999999998E-2</v>
      </c>
      <c r="Q39">
        <v>1.8200000000000001E-2</v>
      </c>
      <c r="R39">
        <v>4.1000000000000003E-3</v>
      </c>
      <c r="S39">
        <v>2.48</v>
      </c>
      <c r="T39">
        <v>-999</v>
      </c>
      <c r="U39">
        <v>0.8</v>
      </c>
      <c r="V39">
        <v>0</v>
      </c>
      <c r="W39">
        <v>20</v>
      </c>
    </row>
    <row r="40" spans="1:23" x14ac:dyDescent="0.25">
      <c r="A40" t="s">
        <v>17</v>
      </c>
      <c r="B40" s="1">
        <v>34507</v>
      </c>
      <c r="C40">
        <v>498</v>
      </c>
      <c r="D40">
        <v>0.92600000000000005</v>
      </c>
      <c r="E40">
        <v>0.5978</v>
      </c>
      <c r="F40">
        <v>0.42599999999999999</v>
      </c>
      <c r="G40">
        <v>0.37109999999999999</v>
      </c>
      <c r="H40">
        <v>0.41420000000000001</v>
      </c>
      <c r="I40">
        <v>0.32990000000000003</v>
      </c>
      <c r="J40">
        <v>0.25819999999999999</v>
      </c>
      <c r="K40">
        <v>0.15379999999999999</v>
      </c>
      <c r="L40">
        <v>0.1293</v>
      </c>
      <c r="M40">
        <v>0.1198</v>
      </c>
      <c r="N40">
        <v>0.1094</v>
      </c>
      <c r="O40">
        <v>8.48E-2</v>
      </c>
      <c r="P40">
        <v>5.7799999999999997E-2</v>
      </c>
      <c r="Q40">
        <v>2.98E-2</v>
      </c>
      <c r="R40">
        <v>4.1000000000000003E-3</v>
      </c>
      <c r="S40">
        <v>2.5499999999999998</v>
      </c>
      <c r="T40">
        <v>-999</v>
      </c>
      <c r="U40">
        <v>0.8</v>
      </c>
      <c r="V40">
        <v>20</v>
      </c>
      <c r="W40">
        <v>0</v>
      </c>
    </row>
    <row r="41" spans="1:23" x14ac:dyDescent="0.25">
      <c r="A41" t="s">
        <v>17</v>
      </c>
      <c r="B41" s="1">
        <v>34507</v>
      </c>
      <c r="C41">
        <v>497</v>
      </c>
      <c r="D41">
        <v>0.3795</v>
      </c>
      <c r="E41">
        <v>0.4299</v>
      </c>
      <c r="F41">
        <v>0.437</v>
      </c>
      <c r="G41">
        <v>0.3992</v>
      </c>
      <c r="H41">
        <v>0.32990000000000003</v>
      </c>
      <c r="I41">
        <v>0.32769999999999999</v>
      </c>
      <c r="J41">
        <v>0.2326</v>
      </c>
      <c r="K41">
        <v>0.19980000000000001</v>
      </c>
      <c r="L41">
        <v>0.18049999999999999</v>
      </c>
      <c r="M41">
        <v>0.1469</v>
      </c>
      <c r="N41">
        <v>0.13159999999999999</v>
      </c>
      <c r="O41">
        <v>9.5299999999999996E-2</v>
      </c>
      <c r="P41">
        <v>6.08E-2</v>
      </c>
      <c r="Q41">
        <v>2.8500000000000001E-2</v>
      </c>
      <c r="R41">
        <v>1.11E-2</v>
      </c>
      <c r="S41">
        <v>2.48</v>
      </c>
      <c r="T41">
        <v>-999</v>
      </c>
      <c r="U41">
        <v>2.5</v>
      </c>
      <c r="V41">
        <v>10</v>
      </c>
      <c r="W41">
        <v>0</v>
      </c>
    </row>
    <row r="42" spans="1:23" x14ac:dyDescent="0.25">
      <c r="A42" t="s">
        <v>17</v>
      </c>
      <c r="B42" s="1">
        <v>34507</v>
      </c>
      <c r="C42">
        <v>496</v>
      </c>
      <c r="D42">
        <v>0.29120000000000001</v>
      </c>
      <c r="E42">
        <v>0.4723</v>
      </c>
      <c r="F42">
        <v>0.39939999999999998</v>
      </c>
      <c r="G42">
        <v>0.38030000000000003</v>
      </c>
      <c r="H42">
        <v>0.33300000000000002</v>
      </c>
      <c r="I42">
        <v>0.30280000000000001</v>
      </c>
      <c r="J42">
        <v>0.24399999999999999</v>
      </c>
      <c r="K42">
        <v>0.1744</v>
      </c>
      <c r="L42">
        <v>0.14899999999999999</v>
      </c>
      <c r="M42">
        <v>0.15060000000000001</v>
      </c>
      <c r="N42">
        <v>0.13020000000000001</v>
      </c>
      <c r="O42">
        <v>9.0800000000000006E-2</v>
      </c>
      <c r="P42">
        <v>4.4900000000000002E-2</v>
      </c>
      <c r="Q42">
        <v>1.8100000000000002E-2</v>
      </c>
      <c r="R42">
        <v>1.1900000000000001E-2</v>
      </c>
      <c r="S42">
        <v>2.64</v>
      </c>
      <c r="T42">
        <v>-999</v>
      </c>
      <c r="U42">
        <v>1.5</v>
      </c>
      <c r="V42">
        <v>10</v>
      </c>
      <c r="W42">
        <v>0</v>
      </c>
    </row>
    <row r="43" spans="1:23" x14ac:dyDescent="0.25">
      <c r="A43" t="s">
        <v>17</v>
      </c>
      <c r="B43" s="1">
        <v>34507</v>
      </c>
      <c r="C43">
        <v>495</v>
      </c>
      <c r="D43">
        <v>0.4415</v>
      </c>
      <c r="E43">
        <v>0.50180000000000002</v>
      </c>
      <c r="F43">
        <v>0.38840000000000002</v>
      </c>
      <c r="G43">
        <v>0.35139999999999999</v>
      </c>
      <c r="H43">
        <v>0.3362</v>
      </c>
      <c r="I43">
        <v>0.27400000000000002</v>
      </c>
      <c r="J43">
        <v>0.20369999999999999</v>
      </c>
      <c r="K43">
        <v>0.14119999999999999</v>
      </c>
      <c r="L43">
        <v>0.15579999999999999</v>
      </c>
      <c r="M43">
        <v>0.13439999999999999</v>
      </c>
      <c r="N43">
        <v>0.1026</v>
      </c>
      <c r="O43">
        <v>6.7799999999999999E-2</v>
      </c>
      <c r="P43">
        <v>3.4299999999999997E-2</v>
      </c>
      <c r="Q43">
        <v>2.1899999999999999E-2</v>
      </c>
      <c r="R43">
        <v>7.0000000000000001E-3</v>
      </c>
      <c r="S43">
        <v>2.78</v>
      </c>
      <c r="T43">
        <v>-999</v>
      </c>
      <c r="U43">
        <v>0.8</v>
      </c>
      <c r="V43">
        <v>10</v>
      </c>
      <c r="W43">
        <v>0</v>
      </c>
    </row>
    <row r="44" spans="1:23" x14ac:dyDescent="0.25">
      <c r="A44" t="s">
        <v>17</v>
      </c>
      <c r="B44" s="1">
        <v>34507</v>
      </c>
      <c r="C44">
        <v>494</v>
      </c>
      <c r="D44">
        <v>0.35799999999999998</v>
      </c>
      <c r="E44">
        <v>0.38840000000000002</v>
      </c>
      <c r="F44">
        <v>0.4234</v>
      </c>
      <c r="G44">
        <v>0.47110000000000002</v>
      </c>
      <c r="H44">
        <v>0.40129999999999999</v>
      </c>
      <c r="I44">
        <v>0.35770000000000002</v>
      </c>
      <c r="J44">
        <v>0.3468</v>
      </c>
      <c r="K44">
        <v>0.30740000000000001</v>
      </c>
      <c r="L44">
        <v>0.16270000000000001</v>
      </c>
      <c r="M44">
        <v>0.14050000000000001</v>
      </c>
      <c r="N44">
        <v>0.11219999999999999</v>
      </c>
      <c r="O44">
        <v>0.10879999999999999</v>
      </c>
      <c r="P44">
        <v>9.4700000000000006E-2</v>
      </c>
      <c r="Q44">
        <v>4.9700000000000001E-2</v>
      </c>
      <c r="R44">
        <v>2.35E-2</v>
      </c>
      <c r="S44">
        <v>2.2000000000000002</v>
      </c>
      <c r="T44">
        <v>-999</v>
      </c>
      <c r="U44">
        <v>2.5</v>
      </c>
      <c r="V44">
        <v>-10</v>
      </c>
      <c r="W44">
        <v>0</v>
      </c>
    </row>
    <row r="45" spans="1:23" x14ac:dyDescent="0.25">
      <c r="A45" t="s">
        <v>17</v>
      </c>
      <c r="B45" s="1">
        <v>34507</v>
      </c>
      <c r="C45">
        <v>493</v>
      </c>
      <c r="D45">
        <v>0.49640000000000001</v>
      </c>
      <c r="E45">
        <v>0.53320000000000001</v>
      </c>
      <c r="F45">
        <v>0.44280000000000003</v>
      </c>
      <c r="G45">
        <v>0.44540000000000002</v>
      </c>
      <c r="H45">
        <v>0.41949999999999998</v>
      </c>
      <c r="I45">
        <v>0.4007</v>
      </c>
      <c r="J45">
        <v>0.29370000000000002</v>
      </c>
      <c r="K45">
        <v>0.18410000000000001</v>
      </c>
      <c r="L45">
        <v>0.1477</v>
      </c>
      <c r="M45">
        <v>0.1148</v>
      </c>
      <c r="N45">
        <v>0.13059999999999999</v>
      </c>
      <c r="O45">
        <v>0.11559999999999999</v>
      </c>
      <c r="P45">
        <v>7.1999999999999995E-2</v>
      </c>
      <c r="Q45">
        <v>3.27E-2</v>
      </c>
      <c r="R45">
        <v>9.4000000000000004E-3</v>
      </c>
      <c r="S45">
        <v>2.39</v>
      </c>
      <c r="T45">
        <v>-999</v>
      </c>
      <c r="U45">
        <v>1.5</v>
      </c>
      <c r="V45">
        <v>-10</v>
      </c>
      <c r="W45">
        <v>0</v>
      </c>
    </row>
    <row r="46" spans="1:23" x14ac:dyDescent="0.25">
      <c r="A46" t="s">
        <v>17</v>
      </c>
      <c r="B46" s="1">
        <v>34507</v>
      </c>
      <c r="C46">
        <v>489</v>
      </c>
      <c r="D46">
        <v>0.39379999999999998</v>
      </c>
      <c r="E46">
        <v>0.43540000000000001</v>
      </c>
      <c r="F46">
        <v>0.44590000000000002</v>
      </c>
      <c r="G46">
        <v>0.3876</v>
      </c>
      <c r="H46">
        <v>0.40749999999999997</v>
      </c>
      <c r="I46">
        <v>0.31609999999999999</v>
      </c>
      <c r="J46">
        <v>0.21840000000000001</v>
      </c>
      <c r="K46">
        <v>0.17530000000000001</v>
      </c>
      <c r="L46">
        <v>0.1401</v>
      </c>
      <c r="M46">
        <v>0.1459</v>
      </c>
      <c r="N46">
        <v>0.15840000000000001</v>
      </c>
      <c r="O46">
        <v>0.1023</v>
      </c>
      <c r="P46">
        <v>6.1800000000000001E-2</v>
      </c>
      <c r="Q46">
        <v>2.47E-2</v>
      </c>
      <c r="R46">
        <v>5.4000000000000003E-3</v>
      </c>
      <c r="S46">
        <v>2.5099999999999998</v>
      </c>
      <c r="T46">
        <v>-999</v>
      </c>
      <c r="U46">
        <v>0.8</v>
      </c>
      <c r="V46">
        <v>-10</v>
      </c>
      <c r="W46">
        <v>0</v>
      </c>
    </row>
    <row r="47" spans="1:23" x14ac:dyDescent="0.25">
      <c r="A47" t="s">
        <v>17</v>
      </c>
      <c r="B47" s="1">
        <v>34507</v>
      </c>
      <c r="C47">
        <v>488</v>
      </c>
      <c r="D47">
        <v>0.58950000000000002</v>
      </c>
      <c r="E47">
        <v>0.58860000000000001</v>
      </c>
      <c r="F47">
        <v>0.34920000000000001</v>
      </c>
      <c r="G47">
        <v>0.28710000000000002</v>
      </c>
      <c r="H47">
        <v>0.29370000000000002</v>
      </c>
      <c r="I47">
        <v>0.23719999999999999</v>
      </c>
      <c r="J47">
        <v>0.27660000000000001</v>
      </c>
      <c r="K47">
        <v>0.28520000000000001</v>
      </c>
      <c r="L47">
        <v>0.23019999999999999</v>
      </c>
      <c r="M47">
        <v>0.2273</v>
      </c>
      <c r="N47">
        <v>0.183</v>
      </c>
      <c r="O47">
        <v>0.1406</v>
      </c>
      <c r="P47">
        <v>0.10680000000000001</v>
      </c>
      <c r="Q47">
        <v>5.57E-2</v>
      </c>
      <c r="R47">
        <v>1.3899999999999999E-2</v>
      </c>
      <c r="S47">
        <v>2.13</v>
      </c>
      <c r="T47">
        <v>-999</v>
      </c>
      <c r="U47">
        <v>2.5</v>
      </c>
      <c r="V47">
        <v>-20</v>
      </c>
      <c r="W47">
        <v>0</v>
      </c>
    </row>
    <row r="48" spans="1:23" x14ac:dyDescent="0.25">
      <c r="A48" t="s">
        <v>17</v>
      </c>
      <c r="B48" s="1">
        <v>34507</v>
      </c>
      <c r="C48">
        <v>500</v>
      </c>
      <c r="D48">
        <v>1</v>
      </c>
      <c r="E48">
        <v>0.81089999999999995</v>
      </c>
      <c r="F48">
        <v>0.51280000000000003</v>
      </c>
      <c r="G48">
        <v>0.4108</v>
      </c>
      <c r="H48">
        <v>0.36380000000000001</v>
      </c>
      <c r="I48">
        <v>0.35360000000000003</v>
      </c>
      <c r="J48">
        <v>0.29039999999999999</v>
      </c>
      <c r="K48">
        <v>0.27179999999999999</v>
      </c>
      <c r="L48">
        <v>0.19</v>
      </c>
      <c r="M48">
        <v>0.1333</v>
      </c>
      <c r="N48">
        <v>0.11</v>
      </c>
      <c r="O48">
        <v>9.8100000000000007E-2</v>
      </c>
      <c r="P48">
        <v>6.9500000000000006E-2</v>
      </c>
      <c r="Q48">
        <v>4.8000000000000001E-2</v>
      </c>
      <c r="R48">
        <v>1.66E-2</v>
      </c>
      <c r="S48">
        <v>2.2799999999999998</v>
      </c>
      <c r="T48">
        <v>-999</v>
      </c>
      <c r="U48">
        <v>2.5</v>
      </c>
      <c r="V48">
        <v>20</v>
      </c>
      <c r="W48">
        <v>0</v>
      </c>
    </row>
    <row r="49" spans="1:23" x14ac:dyDescent="0.25">
      <c r="A49" t="s">
        <v>17</v>
      </c>
      <c r="B49" s="1">
        <v>34507</v>
      </c>
      <c r="C49">
        <v>499</v>
      </c>
      <c r="D49">
        <v>0.91169999999999995</v>
      </c>
      <c r="E49">
        <v>0.6411</v>
      </c>
      <c r="F49">
        <v>0.44540000000000002</v>
      </c>
      <c r="G49">
        <v>0.36549999999999999</v>
      </c>
      <c r="H49">
        <v>0.38140000000000002</v>
      </c>
      <c r="I49">
        <v>0.33760000000000001</v>
      </c>
      <c r="J49">
        <v>0.2989</v>
      </c>
      <c r="K49">
        <v>0.21920000000000001</v>
      </c>
      <c r="L49">
        <v>0.1321</v>
      </c>
      <c r="M49">
        <v>0.1076</v>
      </c>
      <c r="N49">
        <v>0.1012</v>
      </c>
      <c r="O49">
        <v>8.1799999999999998E-2</v>
      </c>
      <c r="P49">
        <v>6.5799999999999997E-2</v>
      </c>
      <c r="Q49">
        <v>3.5799999999999998E-2</v>
      </c>
      <c r="R49">
        <v>1.2699999999999999E-2</v>
      </c>
      <c r="S49">
        <v>2.44</v>
      </c>
      <c r="T49">
        <v>-999</v>
      </c>
      <c r="U49">
        <v>1.5</v>
      </c>
      <c r="V49">
        <v>20</v>
      </c>
      <c r="W49">
        <v>0</v>
      </c>
    </row>
    <row r="50" spans="1:23" x14ac:dyDescent="0.25">
      <c r="A50" t="s">
        <v>17</v>
      </c>
      <c r="B50" s="1">
        <v>34507</v>
      </c>
      <c r="C50">
        <v>487</v>
      </c>
      <c r="D50">
        <v>0.58950000000000002</v>
      </c>
      <c r="E50">
        <v>0.5212</v>
      </c>
      <c r="F50">
        <v>0.28120000000000001</v>
      </c>
      <c r="G50">
        <v>0.28070000000000001</v>
      </c>
      <c r="H50">
        <v>0.27200000000000002</v>
      </c>
      <c r="I50">
        <v>0.29289999999999999</v>
      </c>
      <c r="J50">
        <v>0.28860000000000002</v>
      </c>
      <c r="K50">
        <v>0.28799999999999998</v>
      </c>
      <c r="L50">
        <v>0.21740000000000001</v>
      </c>
      <c r="M50">
        <v>0.19109999999999999</v>
      </c>
      <c r="N50">
        <v>0.15720000000000001</v>
      </c>
      <c r="O50">
        <v>0.1104</v>
      </c>
      <c r="P50">
        <v>6.6000000000000003E-2</v>
      </c>
      <c r="Q50">
        <v>2.52E-2</v>
      </c>
      <c r="R50">
        <v>3.7000000000000002E-3</v>
      </c>
      <c r="S50">
        <v>2.46</v>
      </c>
      <c r="T50">
        <v>-999</v>
      </c>
      <c r="U50">
        <v>1.5</v>
      </c>
      <c r="V50">
        <v>-20</v>
      </c>
      <c r="W50">
        <v>0</v>
      </c>
    </row>
    <row r="51" spans="1:23" x14ac:dyDescent="0.25">
      <c r="A51" t="s">
        <v>17</v>
      </c>
      <c r="B51" s="1">
        <v>34507</v>
      </c>
      <c r="C51">
        <v>486</v>
      </c>
      <c r="D51">
        <v>0.66349999999999998</v>
      </c>
      <c r="E51">
        <v>0.42799999999999999</v>
      </c>
      <c r="F51">
        <v>0.32150000000000001</v>
      </c>
      <c r="G51">
        <v>0.28310000000000002</v>
      </c>
      <c r="H51">
        <v>0.31380000000000002</v>
      </c>
      <c r="I51">
        <v>0.2878</v>
      </c>
      <c r="J51">
        <v>0.30790000000000001</v>
      </c>
      <c r="K51">
        <v>0.22309999999999999</v>
      </c>
      <c r="L51">
        <v>0.19350000000000001</v>
      </c>
      <c r="M51">
        <v>0.16669999999999999</v>
      </c>
      <c r="N51">
        <v>0.10970000000000001</v>
      </c>
      <c r="O51">
        <v>9.2899999999999996E-2</v>
      </c>
      <c r="P51">
        <v>4.8899999999999999E-2</v>
      </c>
      <c r="Q51">
        <v>1.6500000000000001E-2</v>
      </c>
      <c r="R51">
        <v>1.6000000000000001E-3</v>
      </c>
      <c r="S51">
        <v>2.66</v>
      </c>
      <c r="T51">
        <v>-999</v>
      </c>
      <c r="U51">
        <v>0.8</v>
      </c>
      <c r="V51">
        <v>-20</v>
      </c>
      <c r="W51">
        <v>0</v>
      </c>
    </row>
    <row r="52" spans="1:23" x14ac:dyDescent="0.25">
      <c r="A52" t="s">
        <v>17</v>
      </c>
      <c r="B52" s="1">
        <v>34507</v>
      </c>
      <c r="C52">
        <v>485</v>
      </c>
      <c r="D52">
        <v>3.5799999999999998E-2</v>
      </c>
      <c r="E52">
        <v>0.44650000000000001</v>
      </c>
      <c r="F52">
        <v>0.57289999999999996</v>
      </c>
      <c r="G52">
        <v>0.54859999999999998</v>
      </c>
      <c r="H52">
        <v>0.4607</v>
      </c>
      <c r="I52">
        <v>0.41260000000000002</v>
      </c>
      <c r="J52">
        <v>0.3352</v>
      </c>
      <c r="K52">
        <v>0.27200000000000002</v>
      </c>
      <c r="L52">
        <v>0.20269999999999999</v>
      </c>
      <c r="M52">
        <v>0.19350000000000001</v>
      </c>
      <c r="N52">
        <v>0.1724</v>
      </c>
      <c r="O52">
        <v>0.1278</v>
      </c>
      <c r="P52">
        <v>6.1100000000000002E-2</v>
      </c>
      <c r="Q52">
        <v>2.5899999999999999E-2</v>
      </c>
      <c r="R52">
        <v>8.2000000000000007E-3</v>
      </c>
      <c r="S52">
        <v>2.2999999999999998</v>
      </c>
      <c r="T52">
        <v>-999</v>
      </c>
      <c r="U52">
        <v>2.5</v>
      </c>
      <c r="V52">
        <v>0</v>
      </c>
      <c r="W52">
        <v>20</v>
      </c>
    </row>
    <row r="53" spans="1:23" x14ac:dyDescent="0.25">
      <c r="A53" s="2" t="s">
        <v>56</v>
      </c>
      <c r="B53" s="1">
        <v>34507</v>
      </c>
      <c r="C53">
        <v>480</v>
      </c>
      <c r="D53">
        <v>0.78039999999999998</v>
      </c>
      <c r="E53">
        <v>0.72509999999999997</v>
      </c>
      <c r="F53">
        <v>0.4783</v>
      </c>
      <c r="G53">
        <v>0.35220000000000001</v>
      </c>
      <c r="H53">
        <v>0.26729999999999998</v>
      </c>
      <c r="I53">
        <v>0.26050000000000001</v>
      </c>
      <c r="J53">
        <v>0.16700000000000001</v>
      </c>
      <c r="K53">
        <v>0.1986</v>
      </c>
      <c r="L53">
        <v>0.21379999999999999</v>
      </c>
      <c r="M53">
        <v>0.19439999999999999</v>
      </c>
      <c r="N53">
        <v>0.1013</v>
      </c>
      <c r="O53">
        <v>8.3799999999999999E-2</v>
      </c>
      <c r="P53">
        <v>6.1199999999999997E-2</v>
      </c>
      <c r="Q53">
        <v>3.78E-2</v>
      </c>
      <c r="R53">
        <v>7.1999999999999998E-3</v>
      </c>
      <c r="S53">
        <v>2.4500000000000002</v>
      </c>
      <c r="T53">
        <v>-999</v>
      </c>
      <c r="U53">
        <v>1.5</v>
      </c>
      <c r="V53">
        <v>0</v>
      </c>
      <c r="W53">
        <v>10</v>
      </c>
    </row>
    <row r="54" spans="1:23" x14ac:dyDescent="0.25">
      <c r="A54" t="s">
        <v>17</v>
      </c>
      <c r="B54" s="1">
        <v>34507</v>
      </c>
      <c r="C54">
        <v>477</v>
      </c>
      <c r="D54">
        <v>0.86870000000000003</v>
      </c>
      <c r="E54">
        <v>0.62639999999999996</v>
      </c>
      <c r="F54">
        <v>0.35859999999999997</v>
      </c>
      <c r="G54">
        <v>0.3301</v>
      </c>
      <c r="H54">
        <v>0.33300000000000002</v>
      </c>
      <c r="I54">
        <v>0.26019999999999999</v>
      </c>
      <c r="J54">
        <v>0.2228</v>
      </c>
      <c r="K54">
        <v>0.22189999999999999</v>
      </c>
      <c r="L54">
        <v>0.2399</v>
      </c>
      <c r="M54">
        <v>0.1779</v>
      </c>
      <c r="N54">
        <v>0.12740000000000001</v>
      </c>
      <c r="O54">
        <v>0.11219999999999999</v>
      </c>
      <c r="P54">
        <v>7.1999999999999995E-2</v>
      </c>
      <c r="Q54">
        <v>4.07E-2</v>
      </c>
      <c r="R54">
        <v>1.78E-2</v>
      </c>
      <c r="S54">
        <v>2.31</v>
      </c>
      <c r="T54">
        <v>-999</v>
      </c>
      <c r="U54">
        <v>2.5</v>
      </c>
      <c r="V54">
        <v>0</v>
      </c>
      <c r="W54">
        <v>0</v>
      </c>
    </row>
    <row r="55" spans="1:23" x14ac:dyDescent="0.25">
      <c r="A55" t="s">
        <v>17</v>
      </c>
      <c r="B55" s="1">
        <v>34507</v>
      </c>
      <c r="C55">
        <v>475</v>
      </c>
      <c r="D55">
        <v>0.82820000000000005</v>
      </c>
      <c r="E55">
        <v>0.50280000000000002</v>
      </c>
      <c r="F55">
        <v>0.39679999999999999</v>
      </c>
      <c r="G55">
        <v>0.37509999999999999</v>
      </c>
      <c r="H55">
        <v>0.30909999999999999</v>
      </c>
      <c r="I55">
        <v>0.32069999999999999</v>
      </c>
      <c r="J55">
        <v>0.31140000000000001</v>
      </c>
      <c r="K55">
        <v>0.25790000000000002</v>
      </c>
      <c r="L55">
        <v>0.20519999999999999</v>
      </c>
      <c r="M55">
        <v>0.16470000000000001</v>
      </c>
      <c r="N55">
        <v>0.15659999999999999</v>
      </c>
      <c r="O55">
        <v>0.1166</v>
      </c>
      <c r="P55">
        <v>6.9400000000000003E-2</v>
      </c>
      <c r="Q55">
        <v>4.1700000000000001E-2</v>
      </c>
      <c r="R55">
        <v>1.7100000000000001E-2</v>
      </c>
      <c r="S55">
        <v>2.29</v>
      </c>
      <c r="T55">
        <v>-999</v>
      </c>
      <c r="U55">
        <v>0.8</v>
      </c>
      <c r="V55">
        <v>0</v>
      </c>
      <c r="W55">
        <v>0</v>
      </c>
    </row>
    <row r="56" spans="1:23" x14ac:dyDescent="0.25">
      <c r="A56" t="s">
        <v>17</v>
      </c>
      <c r="B56" s="1">
        <v>34507</v>
      </c>
      <c r="C56">
        <v>473</v>
      </c>
      <c r="D56">
        <v>0.56320000000000003</v>
      </c>
      <c r="E56">
        <v>0.37080000000000002</v>
      </c>
      <c r="F56">
        <v>0.4929</v>
      </c>
      <c r="G56">
        <v>0.44340000000000002</v>
      </c>
      <c r="H56">
        <v>0.31009999999999999</v>
      </c>
      <c r="I56">
        <v>0.40050000000000002</v>
      </c>
      <c r="J56">
        <v>0.33260000000000001</v>
      </c>
      <c r="K56">
        <v>0.2792</v>
      </c>
      <c r="L56">
        <v>0.22109999999999999</v>
      </c>
      <c r="M56">
        <v>0.18559999999999999</v>
      </c>
      <c r="N56">
        <v>0.13669999999999999</v>
      </c>
      <c r="O56">
        <v>0.1169</v>
      </c>
      <c r="P56">
        <v>7.85E-2</v>
      </c>
      <c r="Q56">
        <v>3.5900000000000001E-2</v>
      </c>
      <c r="R56">
        <v>1.0699999999999999E-2</v>
      </c>
      <c r="S56">
        <v>2.2799999999999998</v>
      </c>
      <c r="T56">
        <v>-999</v>
      </c>
      <c r="U56">
        <v>1.5</v>
      </c>
      <c r="V56">
        <v>0</v>
      </c>
      <c r="W56">
        <v>-10</v>
      </c>
    </row>
    <row r="57" spans="1:23" x14ac:dyDescent="0.25">
      <c r="A57" t="s">
        <v>18</v>
      </c>
      <c r="B57" s="1">
        <v>34551</v>
      </c>
      <c r="C57">
        <v>1503</v>
      </c>
      <c r="D57">
        <v>0.44390000000000002</v>
      </c>
      <c r="E57">
        <v>0.37640000000000001</v>
      </c>
      <c r="F57">
        <v>0.43809999999999999</v>
      </c>
      <c r="G57">
        <v>0.6008</v>
      </c>
      <c r="H57">
        <v>0.4531</v>
      </c>
      <c r="I57">
        <v>0.37480000000000002</v>
      </c>
      <c r="J57">
        <v>0.34749999999999998</v>
      </c>
      <c r="K57">
        <v>0.28970000000000001</v>
      </c>
      <c r="L57">
        <v>0.2495</v>
      </c>
      <c r="M57">
        <v>0.1744</v>
      </c>
      <c r="N57">
        <v>9.98E-2</v>
      </c>
      <c r="O57">
        <v>5.8200000000000002E-2</v>
      </c>
      <c r="P57">
        <v>2.47E-2</v>
      </c>
      <c r="Q57">
        <v>1.15E-2</v>
      </c>
      <c r="R57">
        <v>2.5000000000000001E-3</v>
      </c>
      <c r="S57">
        <v>2.74</v>
      </c>
      <c r="T57">
        <v>-999</v>
      </c>
      <c r="U57">
        <v>0.8</v>
      </c>
      <c r="V57">
        <v>-999</v>
      </c>
      <c r="W57">
        <v>-999</v>
      </c>
    </row>
    <row r="58" spans="1:23" x14ac:dyDescent="0.25">
      <c r="A58" t="s">
        <v>18</v>
      </c>
      <c r="B58" s="1">
        <v>34551</v>
      </c>
      <c r="C58">
        <v>1505</v>
      </c>
      <c r="D58">
        <v>0.54179999999999995</v>
      </c>
      <c r="E58">
        <v>0.42799999999999999</v>
      </c>
      <c r="F58">
        <v>0.41660000000000003</v>
      </c>
      <c r="G58">
        <v>0.44940000000000002</v>
      </c>
      <c r="H58">
        <v>0.58209999999999995</v>
      </c>
      <c r="I58">
        <v>0.50180000000000002</v>
      </c>
      <c r="J58">
        <v>0.40679999999999999</v>
      </c>
      <c r="K58">
        <v>0.30370000000000003</v>
      </c>
      <c r="L58">
        <v>0.25109999999999999</v>
      </c>
      <c r="M58">
        <v>0.19139999999999999</v>
      </c>
      <c r="N58">
        <v>0.1434</v>
      </c>
      <c r="O58">
        <v>9.3299999999999994E-2</v>
      </c>
      <c r="P58">
        <v>4.1599999999999998E-2</v>
      </c>
      <c r="Q58">
        <v>1.8200000000000001E-2</v>
      </c>
      <c r="R58">
        <v>6.4999999999999997E-3</v>
      </c>
      <c r="S58">
        <v>2.4300000000000002</v>
      </c>
      <c r="T58">
        <v>-999</v>
      </c>
      <c r="U58">
        <v>2.5</v>
      </c>
      <c r="V58">
        <v>-999</v>
      </c>
      <c r="W58">
        <v>-999</v>
      </c>
    </row>
    <row r="59" spans="1:23" x14ac:dyDescent="0.25">
      <c r="A59" t="s">
        <v>18</v>
      </c>
      <c r="B59" s="1">
        <v>34551</v>
      </c>
      <c r="C59">
        <v>1508</v>
      </c>
      <c r="D59">
        <v>0.79710000000000003</v>
      </c>
      <c r="E59">
        <v>0.82379999999999998</v>
      </c>
      <c r="F59">
        <v>0.70469999999999999</v>
      </c>
      <c r="G59">
        <v>0.52129999999999999</v>
      </c>
      <c r="H59">
        <v>0.48899999999999999</v>
      </c>
      <c r="I59">
        <v>0.43630000000000002</v>
      </c>
      <c r="J59">
        <v>0.39040000000000002</v>
      </c>
      <c r="K59">
        <v>0.33860000000000001</v>
      </c>
      <c r="L59">
        <v>0.28100000000000003</v>
      </c>
      <c r="M59">
        <v>0.22109999999999999</v>
      </c>
      <c r="N59">
        <v>0.1426</v>
      </c>
      <c r="O59">
        <v>8.77E-2</v>
      </c>
      <c r="P59">
        <v>4.9500000000000002E-2</v>
      </c>
      <c r="Q59">
        <v>1.7100000000000001E-2</v>
      </c>
      <c r="R59">
        <v>1.1999999999999999E-3</v>
      </c>
      <c r="S59">
        <v>2.31</v>
      </c>
      <c r="T59">
        <v>-999</v>
      </c>
      <c r="U59">
        <v>2.5</v>
      </c>
      <c r="V59">
        <v>-999</v>
      </c>
      <c r="W59">
        <v>-999</v>
      </c>
    </row>
    <row r="60" spans="1:23" x14ac:dyDescent="0.25">
      <c r="A60" t="s">
        <v>18</v>
      </c>
      <c r="B60" s="1">
        <v>34551</v>
      </c>
      <c r="C60">
        <v>1510</v>
      </c>
      <c r="D60">
        <v>0.99519999999999997</v>
      </c>
      <c r="E60">
        <v>0.75739999999999996</v>
      </c>
      <c r="F60">
        <v>0.50290000000000001</v>
      </c>
      <c r="G60">
        <v>0.2863</v>
      </c>
      <c r="H60">
        <v>0.31819999999999998</v>
      </c>
      <c r="I60">
        <v>0.311</v>
      </c>
      <c r="J60">
        <v>0.26590000000000003</v>
      </c>
      <c r="K60">
        <v>0.20949999999999999</v>
      </c>
      <c r="L60">
        <v>0.15459999999999999</v>
      </c>
      <c r="M60">
        <v>8.8099999999999998E-2</v>
      </c>
      <c r="N60">
        <v>6.6100000000000006E-2</v>
      </c>
      <c r="O60">
        <v>5.2499999999999998E-2</v>
      </c>
      <c r="P60">
        <v>2.5399999999999999E-2</v>
      </c>
      <c r="Q60">
        <v>8.3999999999999995E-3</v>
      </c>
      <c r="R60">
        <v>1.6000000000000001E-3</v>
      </c>
      <c r="S60">
        <v>2.97</v>
      </c>
      <c r="T60">
        <v>-999</v>
      </c>
      <c r="U60">
        <v>1.5</v>
      </c>
      <c r="V60">
        <v>-999</v>
      </c>
      <c r="W60">
        <v>-999</v>
      </c>
    </row>
    <row r="61" spans="1:23" x14ac:dyDescent="0.25">
      <c r="A61" t="s">
        <v>18</v>
      </c>
      <c r="B61" s="1">
        <v>34551</v>
      </c>
      <c r="C61">
        <v>1512</v>
      </c>
      <c r="D61">
        <v>0.70169999999999999</v>
      </c>
      <c r="E61">
        <v>0.39579999999999999</v>
      </c>
      <c r="F61">
        <v>0.51649999999999996</v>
      </c>
      <c r="G61">
        <v>0.50439999999999996</v>
      </c>
      <c r="H61">
        <v>0.433</v>
      </c>
      <c r="I61">
        <v>0.377</v>
      </c>
      <c r="J61">
        <v>0.3004</v>
      </c>
      <c r="K61">
        <v>0.22370000000000001</v>
      </c>
      <c r="L61">
        <v>0.1719</v>
      </c>
      <c r="M61">
        <v>0.1512</v>
      </c>
      <c r="N61">
        <v>0.10539999999999999</v>
      </c>
      <c r="O61">
        <v>4.2900000000000001E-2</v>
      </c>
      <c r="P61">
        <v>2.98E-2</v>
      </c>
      <c r="Q61">
        <v>1.43E-2</v>
      </c>
      <c r="R61">
        <v>1.8E-3</v>
      </c>
      <c r="S61">
        <v>2.74</v>
      </c>
      <c r="T61">
        <v>-999</v>
      </c>
      <c r="U61">
        <v>0.8</v>
      </c>
      <c r="V61">
        <v>-999</v>
      </c>
      <c r="W61">
        <v>-999</v>
      </c>
    </row>
    <row r="62" spans="1:23" x14ac:dyDescent="0.25">
      <c r="A62" t="s">
        <v>18</v>
      </c>
      <c r="B62" s="1">
        <v>34551</v>
      </c>
      <c r="C62">
        <v>1514</v>
      </c>
      <c r="D62">
        <v>0.63249999999999995</v>
      </c>
      <c r="E62">
        <v>0.43730000000000002</v>
      </c>
      <c r="F62">
        <v>0.42759999999999998</v>
      </c>
      <c r="G62">
        <v>0.46589999999999998</v>
      </c>
      <c r="H62">
        <v>0.43459999999999999</v>
      </c>
      <c r="I62">
        <v>0.44230000000000003</v>
      </c>
      <c r="J62">
        <v>0.35780000000000001</v>
      </c>
      <c r="K62">
        <v>0.31180000000000002</v>
      </c>
      <c r="L62">
        <v>0.22639999999999999</v>
      </c>
      <c r="M62">
        <v>0.1835</v>
      </c>
      <c r="N62">
        <v>0.1484</v>
      </c>
      <c r="O62">
        <v>9.9000000000000005E-2</v>
      </c>
      <c r="P62">
        <v>3.4700000000000002E-2</v>
      </c>
      <c r="Q62">
        <v>1.3100000000000001E-2</v>
      </c>
      <c r="R62">
        <v>3.0999999999999999E-3</v>
      </c>
      <c r="S62">
        <v>2.56</v>
      </c>
      <c r="T62">
        <v>-999</v>
      </c>
      <c r="U62">
        <v>2.5</v>
      </c>
      <c r="V62">
        <v>-999</v>
      </c>
      <c r="W62">
        <v>-999</v>
      </c>
    </row>
    <row r="63" spans="1:23" x14ac:dyDescent="0.25">
      <c r="A63" t="s">
        <v>18</v>
      </c>
      <c r="B63" s="1">
        <v>34551</v>
      </c>
      <c r="C63">
        <v>1516</v>
      </c>
      <c r="D63">
        <v>0.43909999999999999</v>
      </c>
      <c r="E63">
        <v>0.50549999999999995</v>
      </c>
      <c r="F63">
        <v>0.32619999999999999</v>
      </c>
      <c r="G63">
        <v>0.3695</v>
      </c>
      <c r="H63">
        <v>0.3931</v>
      </c>
      <c r="I63">
        <v>0.35360000000000003</v>
      </c>
      <c r="J63">
        <v>0.32690000000000002</v>
      </c>
      <c r="K63">
        <v>0.28889999999999999</v>
      </c>
      <c r="L63">
        <v>0.20449999999999999</v>
      </c>
      <c r="M63">
        <v>0.1179</v>
      </c>
      <c r="N63">
        <v>8.0699999999999994E-2</v>
      </c>
      <c r="O63">
        <v>5.3100000000000001E-2</v>
      </c>
      <c r="P63">
        <v>1.4800000000000001E-2</v>
      </c>
      <c r="Q63">
        <v>5.7999999999999996E-3</v>
      </c>
      <c r="R63">
        <v>4.0000000000000002E-4</v>
      </c>
      <c r="S63">
        <v>3.1</v>
      </c>
      <c r="T63">
        <v>-999</v>
      </c>
      <c r="U63">
        <v>1.5</v>
      </c>
      <c r="V63">
        <v>-999</v>
      </c>
      <c r="W63">
        <v>-999</v>
      </c>
    </row>
    <row r="64" spans="1:23" x14ac:dyDescent="0.25">
      <c r="A64" t="s">
        <v>18</v>
      </c>
      <c r="B64" s="1">
        <v>34551</v>
      </c>
      <c r="C64">
        <v>1515</v>
      </c>
      <c r="D64">
        <v>0.53220000000000001</v>
      </c>
      <c r="E64">
        <v>0.48799999999999999</v>
      </c>
      <c r="F64">
        <v>0.33660000000000001</v>
      </c>
      <c r="G64">
        <v>0.45500000000000002</v>
      </c>
      <c r="H64">
        <v>0.39810000000000001</v>
      </c>
      <c r="I64">
        <v>0.379</v>
      </c>
      <c r="J64">
        <v>0.34289999999999998</v>
      </c>
      <c r="K64">
        <v>0.2656</v>
      </c>
      <c r="L64">
        <v>0.16950000000000001</v>
      </c>
      <c r="M64">
        <v>0.1008</v>
      </c>
      <c r="N64">
        <v>6.5500000000000003E-2</v>
      </c>
      <c r="O64">
        <v>2.7199999999999998E-2</v>
      </c>
      <c r="P64">
        <v>1.5299999999999999E-2</v>
      </c>
      <c r="Q64">
        <v>2.5999999999999999E-3</v>
      </c>
      <c r="R64">
        <v>2.0000000000000001E-4</v>
      </c>
      <c r="S64">
        <v>3.22</v>
      </c>
      <c r="T64">
        <v>-999</v>
      </c>
      <c r="U64">
        <v>0.8</v>
      </c>
      <c r="V64">
        <v>-999</v>
      </c>
      <c r="W64">
        <v>-999</v>
      </c>
    </row>
    <row r="65" spans="1:23" x14ac:dyDescent="0.25">
      <c r="A65" t="s">
        <v>18</v>
      </c>
      <c r="B65" s="1">
        <v>34551</v>
      </c>
      <c r="C65">
        <v>1525</v>
      </c>
      <c r="D65">
        <v>0.47020000000000001</v>
      </c>
      <c r="E65">
        <v>0.40870000000000001</v>
      </c>
      <c r="F65">
        <v>0.26190000000000002</v>
      </c>
      <c r="G65">
        <v>0.32769999999999999</v>
      </c>
      <c r="H65">
        <v>0.3896</v>
      </c>
      <c r="I65">
        <v>0.3115</v>
      </c>
      <c r="J65">
        <v>0.26669999999999999</v>
      </c>
      <c r="K65">
        <v>0.1885</v>
      </c>
      <c r="L65">
        <v>0.11840000000000001</v>
      </c>
      <c r="M65">
        <v>8.09E-2</v>
      </c>
      <c r="N65">
        <v>4.8399999999999999E-2</v>
      </c>
      <c r="O65">
        <v>2.5399999999999999E-2</v>
      </c>
      <c r="P65">
        <v>1.7999999999999999E-2</v>
      </c>
      <c r="Q65">
        <v>3.7000000000000002E-3</v>
      </c>
      <c r="R65">
        <v>4.0000000000000002E-4</v>
      </c>
      <c r="S65">
        <v>3.34</v>
      </c>
      <c r="T65">
        <v>-999</v>
      </c>
      <c r="U65">
        <v>1.5</v>
      </c>
      <c r="V65">
        <v>-999</v>
      </c>
      <c r="W65">
        <v>-999</v>
      </c>
    </row>
    <row r="66" spans="1:23" x14ac:dyDescent="0.25">
      <c r="A66" t="s">
        <v>18</v>
      </c>
      <c r="B66" s="1">
        <v>34551</v>
      </c>
      <c r="C66">
        <v>1524</v>
      </c>
      <c r="D66">
        <v>0.57279999999999998</v>
      </c>
      <c r="E66">
        <v>0.21679999999999999</v>
      </c>
      <c r="F66">
        <v>0.28749999999999998</v>
      </c>
      <c r="G66">
        <v>0.38069999999999998</v>
      </c>
      <c r="H66">
        <v>0.4516</v>
      </c>
      <c r="I66">
        <v>0.38140000000000002</v>
      </c>
      <c r="J66">
        <v>0.27350000000000002</v>
      </c>
      <c r="K66">
        <v>0.21959999999999999</v>
      </c>
      <c r="L66">
        <v>0.1903</v>
      </c>
      <c r="M66">
        <v>0.1537</v>
      </c>
      <c r="N66">
        <v>0.121</v>
      </c>
      <c r="O66">
        <v>5.8700000000000002E-2</v>
      </c>
      <c r="P66">
        <v>3.2099999999999997E-2</v>
      </c>
      <c r="Q66">
        <v>1.3299999999999999E-2</v>
      </c>
      <c r="R66">
        <v>3.0999999999999999E-3</v>
      </c>
      <c r="S66">
        <v>2.8</v>
      </c>
      <c r="T66">
        <v>-999</v>
      </c>
      <c r="U66">
        <v>0.8</v>
      </c>
      <c r="V66">
        <v>-999</v>
      </c>
      <c r="W66">
        <v>-999</v>
      </c>
    </row>
    <row r="67" spans="1:23" x14ac:dyDescent="0.25">
      <c r="A67" t="s">
        <v>18</v>
      </c>
      <c r="B67" s="1">
        <v>34551</v>
      </c>
      <c r="C67">
        <v>1523</v>
      </c>
      <c r="D67">
        <v>1</v>
      </c>
      <c r="E67">
        <v>0.78039999999999998</v>
      </c>
      <c r="F67">
        <v>0.56559999999999999</v>
      </c>
      <c r="G67">
        <v>0.51929999999999998</v>
      </c>
      <c r="H67">
        <v>0.50600000000000001</v>
      </c>
      <c r="I67">
        <v>0.44209999999999999</v>
      </c>
      <c r="J67">
        <v>0.37219999999999998</v>
      </c>
      <c r="K67">
        <v>0.29220000000000002</v>
      </c>
      <c r="L67">
        <v>0.2472</v>
      </c>
      <c r="M67">
        <v>0.17330000000000001</v>
      </c>
      <c r="N67">
        <v>0.12180000000000001</v>
      </c>
      <c r="O67">
        <v>6.9500000000000006E-2</v>
      </c>
      <c r="P67">
        <v>3.2300000000000002E-2</v>
      </c>
      <c r="Q67">
        <v>1.26E-2</v>
      </c>
      <c r="R67">
        <v>4.4999999999999997E-3</v>
      </c>
      <c r="S67">
        <v>2.52</v>
      </c>
      <c r="T67">
        <v>-999</v>
      </c>
      <c r="U67">
        <v>2.5</v>
      </c>
      <c r="V67">
        <v>-999</v>
      </c>
      <c r="W67">
        <v>-999</v>
      </c>
    </row>
    <row r="68" spans="1:23" x14ac:dyDescent="0.25">
      <c r="A68" t="s">
        <v>18</v>
      </c>
      <c r="B68" s="1">
        <v>34551</v>
      </c>
      <c r="C68">
        <v>1522</v>
      </c>
      <c r="D68">
        <v>1</v>
      </c>
      <c r="E68">
        <v>0.7712</v>
      </c>
      <c r="F68">
        <v>0.5907</v>
      </c>
      <c r="G68">
        <v>0.54620000000000002</v>
      </c>
      <c r="H68">
        <v>0.53180000000000005</v>
      </c>
      <c r="I68">
        <v>0.42299999999999999</v>
      </c>
      <c r="J68">
        <v>0.35620000000000002</v>
      </c>
      <c r="K68">
        <v>0.27050000000000002</v>
      </c>
      <c r="L68">
        <v>0.2099</v>
      </c>
      <c r="M68">
        <v>0.17</v>
      </c>
      <c r="N68">
        <v>0.1074</v>
      </c>
      <c r="O68">
        <v>5.5100000000000003E-2</v>
      </c>
      <c r="P68">
        <v>1.7100000000000001E-2</v>
      </c>
      <c r="Q68">
        <v>1.52E-2</v>
      </c>
      <c r="R68">
        <v>3.8999999999999998E-3</v>
      </c>
      <c r="S68">
        <v>2.66</v>
      </c>
      <c r="T68">
        <v>-999</v>
      </c>
      <c r="U68">
        <v>1.5</v>
      </c>
      <c r="V68">
        <v>-999</v>
      </c>
      <c r="W68">
        <v>-999</v>
      </c>
    </row>
    <row r="69" spans="1:23" x14ac:dyDescent="0.25">
      <c r="A69" t="s">
        <v>18</v>
      </c>
      <c r="B69" s="1">
        <v>34551</v>
      </c>
      <c r="C69">
        <v>1521</v>
      </c>
      <c r="D69">
        <v>0.98809999999999998</v>
      </c>
      <c r="E69">
        <v>0.66790000000000005</v>
      </c>
      <c r="F69">
        <v>0.57399999999999995</v>
      </c>
      <c r="G69">
        <v>0.5635</v>
      </c>
      <c r="H69">
        <v>0.4708</v>
      </c>
      <c r="I69">
        <v>0.36449999999999999</v>
      </c>
      <c r="J69">
        <v>0.26479999999999998</v>
      </c>
      <c r="K69">
        <v>0.2041</v>
      </c>
      <c r="L69">
        <v>0.1502</v>
      </c>
      <c r="M69">
        <v>0.12089999999999999</v>
      </c>
      <c r="N69">
        <v>7.8299999999999995E-2</v>
      </c>
      <c r="O69">
        <v>3.61E-2</v>
      </c>
      <c r="P69">
        <v>0.02</v>
      </c>
      <c r="Q69">
        <v>1.0500000000000001E-2</v>
      </c>
      <c r="R69">
        <v>1.4E-3</v>
      </c>
      <c r="S69">
        <v>2.9</v>
      </c>
      <c r="T69">
        <v>-999</v>
      </c>
      <c r="U69">
        <v>0.8</v>
      </c>
      <c r="V69">
        <v>-999</v>
      </c>
      <c r="W69">
        <v>-999</v>
      </c>
    </row>
    <row r="70" spans="1:23" x14ac:dyDescent="0.25">
      <c r="A70" t="s">
        <v>18</v>
      </c>
      <c r="B70" s="1">
        <v>34551</v>
      </c>
      <c r="C70">
        <v>1520</v>
      </c>
      <c r="D70">
        <v>0.44869999999999999</v>
      </c>
      <c r="E70">
        <v>0.57750000000000001</v>
      </c>
      <c r="F70">
        <v>0.54890000000000005</v>
      </c>
      <c r="G70">
        <v>0.53820000000000001</v>
      </c>
      <c r="H70">
        <v>0.46700000000000003</v>
      </c>
      <c r="I70">
        <v>0.48370000000000002</v>
      </c>
      <c r="J70">
        <v>0.42120000000000002</v>
      </c>
      <c r="K70">
        <v>0.36309999999999998</v>
      </c>
      <c r="L70">
        <v>0.29570000000000002</v>
      </c>
      <c r="M70">
        <v>0.24110000000000001</v>
      </c>
      <c r="N70">
        <v>0.1656</v>
      </c>
      <c r="O70">
        <v>0.12479999999999999</v>
      </c>
      <c r="P70">
        <v>6.7299999999999999E-2</v>
      </c>
      <c r="Q70">
        <v>2.3400000000000001E-2</v>
      </c>
      <c r="R70">
        <v>2.3E-3</v>
      </c>
      <c r="S70">
        <v>2.19</v>
      </c>
      <c r="T70">
        <v>-999</v>
      </c>
      <c r="U70">
        <v>2.5</v>
      </c>
      <c r="V70">
        <v>-999</v>
      </c>
      <c r="W70">
        <v>-999</v>
      </c>
    </row>
    <row r="71" spans="1:23" x14ac:dyDescent="0.25">
      <c r="A71" s="2" t="s">
        <v>57</v>
      </c>
      <c r="B71" s="1">
        <v>34551</v>
      </c>
      <c r="C71">
        <v>1519</v>
      </c>
      <c r="D71">
        <v>0.5131</v>
      </c>
      <c r="E71">
        <v>0.46960000000000002</v>
      </c>
      <c r="F71">
        <v>0.54679999999999995</v>
      </c>
      <c r="G71">
        <v>0.4526</v>
      </c>
      <c r="H71">
        <v>0.44400000000000001</v>
      </c>
      <c r="I71">
        <v>0.4496</v>
      </c>
      <c r="J71">
        <v>0.39340000000000003</v>
      </c>
      <c r="K71">
        <v>0.31030000000000002</v>
      </c>
      <c r="L71">
        <v>0.27679999999999999</v>
      </c>
      <c r="M71">
        <v>0.2155</v>
      </c>
      <c r="N71">
        <v>0.1492</v>
      </c>
      <c r="O71">
        <v>9.74E-2</v>
      </c>
      <c r="P71">
        <v>3.73E-2</v>
      </c>
      <c r="Q71">
        <v>1.4500000000000001E-2</v>
      </c>
      <c r="R71">
        <v>1.1999999999999999E-3</v>
      </c>
      <c r="S71">
        <v>2.48</v>
      </c>
      <c r="T71">
        <v>-999</v>
      </c>
      <c r="U71">
        <v>1.5</v>
      </c>
      <c r="V71">
        <v>-999</v>
      </c>
      <c r="W71">
        <v>-999</v>
      </c>
    </row>
    <row r="72" spans="1:23" x14ac:dyDescent="0.25">
      <c r="A72" t="s">
        <v>18</v>
      </c>
      <c r="B72" s="1">
        <v>34551</v>
      </c>
      <c r="C72">
        <v>1518</v>
      </c>
      <c r="D72">
        <v>0.58709999999999996</v>
      </c>
      <c r="E72">
        <v>0.4511</v>
      </c>
      <c r="F72">
        <v>0.5353</v>
      </c>
      <c r="G72">
        <v>0.46789999999999998</v>
      </c>
      <c r="H72">
        <v>0.51160000000000005</v>
      </c>
      <c r="I72">
        <v>0.43869999999999998</v>
      </c>
      <c r="J72">
        <v>0.35970000000000002</v>
      </c>
      <c r="K72">
        <v>0.29649999999999999</v>
      </c>
      <c r="L72">
        <v>0.22209999999999999</v>
      </c>
      <c r="M72">
        <v>0.159</v>
      </c>
      <c r="N72">
        <v>9.9599999999999994E-2</v>
      </c>
      <c r="O72">
        <v>4.6199999999999998E-2</v>
      </c>
      <c r="P72">
        <v>2.06E-2</v>
      </c>
      <c r="Q72">
        <v>4.7999999999999996E-3</v>
      </c>
      <c r="R72">
        <v>0</v>
      </c>
      <c r="S72">
        <v>2.88</v>
      </c>
      <c r="T72">
        <v>-999</v>
      </c>
      <c r="U72">
        <v>0.8</v>
      </c>
      <c r="V72">
        <v>-999</v>
      </c>
      <c r="W72">
        <v>-999</v>
      </c>
    </row>
    <row r="73" spans="1:23" x14ac:dyDescent="0.25">
      <c r="A73" t="s">
        <v>18</v>
      </c>
      <c r="B73" s="1">
        <v>34551</v>
      </c>
      <c r="C73">
        <v>1529</v>
      </c>
      <c r="D73">
        <v>0</v>
      </c>
      <c r="E73">
        <v>1.4800000000000001E-2</v>
      </c>
      <c r="F73">
        <v>0.1056</v>
      </c>
      <c r="G73">
        <v>0.17949999999999999</v>
      </c>
      <c r="H73">
        <v>0.2777</v>
      </c>
      <c r="I73">
        <v>0.35959999999999998</v>
      </c>
      <c r="J73">
        <v>0.33650000000000002</v>
      </c>
      <c r="K73">
        <v>0.31069999999999998</v>
      </c>
      <c r="L73">
        <v>0.2737</v>
      </c>
      <c r="M73">
        <v>0.18279999999999999</v>
      </c>
      <c r="N73">
        <v>0.1148</v>
      </c>
      <c r="O73">
        <v>4.9000000000000002E-2</v>
      </c>
      <c r="P73">
        <v>3.6299999999999999E-2</v>
      </c>
      <c r="Q73">
        <v>1.46E-2</v>
      </c>
      <c r="R73">
        <v>7.1999999999999998E-3</v>
      </c>
      <c r="S73">
        <v>2.93</v>
      </c>
      <c r="T73">
        <v>-999</v>
      </c>
      <c r="U73">
        <v>2.5</v>
      </c>
      <c r="V73">
        <v>-999</v>
      </c>
      <c r="W73">
        <v>-999</v>
      </c>
    </row>
    <row r="74" spans="1:23" x14ac:dyDescent="0.25">
      <c r="A74" t="s">
        <v>18</v>
      </c>
      <c r="B74" s="1">
        <v>34551</v>
      </c>
      <c r="C74">
        <v>1528</v>
      </c>
      <c r="D74">
        <v>2.3999999999999998E-3</v>
      </c>
      <c r="E74">
        <v>7.1999999999999995E-2</v>
      </c>
      <c r="F74">
        <v>0.34079999999999999</v>
      </c>
      <c r="G74">
        <v>0.53369999999999995</v>
      </c>
      <c r="H74">
        <v>0.48049999999999998</v>
      </c>
      <c r="I74">
        <v>0.3715</v>
      </c>
      <c r="J74">
        <v>0.38419999999999999</v>
      </c>
      <c r="K74">
        <v>0.31940000000000002</v>
      </c>
      <c r="L74">
        <v>0.2165</v>
      </c>
      <c r="M74">
        <v>0.1603</v>
      </c>
      <c r="N74">
        <v>8.1199999999999994E-2</v>
      </c>
      <c r="O74">
        <v>7.9799999999999996E-2</v>
      </c>
      <c r="P74">
        <v>4.7800000000000002E-2</v>
      </c>
      <c r="Q74">
        <v>3.1600000000000003E-2</v>
      </c>
      <c r="R74">
        <v>1.8200000000000001E-2</v>
      </c>
      <c r="S74">
        <v>2.52</v>
      </c>
      <c r="T74">
        <v>-999</v>
      </c>
      <c r="U74">
        <v>1.5</v>
      </c>
      <c r="V74">
        <v>-999</v>
      </c>
      <c r="W74">
        <v>-999</v>
      </c>
    </row>
    <row r="75" spans="1:23" x14ac:dyDescent="0.25">
      <c r="A75" t="s">
        <v>18</v>
      </c>
      <c r="B75" s="1">
        <v>34551</v>
      </c>
      <c r="C75">
        <v>1527</v>
      </c>
      <c r="D75">
        <v>0</v>
      </c>
      <c r="E75">
        <v>0.18629999999999999</v>
      </c>
      <c r="F75">
        <v>0.52590000000000003</v>
      </c>
      <c r="G75">
        <v>0.56669999999999998</v>
      </c>
      <c r="H75">
        <v>0.51759999999999995</v>
      </c>
      <c r="I75">
        <v>0.4612</v>
      </c>
      <c r="J75">
        <v>0.38269999999999998</v>
      </c>
      <c r="K75">
        <v>0.27550000000000002</v>
      </c>
      <c r="L75">
        <v>0.1822</v>
      </c>
      <c r="M75">
        <v>0.13420000000000001</v>
      </c>
      <c r="N75">
        <v>0.1148</v>
      </c>
      <c r="O75">
        <v>8.0399999999999999E-2</v>
      </c>
      <c r="P75">
        <v>4.6600000000000003E-2</v>
      </c>
      <c r="Q75">
        <v>1.89E-2</v>
      </c>
      <c r="R75">
        <v>4.0000000000000002E-4</v>
      </c>
      <c r="S75">
        <v>2.58</v>
      </c>
      <c r="T75">
        <v>-999</v>
      </c>
      <c r="U75">
        <v>0.8</v>
      </c>
      <c r="V75">
        <v>-999</v>
      </c>
      <c r="W75">
        <v>-999</v>
      </c>
    </row>
    <row r="76" spans="1:23" x14ac:dyDescent="0.25">
      <c r="A76" t="s">
        <v>18</v>
      </c>
      <c r="B76" s="1">
        <v>34551</v>
      </c>
      <c r="C76">
        <v>1526</v>
      </c>
      <c r="D76">
        <v>0.85919999999999996</v>
      </c>
      <c r="E76">
        <v>0.67069999999999996</v>
      </c>
      <c r="F76">
        <v>0.46050000000000002</v>
      </c>
      <c r="G76">
        <v>0.30959999999999999</v>
      </c>
      <c r="H76">
        <v>0.37230000000000002</v>
      </c>
      <c r="I76">
        <v>0.34610000000000002</v>
      </c>
      <c r="J76">
        <v>0.38600000000000001</v>
      </c>
      <c r="K76">
        <v>0.3029</v>
      </c>
      <c r="L76">
        <v>0.17680000000000001</v>
      </c>
      <c r="M76">
        <v>0.14410000000000001</v>
      </c>
      <c r="N76">
        <v>9.5200000000000007E-2</v>
      </c>
      <c r="O76">
        <v>4.7500000000000001E-2</v>
      </c>
      <c r="P76">
        <v>2.2499999999999999E-2</v>
      </c>
      <c r="Q76">
        <v>7.1000000000000004E-3</v>
      </c>
      <c r="R76">
        <v>5.9999999999999995E-4</v>
      </c>
      <c r="S76">
        <v>2.87</v>
      </c>
      <c r="T76">
        <v>-999</v>
      </c>
      <c r="U76">
        <v>2.5</v>
      </c>
      <c r="V76">
        <v>-999</v>
      </c>
      <c r="W76">
        <v>-999</v>
      </c>
    </row>
    <row r="77" spans="1:23" x14ac:dyDescent="0.25">
      <c r="A77" t="s">
        <v>18</v>
      </c>
      <c r="B77" s="1">
        <v>34551</v>
      </c>
      <c r="C77">
        <v>1517</v>
      </c>
      <c r="D77">
        <v>0.315</v>
      </c>
      <c r="E77">
        <v>0.53600000000000003</v>
      </c>
      <c r="F77">
        <v>0.32150000000000001</v>
      </c>
      <c r="G77">
        <v>0.2964</v>
      </c>
      <c r="H77">
        <v>0.3286</v>
      </c>
      <c r="I77">
        <v>0.33400000000000002</v>
      </c>
      <c r="J77">
        <v>0.29409999999999997</v>
      </c>
      <c r="K77">
        <v>0.25669999999999998</v>
      </c>
      <c r="L77">
        <v>0.2165</v>
      </c>
      <c r="M77">
        <v>0.1573</v>
      </c>
      <c r="N77">
        <v>9.3899999999999997E-2</v>
      </c>
      <c r="O77">
        <v>7.2999999999999995E-2</v>
      </c>
      <c r="P77">
        <v>3.4099999999999998E-2</v>
      </c>
      <c r="Q77">
        <v>5.7000000000000002E-3</v>
      </c>
      <c r="R77">
        <v>4.1999999999999997E-3</v>
      </c>
      <c r="S77">
        <v>2.81</v>
      </c>
      <c r="T77">
        <v>-999</v>
      </c>
      <c r="U77">
        <v>2.5</v>
      </c>
      <c r="V77">
        <v>-999</v>
      </c>
      <c r="W77">
        <v>-999</v>
      </c>
    </row>
    <row r="78" spans="1:23" x14ac:dyDescent="0.25">
      <c r="A78" t="s">
        <v>18</v>
      </c>
      <c r="B78" s="1">
        <v>34551</v>
      </c>
      <c r="C78">
        <v>1513</v>
      </c>
      <c r="D78">
        <v>0.71120000000000005</v>
      </c>
      <c r="E78">
        <v>0.40310000000000001</v>
      </c>
      <c r="F78">
        <v>0.47939999999999999</v>
      </c>
      <c r="G78">
        <v>0.47910000000000003</v>
      </c>
      <c r="H78">
        <v>0.50160000000000005</v>
      </c>
      <c r="I78">
        <v>0.4007</v>
      </c>
      <c r="J78">
        <v>0.34029999999999999</v>
      </c>
      <c r="K78">
        <v>0.26819999999999999</v>
      </c>
      <c r="L78">
        <v>0.20960000000000001</v>
      </c>
      <c r="M78">
        <v>0.1522</v>
      </c>
      <c r="N78">
        <v>0.123</v>
      </c>
      <c r="O78">
        <v>6.6900000000000001E-2</v>
      </c>
      <c r="P78">
        <v>2.46E-2</v>
      </c>
      <c r="Q78">
        <v>1.3299999999999999E-2</v>
      </c>
      <c r="R78">
        <v>2.8999999999999998E-3</v>
      </c>
      <c r="S78">
        <v>2.7</v>
      </c>
      <c r="T78">
        <v>-999</v>
      </c>
      <c r="U78">
        <v>1.5</v>
      </c>
      <c r="V78">
        <v>-999</v>
      </c>
      <c r="W78">
        <v>-999</v>
      </c>
    </row>
    <row r="79" spans="1:23" x14ac:dyDescent="0.25">
      <c r="A79" t="s">
        <v>18</v>
      </c>
      <c r="B79" s="1">
        <v>34551</v>
      </c>
      <c r="C79">
        <v>1511</v>
      </c>
      <c r="D79">
        <v>1</v>
      </c>
      <c r="E79">
        <v>0.81640000000000001</v>
      </c>
      <c r="F79">
        <v>0.54210000000000003</v>
      </c>
      <c r="G79">
        <v>0.37430000000000002</v>
      </c>
      <c r="H79">
        <v>0.28139999999999998</v>
      </c>
      <c r="I79">
        <v>0.32529999999999998</v>
      </c>
      <c r="J79">
        <v>0.33279999999999998</v>
      </c>
      <c r="K79">
        <v>0.24679999999999999</v>
      </c>
      <c r="L79">
        <v>0.1502</v>
      </c>
      <c r="M79">
        <v>0.1077</v>
      </c>
      <c r="N79">
        <v>6.4199999999999993E-2</v>
      </c>
      <c r="O79">
        <v>5.67E-2</v>
      </c>
      <c r="P79">
        <v>4.6300000000000001E-2</v>
      </c>
      <c r="Q79">
        <v>1.9099999999999999E-2</v>
      </c>
      <c r="R79">
        <v>6.4999999999999997E-3</v>
      </c>
      <c r="S79">
        <v>2.63</v>
      </c>
      <c r="T79">
        <v>-999</v>
      </c>
      <c r="U79">
        <v>2.5</v>
      </c>
      <c r="V79">
        <v>-999</v>
      </c>
      <c r="W79">
        <v>-999</v>
      </c>
    </row>
    <row r="80" spans="1:23" x14ac:dyDescent="0.25">
      <c r="A80" t="s">
        <v>18</v>
      </c>
      <c r="B80" s="1">
        <v>34551</v>
      </c>
      <c r="C80">
        <v>1507</v>
      </c>
      <c r="D80">
        <v>0.85680000000000001</v>
      </c>
      <c r="E80">
        <v>0.83299999999999996</v>
      </c>
      <c r="F80">
        <v>0.67959999999999998</v>
      </c>
      <c r="G80">
        <v>0.49840000000000001</v>
      </c>
      <c r="H80">
        <v>0.46229999999999999</v>
      </c>
      <c r="I80">
        <v>0.3947</v>
      </c>
      <c r="J80">
        <v>0.36830000000000002</v>
      </c>
      <c r="K80">
        <v>0.30520000000000003</v>
      </c>
      <c r="L80">
        <v>0.24729999999999999</v>
      </c>
      <c r="M80">
        <v>0.18279999999999999</v>
      </c>
      <c r="N80">
        <v>0.10829999999999999</v>
      </c>
      <c r="O80">
        <v>5.6000000000000001E-2</v>
      </c>
      <c r="P80">
        <v>1.8700000000000001E-2</v>
      </c>
      <c r="Q80">
        <v>5.4999999999999997E-3</v>
      </c>
      <c r="R80">
        <v>5.0000000000000001E-4</v>
      </c>
      <c r="S80">
        <v>2.78</v>
      </c>
      <c r="T80">
        <v>-999</v>
      </c>
      <c r="U80">
        <v>1.5</v>
      </c>
      <c r="V80">
        <v>-999</v>
      </c>
      <c r="W80">
        <v>-999</v>
      </c>
    </row>
    <row r="81" spans="1:23" x14ac:dyDescent="0.25">
      <c r="A81" t="s">
        <v>18</v>
      </c>
      <c r="B81" s="1">
        <v>34551</v>
      </c>
      <c r="C81">
        <v>1506</v>
      </c>
      <c r="D81">
        <v>0.75660000000000005</v>
      </c>
      <c r="E81">
        <v>0.76939999999999997</v>
      </c>
      <c r="F81">
        <v>0.62309999999999999</v>
      </c>
      <c r="G81">
        <v>0.50119999999999998</v>
      </c>
      <c r="H81">
        <v>0.3921</v>
      </c>
      <c r="I81">
        <v>0.37169999999999997</v>
      </c>
      <c r="J81">
        <v>0.35949999999999999</v>
      </c>
      <c r="K81">
        <v>0.28000000000000003</v>
      </c>
      <c r="L81">
        <v>0.247</v>
      </c>
      <c r="M81">
        <v>0.12670000000000001</v>
      </c>
      <c r="N81">
        <v>6.6199999999999995E-2</v>
      </c>
      <c r="O81">
        <v>2.7199999999999998E-2</v>
      </c>
      <c r="P81">
        <v>1.37E-2</v>
      </c>
      <c r="Q81">
        <v>2.3E-3</v>
      </c>
      <c r="R81">
        <v>5.9999999999999995E-4</v>
      </c>
      <c r="S81">
        <v>3.08</v>
      </c>
      <c r="T81">
        <v>-999</v>
      </c>
      <c r="U81">
        <v>0.8</v>
      </c>
      <c r="V81">
        <v>-999</v>
      </c>
      <c r="W81">
        <v>-999</v>
      </c>
    </row>
    <row r="82" spans="1:23" x14ac:dyDescent="0.25">
      <c r="A82" t="s">
        <v>18</v>
      </c>
      <c r="B82" s="1">
        <v>34551</v>
      </c>
      <c r="C82">
        <v>1504</v>
      </c>
      <c r="D82">
        <v>0.47020000000000001</v>
      </c>
      <c r="E82">
        <v>0.45390000000000003</v>
      </c>
      <c r="F82">
        <v>0.37219999999999998</v>
      </c>
      <c r="G82">
        <v>0.53449999999999998</v>
      </c>
      <c r="H82">
        <v>0.52739999999999998</v>
      </c>
      <c r="I82">
        <v>0.37269999999999998</v>
      </c>
      <c r="J82">
        <v>0.31469999999999998</v>
      </c>
      <c r="K82">
        <v>0.2868</v>
      </c>
      <c r="L82">
        <v>0.2404</v>
      </c>
      <c r="M82">
        <v>0.16969999999999999</v>
      </c>
      <c r="N82">
        <v>0.13289999999999999</v>
      </c>
      <c r="O82">
        <v>7.0900000000000005E-2</v>
      </c>
      <c r="P82">
        <v>3.3300000000000003E-2</v>
      </c>
      <c r="Q82">
        <v>8.8000000000000005E-3</v>
      </c>
      <c r="R82">
        <v>2.8E-3</v>
      </c>
      <c r="S82">
        <v>2.67</v>
      </c>
      <c r="T82">
        <v>-999</v>
      </c>
      <c r="U82">
        <v>1.5</v>
      </c>
      <c r="V82">
        <v>-999</v>
      </c>
      <c r="W82">
        <v>-999</v>
      </c>
    </row>
    <row r="83" spans="1:23" x14ac:dyDescent="0.25">
      <c r="A83" t="s">
        <v>18</v>
      </c>
      <c r="B83" s="1">
        <v>34551</v>
      </c>
      <c r="C83">
        <v>1509</v>
      </c>
      <c r="D83">
        <v>0.94989999999999997</v>
      </c>
      <c r="E83">
        <v>0.71220000000000006</v>
      </c>
      <c r="F83">
        <v>0.43809999999999999</v>
      </c>
      <c r="G83">
        <v>0.30199999999999999</v>
      </c>
      <c r="H83">
        <v>0.33960000000000001</v>
      </c>
      <c r="I83">
        <v>0.33300000000000002</v>
      </c>
      <c r="J83">
        <v>0.28860000000000002</v>
      </c>
      <c r="K83">
        <v>0.18759999999999999</v>
      </c>
      <c r="L83">
        <v>0.13089999999999999</v>
      </c>
      <c r="M83">
        <v>9.01E-2</v>
      </c>
      <c r="N83">
        <v>7.2900000000000006E-2</v>
      </c>
      <c r="O83">
        <v>5.0500000000000003E-2</v>
      </c>
      <c r="P83">
        <v>1.52E-2</v>
      </c>
      <c r="Q83">
        <v>6.1999999999999998E-3</v>
      </c>
      <c r="R83">
        <v>6.9999999999999999E-4</v>
      </c>
      <c r="S83">
        <v>3.14</v>
      </c>
      <c r="T83">
        <v>-999</v>
      </c>
      <c r="U83">
        <v>0.8</v>
      </c>
      <c r="V83">
        <v>-999</v>
      </c>
      <c r="W83">
        <v>-999</v>
      </c>
    </row>
    <row r="84" spans="1:23" x14ac:dyDescent="0.25">
      <c r="A84" t="s">
        <v>19</v>
      </c>
      <c r="B84" s="1">
        <v>34551</v>
      </c>
      <c r="C84">
        <v>1432</v>
      </c>
      <c r="D84">
        <v>1</v>
      </c>
      <c r="E84">
        <v>0.94930000000000003</v>
      </c>
      <c r="F84">
        <v>0.73240000000000005</v>
      </c>
      <c r="G84">
        <v>0.43940000000000001</v>
      </c>
      <c r="H84">
        <v>0.39650000000000002</v>
      </c>
      <c r="I84">
        <v>0.28199999999999997</v>
      </c>
      <c r="J84">
        <v>0.20530000000000001</v>
      </c>
      <c r="K84">
        <v>0.26350000000000001</v>
      </c>
      <c r="L84">
        <v>0.25900000000000001</v>
      </c>
      <c r="M84">
        <v>0.28029999999999999</v>
      </c>
      <c r="N84">
        <v>0.29709999999999998</v>
      </c>
      <c r="O84">
        <v>0.2772</v>
      </c>
      <c r="P84">
        <v>0.1893</v>
      </c>
      <c r="Q84">
        <v>0.12180000000000001</v>
      </c>
      <c r="R84">
        <v>4.65E-2</v>
      </c>
      <c r="S84">
        <v>1.61</v>
      </c>
      <c r="T84">
        <v>-999</v>
      </c>
      <c r="U84">
        <v>0.8</v>
      </c>
      <c r="V84">
        <v>-999</v>
      </c>
      <c r="W84">
        <v>-999</v>
      </c>
    </row>
    <row r="85" spans="1:23" x14ac:dyDescent="0.25">
      <c r="A85" t="s">
        <v>19</v>
      </c>
      <c r="B85" s="1">
        <v>34551</v>
      </c>
      <c r="C85">
        <v>1437</v>
      </c>
      <c r="D85">
        <v>1</v>
      </c>
      <c r="E85">
        <v>1</v>
      </c>
      <c r="F85">
        <v>1</v>
      </c>
      <c r="G85">
        <v>1</v>
      </c>
      <c r="H85">
        <v>0.99719999999999998</v>
      </c>
      <c r="I85">
        <v>0.9395</v>
      </c>
      <c r="J85">
        <v>0.85560000000000003</v>
      </c>
      <c r="K85">
        <v>0.78139999999999998</v>
      </c>
      <c r="L85">
        <v>0.62070000000000003</v>
      </c>
      <c r="M85">
        <v>0.49</v>
      </c>
      <c r="N85">
        <v>0.40889999999999999</v>
      </c>
      <c r="O85">
        <v>0.31929999999999997</v>
      </c>
      <c r="P85">
        <v>0.20380000000000001</v>
      </c>
      <c r="Q85">
        <v>0.13700000000000001</v>
      </c>
      <c r="R85">
        <v>6.6600000000000006E-2</v>
      </c>
      <c r="S85">
        <v>1.03</v>
      </c>
      <c r="T85">
        <v>-999</v>
      </c>
      <c r="U85">
        <v>2.5</v>
      </c>
      <c r="V85">
        <v>-999</v>
      </c>
      <c r="W85">
        <v>-999</v>
      </c>
    </row>
    <row r="86" spans="1:23" x14ac:dyDescent="0.25">
      <c r="A86" t="s">
        <v>19</v>
      </c>
      <c r="B86" s="1">
        <v>34551</v>
      </c>
      <c r="C86">
        <v>1439</v>
      </c>
      <c r="D86">
        <v>1</v>
      </c>
      <c r="E86">
        <v>1</v>
      </c>
      <c r="F86">
        <v>0.95089999999999997</v>
      </c>
      <c r="G86">
        <v>0.78710000000000002</v>
      </c>
      <c r="H86">
        <v>0.63900000000000001</v>
      </c>
      <c r="I86">
        <v>0.505</v>
      </c>
      <c r="J86">
        <v>0.41160000000000002</v>
      </c>
      <c r="K86">
        <v>0.3054</v>
      </c>
      <c r="L86">
        <v>0.21149999999999999</v>
      </c>
      <c r="M86">
        <v>0.19209999999999999</v>
      </c>
      <c r="N86">
        <v>0.15440000000000001</v>
      </c>
      <c r="O86">
        <v>0.15720000000000001</v>
      </c>
      <c r="P86">
        <v>0.1386</v>
      </c>
      <c r="Q86">
        <v>0.1111</v>
      </c>
      <c r="R86">
        <v>4.7E-2</v>
      </c>
      <c r="S86">
        <v>1.66</v>
      </c>
      <c r="T86">
        <v>-999</v>
      </c>
      <c r="U86">
        <v>1.5</v>
      </c>
      <c r="V86">
        <v>-999</v>
      </c>
      <c r="W86">
        <v>-999</v>
      </c>
    </row>
    <row r="87" spans="1:23" x14ac:dyDescent="0.25">
      <c r="A87" t="s">
        <v>19</v>
      </c>
      <c r="B87" s="1">
        <v>34551</v>
      </c>
      <c r="C87">
        <v>1441</v>
      </c>
      <c r="D87">
        <v>0.48209999999999997</v>
      </c>
      <c r="E87">
        <v>0.51200000000000001</v>
      </c>
      <c r="F87">
        <v>0.5484</v>
      </c>
      <c r="G87">
        <v>0.4582</v>
      </c>
      <c r="H87">
        <v>0.43020000000000003</v>
      </c>
      <c r="I87">
        <v>0.35909999999999997</v>
      </c>
      <c r="J87">
        <v>0.37290000000000001</v>
      </c>
      <c r="K87">
        <v>0.37130000000000002</v>
      </c>
      <c r="L87">
        <v>0.35270000000000001</v>
      </c>
      <c r="M87">
        <v>0.28460000000000002</v>
      </c>
      <c r="N87">
        <v>0.21990000000000001</v>
      </c>
      <c r="O87">
        <v>0.17330000000000001</v>
      </c>
      <c r="P87">
        <v>0.15740000000000001</v>
      </c>
      <c r="Q87">
        <v>0.1057</v>
      </c>
      <c r="R87">
        <v>6.6600000000000006E-2</v>
      </c>
      <c r="S87">
        <v>1.67</v>
      </c>
      <c r="T87">
        <v>-999</v>
      </c>
      <c r="U87">
        <v>0.8</v>
      </c>
      <c r="V87">
        <v>-999</v>
      </c>
      <c r="W87">
        <v>-999</v>
      </c>
    </row>
    <row r="88" spans="1:23" x14ac:dyDescent="0.25">
      <c r="A88" t="s">
        <v>19</v>
      </c>
      <c r="B88" s="1">
        <v>34551</v>
      </c>
      <c r="C88">
        <v>1443</v>
      </c>
      <c r="D88">
        <v>0.86629999999999996</v>
      </c>
      <c r="E88">
        <v>0.59589999999999999</v>
      </c>
      <c r="F88">
        <v>0.54</v>
      </c>
      <c r="G88">
        <v>0.56020000000000003</v>
      </c>
      <c r="H88">
        <v>0.51449999999999996</v>
      </c>
      <c r="I88">
        <v>0.49209999999999998</v>
      </c>
      <c r="J88">
        <v>0.43280000000000002</v>
      </c>
      <c r="K88">
        <v>0.44019999999999998</v>
      </c>
      <c r="L88">
        <v>0.43880000000000002</v>
      </c>
      <c r="M88">
        <v>0.42630000000000001</v>
      </c>
      <c r="N88">
        <v>0.39269999999999999</v>
      </c>
      <c r="O88">
        <v>0.3705</v>
      </c>
      <c r="P88">
        <v>0.308</v>
      </c>
      <c r="Q88">
        <v>0.24299999999999999</v>
      </c>
      <c r="R88">
        <v>0.19289999999999999</v>
      </c>
      <c r="S88">
        <v>1.1000000000000001</v>
      </c>
      <c r="T88">
        <v>-999</v>
      </c>
      <c r="U88">
        <v>2.5</v>
      </c>
      <c r="V88">
        <v>-999</v>
      </c>
      <c r="W88">
        <v>-999</v>
      </c>
    </row>
    <row r="89" spans="1:23" x14ac:dyDescent="0.25">
      <c r="A89" t="s">
        <v>19</v>
      </c>
      <c r="B89" s="1">
        <v>34551</v>
      </c>
      <c r="C89">
        <v>1442</v>
      </c>
      <c r="D89">
        <v>0.3604</v>
      </c>
      <c r="E89">
        <v>0.41049999999999998</v>
      </c>
      <c r="F89">
        <v>0.52539999999999998</v>
      </c>
      <c r="G89">
        <v>0.53490000000000004</v>
      </c>
      <c r="H89">
        <v>0.52959999999999996</v>
      </c>
      <c r="I89">
        <v>0.5323</v>
      </c>
      <c r="J89">
        <v>0.49430000000000002</v>
      </c>
      <c r="K89">
        <v>0.48370000000000002</v>
      </c>
      <c r="L89">
        <v>0.45660000000000001</v>
      </c>
      <c r="M89">
        <v>0.41920000000000002</v>
      </c>
      <c r="N89">
        <v>0.38059999999999999</v>
      </c>
      <c r="O89">
        <v>0.29420000000000002</v>
      </c>
      <c r="P89">
        <v>0.23139999999999999</v>
      </c>
      <c r="Q89">
        <v>0.1938</v>
      </c>
      <c r="R89">
        <v>0.1065</v>
      </c>
      <c r="S89">
        <v>1.3</v>
      </c>
      <c r="T89">
        <v>-999</v>
      </c>
      <c r="U89">
        <v>1.5</v>
      </c>
      <c r="V89">
        <v>-999</v>
      </c>
      <c r="W89">
        <v>-999</v>
      </c>
    </row>
    <row r="90" spans="1:23" x14ac:dyDescent="0.25">
      <c r="A90" t="s">
        <v>19</v>
      </c>
      <c r="B90" s="1">
        <v>34551</v>
      </c>
      <c r="C90">
        <v>1455</v>
      </c>
      <c r="D90">
        <v>0.23150000000000001</v>
      </c>
      <c r="E90">
        <v>0.29699999999999999</v>
      </c>
      <c r="F90">
        <v>0.4637</v>
      </c>
      <c r="G90">
        <v>0.49840000000000001</v>
      </c>
      <c r="H90">
        <v>0.58679999999999999</v>
      </c>
      <c r="I90">
        <v>0.56279999999999997</v>
      </c>
      <c r="J90">
        <v>0.55269999999999997</v>
      </c>
      <c r="K90">
        <v>0.50019999999999998</v>
      </c>
      <c r="L90">
        <v>0.4395</v>
      </c>
      <c r="M90">
        <v>0.35120000000000001</v>
      </c>
      <c r="N90">
        <v>0.28899999999999998</v>
      </c>
      <c r="O90">
        <v>0.2407</v>
      </c>
      <c r="P90">
        <v>0.18</v>
      </c>
      <c r="Q90">
        <v>0.13569999999999999</v>
      </c>
      <c r="R90">
        <v>6.7299999999999999E-2</v>
      </c>
      <c r="S90">
        <v>1.5</v>
      </c>
      <c r="T90">
        <v>-999</v>
      </c>
      <c r="U90">
        <v>0.8</v>
      </c>
      <c r="V90">
        <v>-999</v>
      </c>
      <c r="W90">
        <v>-999</v>
      </c>
    </row>
    <row r="91" spans="1:23" x14ac:dyDescent="0.25">
      <c r="A91" t="s">
        <v>19</v>
      </c>
      <c r="B91" s="1">
        <v>34551</v>
      </c>
      <c r="C91">
        <v>1454</v>
      </c>
      <c r="D91">
        <v>0.24579999999999999</v>
      </c>
      <c r="E91">
        <v>0.33860000000000001</v>
      </c>
      <c r="F91">
        <v>0.3241</v>
      </c>
      <c r="G91">
        <v>0.32769999999999999</v>
      </c>
      <c r="H91">
        <v>0.3201</v>
      </c>
      <c r="I91">
        <v>0.3579</v>
      </c>
      <c r="J91">
        <v>0.33329999999999999</v>
      </c>
      <c r="K91">
        <v>0.35420000000000001</v>
      </c>
      <c r="L91">
        <v>0.36409999999999998</v>
      </c>
      <c r="M91">
        <v>0.30719999999999997</v>
      </c>
      <c r="N91">
        <v>0.31759999999999999</v>
      </c>
      <c r="O91">
        <v>0.30640000000000001</v>
      </c>
      <c r="P91">
        <v>0.22209999999999999</v>
      </c>
      <c r="Q91">
        <v>0.1487</v>
      </c>
      <c r="R91">
        <v>8.3299999999999999E-2</v>
      </c>
      <c r="S91">
        <v>1.55</v>
      </c>
      <c r="T91">
        <v>-999</v>
      </c>
      <c r="U91">
        <v>2.5</v>
      </c>
      <c r="V91">
        <v>-999</v>
      </c>
      <c r="W91">
        <v>-999</v>
      </c>
    </row>
    <row r="92" spans="1:23" x14ac:dyDescent="0.25">
      <c r="A92" t="s">
        <v>19</v>
      </c>
      <c r="B92" s="1">
        <v>34551</v>
      </c>
      <c r="C92">
        <v>1453</v>
      </c>
      <c r="D92">
        <v>0.2291</v>
      </c>
      <c r="E92">
        <v>0.35980000000000001</v>
      </c>
      <c r="F92">
        <v>0.31730000000000003</v>
      </c>
      <c r="G92">
        <v>0.30840000000000001</v>
      </c>
      <c r="H92">
        <v>0.23330000000000001</v>
      </c>
      <c r="I92">
        <v>0.25559999999999999</v>
      </c>
      <c r="J92">
        <v>0.28249999999999997</v>
      </c>
      <c r="K92">
        <v>0.33069999999999999</v>
      </c>
      <c r="L92">
        <v>0.31909999999999999</v>
      </c>
      <c r="M92">
        <v>0.31280000000000002</v>
      </c>
      <c r="N92">
        <v>0.2752</v>
      </c>
      <c r="O92">
        <v>0.22839999999999999</v>
      </c>
      <c r="P92">
        <v>0.18129999999999999</v>
      </c>
      <c r="Q92">
        <v>0.15540000000000001</v>
      </c>
      <c r="R92">
        <v>7.8600000000000003E-2</v>
      </c>
      <c r="S92">
        <v>1.67</v>
      </c>
      <c r="T92">
        <v>-999</v>
      </c>
      <c r="U92">
        <v>1.5</v>
      </c>
      <c r="V92">
        <v>-999</v>
      </c>
      <c r="W92">
        <v>-999</v>
      </c>
    </row>
    <row r="93" spans="1:23" x14ac:dyDescent="0.25">
      <c r="A93" t="s">
        <v>19</v>
      </c>
      <c r="B93" s="1">
        <v>34551</v>
      </c>
      <c r="C93">
        <v>1449</v>
      </c>
      <c r="D93">
        <v>1</v>
      </c>
      <c r="E93">
        <v>1</v>
      </c>
      <c r="F93">
        <v>0.96130000000000004</v>
      </c>
      <c r="G93">
        <v>0.77590000000000003</v>
      </c>
      <c r="H93">
        <v>0.67989999999999995</v>
      </c>
      <c r="I93">
        <v>0.59199999999999997</v>
      </c>
      <c r="J93">
        <v>0.52170000000000005</v>
      </c>
      <c r="K93">
        <v>0.52600000000000002</v>
      </c>
      <c r="L93">
        <v>0.51349999999999996</v>
      </c>
      <c r="M93">
        <v>0.42970000000000003</v>
      </c>
      <c r="N93">
        <v>0.37969999999999998</v>
      </c>
      <c r="O93">
        <v>0.35420000000000001</v>
      </c>
      <c r="P93">
        <v>0.28699999999999998</v>
      </c>
      <c r="Q93">
        <v>0.21940000000000001</v>
      </c>
      <c r="R93">
        <v>0.10539999999999999</v>
      </c>
      <c r="S93">
        <v>1.05</v>
      </c>
      <c r="T93">
        <v>-999</v>
      </c>
      <c r="U93">
        <v>2.5</v>
      </c>
      <c r="V93">
        <v>-999</v>
      </c>
      <c r="W93">
        <v>-999</v>
      </c>
    </row>
    <row r="94" spans="1:23" x14ac:dyDescent="0.25">
      <c r="A94" t="s">
        <v>19</v>
      </c>
      <c r="B94" s="1">
        <v>34551</v>
      </c>
      <c r="C94">
        <v>1448</v>
      </c>
      <c r="D94">
        <v>1</v>
      </c>
      <c r="E94">
        <v>1</v>
      </c>
      <c r="F94">
        <v>0.90700000000000003</v>
      </c>
      <c r="G94">
        <v>0.6643</v>
      </c>
      <c r="H94">
        <v>0.5484</v>
      </c>
      <c r="I94">
        <v>0.56369999999999998</v>
      </c>
      <c r="J94">
        <v>0.54659999999999997</v>
      </c>
      <c r="K94">
        <v>0.50639999999999996</v>
      </c>
      <c r="L94">
        <v>0.504</v>
      </c>
      <c r="M94">
        <v>0.45300000000000001</v>
      </c>
      <c r="N94">
        <v>0.42380000000000001</v>
      </c>
      <c r="O94">
        <v>0.3553</v>
      </c>
      <c r="P94">
        <v>0.28199999999999997</v>
      </c>
      <c r="Q94">
        <v>0.19409999999999999</v>
      </c>
      <c r="R94">
        <v>9.7299999999999998E-2</v>
      </c>
      <c r="S94">
        <v>1.0900000000000001</v>
      </c>
      <c r="T94">
        <v>-999</v>
      </c>
      <c r="U94">
        <v>1.5</v>
      </c>
      <c r="V94">
        <v>-999</v>
      </c>
      <c r="W94">
        <v>-999</v>
      </c>
    </row>
    <row r="95" spans="1:23" x14ac:dyDescent="0.25">
      <c r="A95" t="s">
        <v>19</v>
      </c>
      <c r="B95" s="1">
        <v>34551</v>
      </c>
      <c r="C95">
        <v>1447</v>
      </c>
      <c r="D95">
        <v>1</v>
      </c>
      <c r="E95">
        <v>0.94930000000000003</v>
      </c>
      <c r="F95">
        <v>0.71299999999999997</v>
      </c>
      <c r="G95">
        <v>0.56430000000000002</v>
      </c>
      <c r="H95">
        <v>0.60089999999999999</v>
      </c>
      <c r="I95">
        <v>0.52939999999999998</v>
      </c>
      <c r="J95">
        <v>0.44990000000000002</v>
      </c>
      <c r="K95">
        <v>0.45529999999999998</v>
      </c>
      <c r="L95">
        <v>0.4108</v>
      </c>
      <c r="M95">
        <v>0.39150000000000001</v>
      </c>
      <c r="N95">
        <v>0.32919999999999999</v>
      </c>
      <c r="O95">
        <v>0.28050000000000003</v>
      </c>
      <c r="P95">
        <v>0.18049999999999999</v>
      </c>
      <c r="Q95">
        <v>6.8699999999999997E-2</v>
      </c>
      <c r="R95">
        <v>2.4400000000000002E-2</v>
      </c>
      <c r="S95">
        <v>1.49</v>
      </c>
      <c r="T95">
        <v>-999</v>
      </c>
      <c r="U95">
        <v>0.8</v>
      </c>
      <c r="V95">
        <v>-999</v>
      </c>
      <c r="W95">
        <v>-999</v>
      </c>
    </row>
    <row r="96" spans="1:23" x14ac:dyDescent="0.25">
      <c r="A96" t="s">
        <v>19</v>
      </c>
      <c r="B96" s="1">
        <v>34551</v>
      </c>
      <c r="C96">
        <v>1446</v>
      </c>
      <c r="D96">
        <v>0.99519999999999997</v>
      </c>
      <c r="E96">
        <v>0.89759999999999995</v>
      </c>
      <c r="F96">
        <v>0.87660000000000005</v>
      </c>
      <c r="G96">
        <v>0.86060000000000003</v>
      </c>
      <c r="H96">
        <v>0.80310000000000004</v>
      </c>
      <c r="I96">
        <v>0.74029999999999996</v>
      </c>
      <c r="J96">
        <v>0.73150000000000004</v>
      </c>
      <c r="K96">
        <v>0.70720000000000005</v>
      </c>
      <c r="L96">
        <v>0.69040000000000001</v>
      </c>
      <c r="M96">
        <v>0.67220000000000002</v>
      </c>
      <c r="N96">
        <v>0.61499999999999999</v>
      </c>
      <c r="O96">
        <v>0.54059999999999997</v>
      </c>
      <c r="P96">
        <v>0.42630000000000001</v>
      </c>
      <c r="Q96">
        <v>0.25950000000000001</v>
      </c>
      <c r="R96">
        <v>0.1464</v>
      </c>
      <c r="S96">
        <v>0.74</v>
      </c>
      <c r="T96">
        <v>-999</v>
      </c>
      <c r="U96">
        <v>2.5</v>
      </c>
      <c r="V96">
        <v>-999</v>
      </c>
      <c r="W96">
        <v>-999</v>
      </c>
    </row>
    <row r="97" spans="1:23" x14ac:dyDescent="0.25">
      <c r="A97" t="s">
        <v>19</v>
      </c>
      <c r="B97" s="1">
        <v>34551</v>
      </c>
      <c r="C97">
        <v>1445</v>
      </c>
      <c r="D97">
        <v>1</v>
      </c>
      <c r="E97">
        <v>0.9456</v>
      </c>
      <c r="F97">
        <v>0.89959999999999996</v>
      </c>
      <c r="G97">
        <v>0.86509999999999998</v>
      </c>
      <c r="H97">
        <v>0.78359999999999996</v>
      </c>
      <c r="I97">
        <v>0.7349</v>
      </c>
      <c r="J97">
        <v>0.7208</v>
      </c>
      <c r="K97">
        <v>0.68330000000000002</v>
      </c>
      <c r="L97">
        <v>0.64759999999999995</v>
      </c>
      <c r="M97">
        <v>0.59179999999999999</v>
      </c>
      <c r="N97">
        <v>0.50280000000000002</v>
      </c>
      <c r="O97">
        <v>0.37019999999999997</v>
      </c>
      <c r="P97">
        <v>0.25440000000000002</v>
      </c>
      <c r="Q97">
        <v>0.1525</v>
      </c>
      <c r="R97">
        <v>8.6300000000000002E-2</v>
      </c>
      <c r="S97">
        <v>0.99</v>
      </c>
      <c r="T97">
        <v>-999</v>
      </c>
      <c r="U97">
        <v>1.5</v>
      </c>
      <c r="V97">
        <v>-999</v>
      </c>
      <c r="W97">
        <v>-999</v>
      </c>
    </row>
    <row r="98" spans="1:23" x14ac:dyDescent="0.25">
      <c r="A98" t="s">
        <v>19</v>
      </c>
      <c r="B98" s="1">
        <v>34551</v>
      </c>
      <c r="C98">
        <v>1463</v>
      </c>
      <c r="D98">
        <v>0.19089999999999999</v>
      </c>
      <c r="E98">
        <v>0.50280000000000002</v>
      </c>
      <c r="F98">
        <v>0.45839999999999997</v>
      </c>
      <c r="G98">
        <v>0.34820000000000001</v>
      </c>
      <c r="H98">
        <v>0.39369999999999999</v>
      </c>
      <c r="I98">
        <v>0.39610000000000001</v>
      </c>
      <c r="J98">
        <v>0.36499999999999999</v>
      </c>
      <c r="K98">
        <v>0.37090000000000001</v>
      </c>
      <c r="L98">
        <v>0.27439999999999998</v>
      </c>
      <c r="M98">
        <v>0.21690000000000001</v>
      </c>
      <c r="N98">
        <v>0.23799999999999999</v>
      </c>
      <c r="O98">
        <v>0.24790000000000001</v>
      </c>
      <c r="P98">
        <v>0.26519999999999999</v>
      </c>
      <c r="Q98">
        <v>0.20569999999999999</v>
      </c>
      <c r="R98">
        <v>0.19489999999999999</v>
      </c>
      <c r="S98">
        <v>1.37</v>
      </c>
      <c r="T98">
        <v>-999</v>
      </c>
      <c r="U98">
        <v>2.5</v>
      </c>
      <c r="V98">
        <v>-999</v>
      </c>
      <c r="W98">
        <v>-999</v>
      </c>
    </row>
    <row r="99" spans="1:23" x14ac:dyDescent="0.25">
      <c r="A99" t="s">
        <v>19</v>
      </c>
      <c r="B99" s="1">
        <v>34551</v>
      </c>
      <c r="C99">
        <v>1462</v>
      </c>
      <c r="D99">
        <v>0.97140000000000004</v>
      </c>
      <c r="E99">
        <v>0.76749999999999996</v>
      </c>
      <c r="F99">
        <v>0.55149999999999999</v>
      </c>
      <c r="G99">
        <v>0.50880000000000003</v>
      </c>
      <c r="H99">
        <v>0.48899999999999999</v>
      </c>
      <c r="I99">
        <v>0.38840000000000002</v>
      </c>
      <c r="J99">
        <v>0.35139999999999999</v>
      </c>
      <c r="K99">
        <v>0.28249999999999997</v>
      </c>
      <c r="L99">
        <v>0.28399999999999997</v>
      </c>
      <c r="M99">
        <v>0.25940000000000002</v>
      </c>
      <c r="N99">
        <v>0.20319999999999999</v>
      </c>
      <c r="O99">
        <v>0.22439999999999999</v>
      </c>
      <c r="P99">
        <v>0.20780000000000001</v>
      </c>
      <c r="Q99">
        <v>0.19040000000000001</v>
      </c>
      <c r="R99">
        <v>0.13289999999999999</v>
      </c>
      <c r="S99">
        <v>1.44</v>
      </c>
      <c r="T99">
        <v>-999</v>
      </c>
      <c r="U99">
        <v>1.5</v>
      </c>
      <c r="V99">
        <v>-999</v>
      </c>
      <c r="W99">
        <v>-999</v>
      </c>
    </row>
    <row r="100" spans="1:23" x14ac:dyDescent="0.25">
      <c r="A100" t="s">
        <v>19</v>
      </c>
      <c r="B100" s="1">
        <v>34551</v>
      </c>
      <c r="C100">
        <v>1461</v>
      </c>
      <c r="D100">
        <v>0.68969999999999998</v>
      </c>
      <c r="E100">
        <v>0.70299999999999996</v>
      </c>
      <c r="F100">
        <v>0.53580000000000005</v>
      </c>
      <c r="G100">
        <v>0.5</v>
      </c>
      <c r="H100">
        <v>0.45879999999999999</v>
      </c>
      <c r="I100">
        <v>0.39200000000000002</v>
      </c>
      <c r="J100">
        <v>0.35360000000000003</v>
      </c>
      <c r="K100">
        <v>0.3155</v>
      </c>
      <c r="L100">
        <v>0.27760000000000001</v>
      </c>
      <c r="M100">
        <v>0.30769999999999997</v>
      </c>
      <c r="N100">
        <v>0.30940000000000001</v>
      </c>
      <c r="O100">
        <v>0.27610000000000001</v>
      </c>
      <c r="P100">
        <v>0.2273</v>
      </c>
      <c r="Q100">
        <v>0.17449999999999999</v>
      </c>
      <c r="R100">
        <v>0.1048</v>
      </c>
      <c r="S100">
        <v>1.41</v>
      </c>
      <c r="T100">
        <v>-999</v>
      </c>
      <c r="U100">
        <v>0.8</v>
      </c>
      <c r="V100">
        <v>-999</v>
      </c>
      <c r="W100">
        <v>-999</v>
      </c>
    </row>
    <row r="101" spans="1:23" x14ac:dyDescent="0.25">
      <c r="A101" t="s">
        <v>19</v>
      </c>
      <c r="B101" s="1">
        <v>34551</v>
      </c>
      <c r="C101">
        <v>1456</v>
      </c>
      <c r="D101">
        <v>0.17899999999999999</v>
      </c>
      <c r="E101">
        <v>0.25740000000000002</v>
      </c>
      <c r="F101">
        <v>0.3649</v>
      </c>
      <c r="G101">
        <v>0.4819</v>
      </c>
      <c r="H101">
        <v>0.51790000000000003</v>
      </c>
      <c r="I101">
        <v>0.56110000000000004</v>
      </c>
      <c r="J101">
        <v>0.55600000000000005</v>
      </c>
      <c r="K101">
        <v>0.53090000000000004</v>
      </c>
      <c r="L101">
        <v>0.47489999999999999</v>
      </c>
      <c r="M101">
        <v>0.43090000000000001</v>
      </c>
      <c r="N101">
        <v>0.35930000000000001</v>
      </c>
      <c r="O101">
        <v>0.27960000000000002</v>
      </c>
      <c r="P101">
        <v>0.24579999999999999</v>
      </c>
      <c r="Q101">
        <v>0.1605</v>
      </c>
      <c r="R101">
        <v>0.1133</v>
      </c>
      <c r="S101">
        <v>1.35</v>
      </c>
      <c r="T101">
        <v>-999</v>
      </c>
      <c r="U101">
        <v>1.5</v>
      </c>
      <c r="V101">
        <v>-999</v>
      </c>
      <c r="W101">
        <v>-999</v>
      </c>
    </row>
    <row r="102" spans="1:23" x14ac:dyDescent="0.25">
      <c r="A102" t="s">
        <v>19</v>
      </c>
      <c r="B102" s="1">
        <v>34551</v>
      </c>
      <c r="C102">
        <v>1444</v>
      </c>
      <c r="D102">
        <v>1</v>
      </c>
      <c r="E102">
        <v>0.90959999999999996</v>
      </c>
      <c r="F102">
        <v>0.89600000000000002</v>
      </c>
      <c r="G102">
        <v>0.82650000000000001</v>
      </c>
      <c r="H102">
        <v>0.73109999999999997</v>
      </c>
      <c r="I102">
        <v>0.68559999999999999</v>
      </c>
      <c r="J102">
        <v>0.66369999999999996</v>
      </c>
      <c r="K102">
        <v>0.58950000000000002</v>
      </c>
      <c r="L102">
        <v>0.51629999999999998</v>
      </c>
      <c r="M102">
        <v>0.44290000000000002</v>
      </c>
      <c r="N102">
        <v>0.317</v>
      </c>
      <c r="O102">
        <v>0.2021</v>
      </c>
      <c r="P102">
        <v>0.122</v>
      </c>
      <c r="Q102">
        <v>6.2700000000000006E-2</v>
      </c>
      <c r="R102">
        <v>2.5399999999999999E-2</v>
      </c>
      <c r="S102">
        <v>1.46</v>
      </c>
      <c r="T102">
        <v>-999</v>
      </c>
      <c r="U102">
        <v>0.8</v>
      </c>
      <c r="V102">
        <v>-999</v>
      </c>
      <c r="W102">
        <v>-999</v>
      </c>
    </row>
    <row r="103" spans="1:23" x14ac:dyDescent="0.25">
      <c r="A103" t="s">
        <v>19</v>
      </c>
      <c r="B103" s="1">
        <v>34551</v>
      </c>
      <c r="C103">
        <v>1440</v>
      </c>
      <c r="D103">
        <v>1</v>
      </c>
      <c r="E103">
        <v>1</v>
      </c>
      <c r="F103">
        <v>1</v>
      </c>
      <c r="G103">
        <v>0.93489999999999995</v>
      </c>
      <c r="H103">
        <v>0.81569999999999998</v>
      </c>
      <c r="I103">
        <v>0.68540000000000001</v>
      </c>
      <c r="J103">
        <v>0.57530000000000003</v>
      </c>
      <c r="K103">
        <v>0.4652</v>
      </c>
      <c r="L103">
        <v>0.38179999999999997</v>
      </c>
      <c r="M103">
        <v>0.31</v>
      </c>
      <c r="N103">
        <v>0.23400000000000001</v>
      </c>
      <c r="O103">
        <v>0.2029</v>
      </c>
      <c r="P103">
        <v>0.17580000000000001</v>
      </c>
      <c r="Q103">
        <v>0.1457</v>
      </c>
      <c r="R103">
        <v>8.0299999999999996E-2</v>
      </c>
      <c r="S103">
        <v>1.3</v>
      </c>
      <c r="T103">
        <v>-999</v>
      </c>
      <c r="U103">
        <v>2.5</v>
      </c>
      <c r="V103">
        <v>-999</v>
      </c>
      <c r="W103">
        <v>-999</v>
      </c>
    </row>
    <row r="104" spans="1:23" x14ac:dyDescent="0.25">
      <c r="A104" t="s">
        <v>19</v>
      </c>
      <c r="B104" s="1">
        <v>34551</v>
      </c>
      <c r="C104">
        <v>1438</v>
      </c>
      <c r="D104">
        <v>1</v>
      </c>
      <c r="E104">
        <v>1</v>
      </c>
      <c r="F104">
        <v>0.87039999999999995</v>
      </c>
      <c r="G104">
        <v>0.68669999999999998</v>
      </c>
      <c r="H104">
        <v>0.4597</v>
      </c>
      <c r="I104">
        <v>0.3115</v>
      </c>
      <c r="J104">
        <v>0.20130000000000001</v>
      </c>
      <c r="K104">
        <v>0.16889999999999999</v>
      </c>
      <c r="L104">
        <v>0.1401</v>
      </c>
      <c r="M104">
        <v>0.1176</v>
      </c>
      <c r="N104">
        <v>0.15570000000000001</v>
      </c>
      <c r="O104">
        <v>0.14660000000000001</v>
      </c>
      <c r="P104">
        <v>0.1017</v>
      </c>
      <c r="Q104">
        <v>5.8299999999999998E-2</v>
      </c>
      <c r="R104">
        <v>3.1099999999999999E-2</v>
      </c>
      <c r="S104">
        <v>2.0699999999999998</v>
      </c>
      <c r="T104">
        <v>-999</v>
      </c>
      <c r="U104">
        <v>0.8</v>
      </c>
      <c r="V104">
        <v>-999</v>
      </c>
      <c r="W104">
        <v>-999</v>
      </c>
    </row>
    <row r="105" spans="1:23" x14ac:dyDescent="0.25">
      <c r="A105" t="s">
        <v>19</v>
      </c>
      <c r="B105" s="1">
        <v>34551</v>
      </c>
      <c r="C105">
        <v>1436</v>
      </c>
      <c r="D105">
        <v>1</v>
      </c>
      <c r="E105">
        <v>1</v>
      </c>
      <c r="F105">
        <v>1</v>
      </c>
      <c r="G105">
        <v>0.9839</v>
      </c>
      <c r="H105">
        <v>0.93740000000000001</v>
      </c>
      <c r="I105">
        <v>0.84960000000000002</v>
      </c>
      <c r="J105">
        <v>0.72230000000000005</v>
      </c>
      <c r="K105">
        <v>0.53839999999999999</v>
      </c>
      <c r="L105">
        <v>0.39379999999999998</v>
      </c>
      <c r="M105">
        <v>0.30590000000000001</v>
      </c>
      <c r="N105">
        <v>0.2082</v>
      </c>
      <c r="O105">
        <v>0.1605</v>
      </c>
      <c r="P105">
        <v>9.7600000000000006E-2</v>
      </c>
      <c r="Q105">
        <v>3.7100000000000001E-2</v>
      </c>
      <c r="R105">
        <v>2.2800000000000001E-2</v>
      </c>
      <c r="S105">
        <v>1.61</v>
      </c>
      <c r="T105">
        <v>-999</v>
      </c>
      <c r="U105">
        <v>1.5</v>
      </c>
      <c r="V105">
        <v>-999</v>
      </c>
      <c r="W105">
        <v>-999</v>
      </c>
    </row>
    <row r="106" spans="1:23" x14ac:dyDescent="0.25">
      <c r="A106" t="s">
        <v>19</v>
      </c>
      <c r="B106" s="1">
        <v>34551</v>
      </c>
      <c r="C106">
        <v>1433</v>
      </c>
      <c r="D106">
        <v>1</v>
      </c>
      <c r="E106">
        <v>0.95199999999999996</v>
      </c>
      <c r="F106">
        <v>0.77939999999999998</v>
      </c>
      <c r="G106">
        <v>0.64939999999999998</v>
      </c>
      <c r="H106">
        <v>0.4708</v>
      </c>
      <c r="I106">
        <v>0.39229999999999998</v>
      </c>
      <c r="J106">
        <v>0.29470000000000002</v>
      </c>
      <c r="K106">
        <v>0.2487</v>
      </c>
      <c r="L106">
        <v>0.20119999999999999</v>
      </c>
      <c r="M106">
        <v>0.2082</v>
      </c>
      <c r="N106">
        <v>0.20480000000000001</v>
      </c>
      <c r="O106">
        <v>0.18</v>
      </c>
      <c r="P106">
        <v>0.1691</v>
      </c>
      <c r="Q106">
        <v>0.13750000000000001</v>
      </c>
      <c r="R106">
        <v>6.5500000000000003E-2</v>
      </c>
      <c r="S106">
        <v>1.64</v>
      </c>
      <c r="T106">
        <v>-999</v>
      </c>
      <c r="U106">
        <v>1.5</v>
      </c>
      <c r="V106">
        <v>-999</v>
      </c>
      <c r="W106">
        <v>-999</v>
      </c>
    </row>
    <row r="107" spans="1:23" x14ac:dyDescent="0.25">
      <c r="A107" t="s">
        <v>19</v>
      </c>
      <c r="B107" s="1">
        <v>34551</v>
      </c>
      <c r="C107">
        <v>1435</v>
      </c>
      <c r="D107">
        <v>1</v>
      </c>
      <c r="E107">
        <v>1</v>
      </c>
      <c r="F107">
        <v>0.96030000000000004</v>
      </c>
      <c r="G107">
        <v>0.78800000000000003</v>
      </c>
      <c r="H107">
        <v>0.71350000000000002</v>
      </c>
      <c r="I107">
        <v>0.57050000000000001</v>
      </c>
      <c r="J107">
        <v>0.43330000000000002</v>
      </c>
      <c r="K107">
        <v>0.33379999999999999</v>
      </c>
      <c r="L107">
        <v>0.24310000000000001</v>
      </c>
      <c r="M107">
        <v>0.18709999999999999</v>
      </c>
      <c r="N107">
        <v>0.15790000000000001</v>
      </c>
      <c r="O107">
        <v>0.10929999999999999</v>
      </c>
      <c r="P107">
        <v>9.4799999999999995E-2</v>
      </c>
      <c r="Q107">
        <v>6.2100000000000002E-2</v>
      </c>
      <c r="R107">
        <v>2.2499999999999999E-2</v>
      </c>
      <c r="S107">
        <v>1.84</v>
      </c>
      <c r="T107">
        <v>-999</v>
      </c>
      <c r="U107">
        <v>0.8</v>
      </c>
      <c r="V107">
        <v>-999</v>
      </c>
      <c r="W107">
        <v>-999</v>
      </c>
    </row>
    <row r="108" spans="1:23" x14ac:dyDescent="0.25">
      <c r="A108" t="s">
        <v>19</v>
      </c>
      <c r="B108" s="1">
        <v>34551</v>
      </c>
      <c r="C108">
        <v>1434</v>
      </c>
      <c r="D108">
        <v>1</v>
      </c>
      <c r="E108">
        <v>1</v>
      </c>
      <c r="F108">
        <v>0.91269999999999996</v>
      </c>
      <c r="G108">
        <v>0.83130000000000004</v>
      </c>
      <c r="H108">
        <v>0.64649999999999996</v>
      </c>
      <c r="I108">
        <v>0.5071</v>
      </c>
      <c r="J108">
        <v>0.442</v>
      </c>
      <c r="K108">
        <v>0.35610000000000003</v>
      </c>
      <c r="L108">
        <v>0.30590000000000001</v>
      </c>
      <c r="M108">
        <v>0.2243</v>
      </c>
      <c r="N108">
        <v>0.2402</v>
      </c>
      <c r="O108">
        <v>0.2354</v>
      </c>
      <c r="P108">
        <v>0.25090000000000001</v>
      </c>
      <c r="Q108">
        <v>0.17960000000000001</v>
      </c>
      <c r="R108">
        <v>0.1019</v>
      </c>
      <c r="S108">
        <v>1.34</v>
      </c>
      <c r="T108">
        <v>-999</v>
      </c>
      <c r="U108">
        <v>2.5</v>
      </c>
      <c r="V108">
        <v>-999</v>
      </c>
      <c r="W108">
        <v>-999</v>
      </c>
    </row>
    <row r="109" spans="1:23" x14ac:dyDescent="0.25">
      <c r="A109" t="s">
        <v>20</v>
      </c>
      <c r="B109" s="1">
        <v>34514</v>
      </c>
      <c r="C109">
        <v>572</v>
      </c>
      <c r="D109">
        <v>0.57999999999999996</v>
      </c>
      <c r="E109">
        <v>0.52859999999999996</v>
      </c>
      <c r="F109">
        <v>0.53210000000000002</v>
      </c>
      <c r="G109">
        <v>0.3972</v>
      </c>
      <c r="H109">
        <v>0.34339999999999998</v>
      </c>
      <c r="I109">
        <v>0.30159999999999998</v>
      </c>
      <c r="J109">
        <v>0.20569999999999999</v>
      </c>
      <c r="K109">
        <v>0.17319999999999999</v>
      </c>
      <c r="L109">
        <v>0.1741</v>
      </c>
      <c r="M109">
        <v>0.17530000000000001</v>
      </c>
      <c r="N109">
        <v>0.1169</v>
      </c>
      <c r="O109">
        <v>8.8099999999999998E-2</v>
      </c>
      <c r="P109">
        <v>7.1900000000000006E-2</v>
      </c>
      <c r="Q109">
        <v>4.9399999999999999E-2</v>
      </c>
      <c r="R109">
        <v>1.95E-2</v>
      </c>
      <c r="S109">
        <v>2.3199999999999998</v>
      </c>
      <c r="T109">
        <v>-999</v>
      </c>
      <c r="U109">
        <v>0.8</v>
      </c>
      <c r="V109">
        <v>-999</v>
      </c>
      <c r="W109">
        <v>-999</v>
      </c>
    </row>
    <row r="110" spans="1:23" x14ac:dyDescent="0.25">
      <c r="A110" t="s">
        <v>20</v>
      </c>
      <c r="B110" s="1">
        <v>34514</v>
      </c>
      <c r="C110">
        <v>576</v>
      </c>
      <c r="D110">
        <v>0.50600000000000001</v>
      </c>
      <c r="E110">
        <v>0.38009999999999999</v>
      </c>
      <c r="F110">
        <v>0.31259999999999999</v>
      </c>
      <c r="G110">
        <v>0.25779999999999997</v>
      </c>
      <c r="H110">
        <v>0.15409999999999999</v>
      </c>
      <c r="I110">
        <v>0.17580000000000001</v>
      </c>
      <c r="J110">
        <v>0.22520000000000001</v>
      </c>
      <c r="K110">
        <v>0.1986</v>
      </c>
      <c r="L110">
        <v>0.17510000000000001</v>
      </c>
      <c r="M110">
        <v>0.16850000000000001</v>
      </c>
      <c r="N110">
        <v>0.1416</v>
      </c>
      <c r="O110">
        <v>9.3299999999999994E-2</v>
      </c>
      <c r="P110">
        <v>5.9400000000000001E-2</v>
      </c>
      <c r="Q110">
        <v>5.0099999999999999E-2</v>
      </c>
      <c r="R110">
        <v>9.4999999999999998E-3</v>
      </c>
      <c r="S110">
        <v>2.4900000000000002</v>
      </c>
      <c r="T110">
        <v>-999</v>
      </c>
      <c r="U110">
        <v>0.8</v>
      </c>
      <c r="V110">
        <v>-999</v>
      </c>
      <c r="W110">
        <v>-999</v>
      </c>
    </row>
    <row r="111" spans="1:23" x14ac:dyDescent="0.25">
      <c r="A111" t="s">
        <v>20</v>
      </c>
      <c r="B111" s="1">
        <v>34514</v>
      </c>
      <c r="C111">
        <v>578</v>
      </c>
      <c r="D111">
        <v>0.56089999999999995</v>
      </c>
      <c r="E111">
        <v>0.60519999999999996</v>
      </c>
      <c r="F111">
        <v>0.36799999999999999</v>
      </c>
      <c r="G111">
        <v>0.26390000000000002</v>
      </c>
      <c r="H111">
        <v>0.2399</v>
      </c>
      <c r="I111">
        <v>0.1787</v>
      </c>
      <c r="J111">
        <v>0.1726</v>
      </c>
      <c r="K111">
        <v>0.192</v>
      </c>
      <c r="L111">
        <v>0.22040000000000001</v>
      </c>
      <c r="M111">
        <v>0.16039999999999999</v>
      </c>
      <c r="N111">
        <v>0.127</v>
      </c>
      <c r="O111">
        <v>0.12429999999999999</v>
      </c>
      <c r="P111">
        <v>9.7299999999999998E-2</v>
      </c>
      <c r="Q111">
        <v>5.9900000000000002E-2</v>
      </c>
      <c r="R111">
        <v>2.3800000000000002E-2</v>
      </c>
      <c r="S111">
        <v>2.23</v>
      </c>
      <c r="T111">
        <v>-999</v>
      </c>
      <c r="U111">
        <v>2.5</v>
      </c>
      <c r="V111">
        <v>-999</v>
      </c>
      <c r="W111">
        <v>-999</v>
      </c>
    </row>
    <row r="112" spans="1:23" x14ac:dyDescent="0.25">
      <c r="A112" t="s">
        <v>20</v>
      </c>
      <c r="B112" s="1">
        <v>34514</v>
      </c>
      <c r="C112">
        <v>580</v>
      </c>
      <c r="D112">
        <v>1</v>
      </c>
      <c r="E112">
        <v>0.95479999999999998</v>
      </c>
      <c r="F112">
        <v>0.81699999999999995</v>
      </c>
      <c r="G112">
        <v>0.63449999999999995</v>
      </c>
      <c r="H112">
        <v>0.46260000000000001</v>
      </c>
      <c r="I112">
        <v>0.33660000000000001</v>
      </c>
      <c r="J112">
        <v>0.2853</v>
      </c>
      <c r="K112">
        <v>0.24660000000000001</v>
      </c>
      <c r="L112">
        <v>0.17649999999999999</v>
      </c>
      <c r="M112">
        <v>0.1023</v>
      </c>
      <c r="N112">
        <v>8.2799999999999999E-2</v>
      </c>
      <c r="O112">
        <v>6.3399999999999998E-2</v>
      </c>
      <c r="P112">
        <v>3.8600000000000002E-2</v>
      </c>
      <c r="Q112">
        <v>1.78E-2</v>
      </c>
      <c r="R112">
        <v>5.7000000000000002E-3</v>
      </c>
      <c r="S112">
        <v>2.5499999999999998</v>
      </c>
      <c r="T112">
        <v>-999</v>
      </c>
      <c r="U112">
        <v>1.5</v>
      </c>
      <c r="V112">
        <v>-999</v>
      </c>
      <c r="W112">
        <v>-999</v>
      </c>
    </row>
    <row r="113" spans="1:23" x14ac:dyDescent="0.25">
      <c r="A113" t="s">
        <v>20</v>
      </c>
      <c r="B113" s="1">
        <v>34514</v>
      </c>
      <c r="C113">
        <v>579</v>
      </c>
      <c r="D113">
        <v>0.432</v>
      </c>
      <c r="E113">
        <v>0.50739999999999996</v>
      </c>
      <c r="F113">
        <v>0.47989999999999999</v>
      </c>
      <c r="G113">
        <v>0.47949999999999998</v>
      </c>
      <c r="H113">
        <v>0.31890000000000002</v>
      </c>
      <c r="I113">
        <v>0.30859999999999999</v>
      </c>
      <c r="J113">
        <v>0.30530000000000002</v>
      </c>
      <c r="K113">
        <v>0.25750000000000001</v>
      </c>
      <c r="L113">
        <v>0.1729</v>
      </c>
      <c r="M113">
        <v>0.1123</v>
      </c>
      <c r="N113">
        <v>9.2100000000000001E-2</v>
      </c>
      <c r="O113">
        <v>6.5799999999999997E-2</v>
      </c>
      <c r="P113">
        <v>3.9199999999999999E-2</v>
      </c>
      <c r="Q113">
        <v>1.9099999999999999E-2</v>
      </c>
      <c r="R113">
        <v>8.0999999999999996E-3</v>
      </c>
      <c r="S113">
        <v>2.7</v>
      </c>
      <c r="T113">
        <v>-999</v>
      </c>
      <c r="U113">
        <v>0.8</v>
      </c>
      <c r="V113">
        <v>-999</v>
      </c>
      <c r="W113">
        <v>-999</v>
      </c>
    </row>
    <row r="114" spans="1:23" x14ac:dyDescent="0.25">
      <c r="A114" t="s">
        <v>20</v>
      </c>
      <c r="B114" s="1">
        <v>34514</v>
      </c>
      <c r="C114">
        <v>577</v>
      </c>
      <c r="D114">
        <v>0.59899999999999998</v>
      </c>
      <c r="E114">
        <v>0.35610000000000003</v>
      </c>
      <c r="F114">
        <v>0.3236</v>
      </c>
      <c r="G114">
        <v>0.27910000000000001</v>
      </c>
      <c r="H114">
        <v>0.19939999999999999</v>
      </c>
      <c r="I114">
        <v>0.19009999999999999</v>
      </c>
      <c r="J114">
        <v>0.188</v>
      </c>
      <c r="K114">
        <v>0.21629999999999999</v>
      </c>
      <c r="L114">
        <v>0.182</v>
      </c>
      <c r="M114">
        <v>0.15989999999999999</v>
      </c>
      <c r="N114">
        <v>0.1651</v>
      </c>
      <c r="O114">
        <v>0.13400000000000001</v>
      </c>
      <c r="P114">
        <v>8.48E-2</v>
      </c>
      <c r="Q114">
        <v>4.3499999999999997E-2</v>
      </c>
      <c r="R114">
        <v>1.9699999999999999E-2</v>
      </c>
      <c r="S114">
        <v>2.34</v>
      </c>
      <c r="T114">
        <v>-999</v>
      </c>
      <c r="U114">
        <v>1.5</v>
      </c>
      <c r="V114">
        <v>-999</v>
      </c>
      <c r="W114">
        <v>-999</v>
      </c>
    </row>
    <row r="115" spans="1:23" x14ac:dyDescent="0.25">
      <c r="A115" t="s">
        <v>20</v>
      </c>
      <c r="B115" s="1">
        <v>34514</v>
      </c>
      <c r="C115">
        <v>575</v>
      </c>
      <c r="D115">
        <v>0.86160000000000003</v>
      </c>
      <c r="E115">
        <v>0.55900000000000005</v>
      </c>
      <c r="F115">
        <v>0.42449999999999999</v>
      </c>
      <c r="G115">
        <v>0.41889999999999999</v>
      </c>
      <c r="H115">
        <v>0.4289</v>
      </c>
      <c r="I115">
        <v>0.4017</v>
      </c>
      <c r="J115">
        <v>0.316</v>
      </c>
      <c r="K115">
        <v>0.26019999999999999</v>
      </c>
      <c r="L115">
        <v>0.25359999999999999</v>
      </c>
      <c r="M115">
        <v>0.2402</v>
      </c>
      <c r="N115">
        <v>0.16439999999999999</v>
      </c>
      <c r="O115">
        <v>0.1229</v>
      </c>
      <c r="P115">
        <v>9.1800000000000007E-2</v>
      </c>
      <c r="Q115">
        <v>7.85E-2</v>
      </c>
      <c r="R115">
        <v>3.8600000000000002E-2</v>
      </c>
      <c r="S115">
        <v>1.98</v>
      </c>
      <c r="T115">
        <v>-999</v>
      </c>
      <c r="U115">
        <v>2.5</v>
      </c>
      <c r="V115">
        <v>-999</v>
      </c>
      <c r="W115">
        <v>-999</v>
      </c>
    </row>
    <row r="116" spans="1:23" x14ac:dyDescent="0.25">
      <c r="A116" t="s">
        <v>20</v>
      </c>
      <c r="B116" s="1">
        <v>34514</v>
      </c>
      <c r="C116">
        <v>573</v>
      </c>
      <c r="D116">
        <v>0.56799999999999995</v>
      </c>
      <c r="E116">
        <v>0.50739999999999996</v>
      </c>
      <c r="F116">
        <v>0.47620000000000001</v>
      </c>
      <c r="G116">
        <v>0.42609999999999998</v>
      </c>
      <c r="H116">
        <v>0.34560000000000002</v>
      </c>
      <c r="I116">
        <v>0.29530000000000001</v>
      </c>
      <c r="J116">
        <v>0.28010000000000002</v>
      </c>
      <c r="K116">
        <v>0.2616</v>
      </c>
      <c r="L116">
        <v>0.21049999999999999</v>
      </c>
      <c r="M116">
        <v>0.1206</v>
      </c>
      <c r="N116">
        <v>0.12790000000000001</v>
      </c>
      <c r="O116">
        <v>7.9799999999999996E-2</v>
      </c>
      <c r="P116">
        <v>7.5399999999999995E-2</v>
      </c>
      <c r="Q116">
        <v>5.6599999999999998E-2</v>
      </c>
      <c r="R116">
        <v>2.4199999999999999E-2</v>
      </c>
      <c r="S116">
        <v>2.2599999999999998</v>
      </c>
      <c r="T116">
        <v>-999</v>
      </c>
      <c r="U116">
        <v>1.5</v>
      </c>
      <c r="V116">
        <v>-999</v>
      </c>
      <c r="W116">
        <v>-999</v>
      </c>
    </row>
    <row r="117" spans="1:23" x14ac:dyDescent="0.25">
      <c r="A117" t="s">
        <v>20</v>
      </c>
      <c r="B117" s="1">
        <v>34514</v>
      </c>
      <c r="C117">
        <v>574</v>
      </c>
      <c r="D117">
        <v>0.99280000000000002</v>
      </c>
      <c r="E117">
        <v>0.58299999999999996</v>
      </c>
      <c r="F117">
        <v>0.40039999999999998</v>
      </c>
      <c r="G117">
        <v>0.3594</v>
      </c>
      <c r="H117">
        <v>0.2843</v>
      </c>
      <c r="I117">
        <v>0.28389999999999999</v>
      </c>
      <c r="J117">
        <v>0.2777</v>
      </c>
      <c r="K117">
        <v>0.22969999999999999</v>
      </c>
      <c r="L117">
        <v>0.2</v>
      </c>
      <c r="M117">
        <v>0.1794</v>
      </c>
      <c r="N117">
        <v>0.17150000000000001</v>
      </c>
      <c r="O117">
        <v>0.16270000000000001</v>
      </c>
      <c r="P117">
        <v>0.1241</v>
      </c>
      <c r="Q117">
        <v>8.7099999999999997E-2</v>
      </c>
      <c r="R117">
        <v>6.6400000000000001E-2</v>
      </c>
      <c r="S117">
        <v>1.91</v>
      </c>
      <c r="T117">
        <v>-999</v>
      </c>
      <c r="U117">
        <v>2.5</v>
      </c>
      <c r="V117">
        <v>-999</v>
      </c>
      <c r="W117">
        <v>-999</v>
      </c>
    </row>
    <row r="118" spans="1:23" x14ac:dyDescent="0.25">
      <c r="A118" t="s">
        <v>20</v>
      </c>
      <c r="B118" s="1">
        <v>34514</v>
      </c>
      <c r="C118">
        <v>581</v>
      </c>
      <c r="D118">
        <v>1</v>
      </c>
      <c r="E118">
        <v>0.9889</v>
      </c>
      <c r="F118">
        <v>0.85360000000000003</v>
      </c>
      <c r="G118">
        <v>0.73729999999999996</v>
      </c>
      <c r="H118">
        <v>0.54749999999999999</v>
      </c>
      <c r="I118">
        <v>0.44090000000000001</v>
      </c>
      <c r="J118">
        <v>0.34420000000000001</v>
      </c>
      <c r="K118">
        <v>0.31979999999999997</v>
      </c>
      <c r="L118">
        <v>0.27629999999999999</v>
      </c>
      <c r="M118">
        <v>0.21609999999999999</v>
      </c>
      <c r="N118">
        <v>0.11119999999999999</v>
      </c>
      <c r="O118">
        <v>7.2300000000000003E-2</v>
      </c>
      <c r="P118">
        <v>5.3499999999999999E-2</v>
      </c>
      <c r="Q118">
        <v>1.7500000000000002E-2</v>
      </c>
      <c r="R118">
        <v>1.29E-2</v>
      </c>
      <c r="S118">
        <v>2.21</v>
      </c>
      <c r="T118">
        <v>-999</v>
      </c>
      <c r="U118">
        <v>2.5</v>
      </c>
      <c r="V118">
        <v>-999</v>
      </c>
      <c r="W118">
        <v>-999</v>
      </c>
    </row>
    <row r="119" spans="1:23" x14ac:dyDescent="0.25">
      <c r="A119" t="s">
        <v>20</v>
      </c>
      <c r="B119" s="1">
        <v>34514</v>
      </c>
      <c r="C119">
        <v>582</v>
      </c>
      <c r="D119">
        <v>0.6038</v>
      </c>
      <c r="E119">
        <v>0.63470000000000004</v>
      </c>
      <c r="F119">
        <v>0.37059999999999998</v>
      </c>
      <c r="G119">
        <v>0.30120000000000002</v>
      </c>
      <c r="H119">
        <v>0.28399999999999997</v>
      </c>
      <c r="I119">
        <v>0.28299999999999997</v>
      </c>
      <c r="J119">
        <v>0.23300000000000001</v>
      </c>
      <c r="K119">
        <v>0.24079999999999999</v>
      </c>
      <c r="L119">
        <v>0.27689999999999998</v>
      </c>
      <c r="M119">
        <v>0.214</v>
      </c>
      <c r="N119">
        <v>0.1419</v>
      </c>
      <c r="O119">
        <v>9.2600000000000002E-2</v>
      </c>
      <c r="P119">
        <v>3.6299999999999999E-2</v>
      </c>
      <c r="Q119">
        <v>1.89E-2</v>
      </c>
      <c r="R119">
        <v>4.7999999999999996E-3</v>
      </c>
      <c r="S119">
        <v>2.6</v>
      </c>
      <c r="T119">
        <v>-999</v>
      </c>
      <c r="U119">
        <v>0.8</v>
      </c>
      <c r="V119">
        <v>-999</v>
      </c>
      <c r="W119">
        <v>-999</v>
      </c>
    </row>
    <row r="120" spans="1:23" x14ac:dyDescent="0.25">
      <c r="A120" t="s">
        <v>20</v>
      </c>
      <c r="B120" s="1">
        <v>34514</v>
      </c>
      <c r="C120">
        <v>583</v>
      </c>
      <c r="D120">
        <v>0.40810000000000002</v>
      </c>
      <c r="E120">
        <v>0.61719999999999997</v>
      </c>
      <c r="F120">
        <v>0.4506</v>
      </c>
      <c r="G120">
        <v>0.33250000000000002</v>
      </c>
      <c r="H120">
        <v>0.3261</v>
      </c>
      <c r="I120">
        <v>0.26750000000000002</v>
      </c>
      <c r="J120">
        <v>0.2455</v>
      </c>
      <c r="K120">
        <v>0.25009999999999999</v>
      </c>
      <c r="L120">
        <v>0.2346</v>
      </c>
      <c r="M120">
        <v>0.24909999999999999</v>
      </c>
      <c r="N120">
        <v>0.15570000000000001</v>
      </c>
      <c r="O120">
        <v>0.1111</v>
      </c>
      <c r="P120">
        <v>6.4500000000000002E-2</v>
      </c>
      <c r="Q120">
        <v>2.5899999999999999E-2</v>
      </c>
      <c r="R120">
        <v>6.3E-3</v>
      </c>
      <c r="S120">
        <v>2.38</v>
      </c>
      <c r="T120">
        <v>-999</v>
      </c>
      <c r="U120">
        <v>1.5</v>
      </c>
      <c r="V120">
        <v>-999</v>
      </c>
      <c r="W120">
        <v>-999</v>
      </c>
    </row>
    <row r="121" spans="1:23" x14ac:dyDescent="0.25">
      <c r="A121" t="s">
        <v>20</v>
      </c>
      <c r="B121" s="1">
        <v>34514</v>
      </c>
      <c r="C121">
        <v>584</v>
      </c>
      <c r="D121">
        <v>0.25779999999999997</v>
      </c>
      <c r="E121">
        <v>0.57010000000000005</v>
      </c>
      <c r="F121">
        <v>0.43340000000000001</v>
      </c>
      <c r="G121">
        <v>0.33860000000000001</v>
      </c>
      <c r="H121">
        <v>0.33300000000000002</v>
      </c>
      <c r="I121">
        <v>0.28560000000000002</v>
      </c>
      <c r="J121">
        <v>0.25209999999999999</v>
      </c>
      <c r="K121">
        <v>0.20080000000000001</v>
      </c>
      <c r="L121">
        <v>0.2034</v>
      </c>
      <c r="M121">
        <v>0.214</v>
      </c>
      <c r="N121">
        <v>0.2127</v>
      </c>
      <c r="O121">
        <v>0.15140000000000001</v>
      </c>
      <c r="P121">
        <v>7.1900000000000006E-2</v>
      </c>
      <c r="Q121">
        <v>3.9399999999999998E-2</v>
      </c>
      <c r="R121">
        <v>1.84E-2</v>
      </c>
      <c r="S121">
        <v>2.27</v>
      </c>
      <c r="T121">
        <v>-999</v>
      </c>
      <c r="U121">
        <v>2.5</v>
      </c>
      <c r="V121">
        <v>-999</v>
      </c>
      <c r="W121">
        <v>-999</v>
      </c>
    </row>
    <row r="122" spans="1:23" x14ac:dyDescent="0.25">
      <c r="A122" t="s">
        <v>20</v>
      </c>
      <c r="B122" s="1">
        <v>34514</v>
      </c>
      <c r="C122">
        <v>586</v>
      </c>
      <c r="D122">
        <v>0.99519999999999997</v>
      </c>
      <c r="E122">
        <v>0.87270000000000003</v>
      </c>
      <c r="F122">
        <v>0.65600000000000003</v>
      </c>
      <c r="G122">
        <v>0.44219999999999998</v>
      </c>
      <c r="H122">
        <v>0.3896</v>
      </c>
      <c r="I122">
        <v>0.36249999999999999</v>
      </c>
      <c r="J122">
        <v>0.2797</v>
      </c>
      <c r="K122">
        <v>0.2082</v>
      </c>
      <c r="L122">
        <v>0.16159999999999999</v>
      </c>
      <c r="M122">
        <v>0.14810000000000001</v>
      </c>
      <c r="N122">
        <v>0.1101</v>
      </c>
      <c r="O122">
        <v>5.1999999999999998E-2</v>
      </c>
      <c r="P122">
        <v>4.2099999999999999E-2</v>
      </c>
      <c r="Q122">
        <v>2.2700000000000001E-2</v>
      </c>
      <c r="R122">
        <v>6.4999999999999997E-3</v>
      </c>
      <c r="S122">
        <v>2.52</v>
      </c>
      <c r="T122">
        <v>-999</v>
      </c>
      <c r="U122">
        <v>1.5</v>
      </c>
      <c r="V122">
        <v>-999</v>
      </c>
      <c r="W122">
        <v>-999</v>
      </c>
    </row>
    <row r="123" spans="1:23" x14ac:dyDescent="0.25">
      <c r="A123" t="s">
        <v>20</v>
      </c>
      <c r="B123" s="1">
        <v>34514</v>
      </c>
      <c r="C123">
        <v>588</v>
      </c>
      <c r="D123">
        <v>0.40570000000000001</v>
      </c>
      <c r="E123">
        <v>0.35980000000000001</v>
      </c>
      <c r="F123">
        <v>0.32569999999999999</v>
      </c>
      <c r="G123">
        <v>0.38269999999999998</v>
      </c>
      <c r="H123">
        <v>0.37230000000000002</v>
      </c>
      <c r="I123">
        <v>0.27450000000000002</v>
      </c>
      <c r="J123">
        <v>0.28010000000000002</v>
      </c>
      <c r="K123">
        <v>0.29549999999999998</v>
      </c>
      <c r="L123">
        <v>0.2049</v>
      </c>
      <c r="M123">
        <v>0.2034</v>
      </c>
      <c r="N123">
        <v>0.2064</v>
      </c>
      <c r="O123">
        <v>0.1749</v>
      </c>
      <c r="P123">
        <v>0.14380000000000001</v>
      </c>
      <c r="Q123">
        <v>9.3399999999999997E-2</v>
      </c>
      <c r="R123">
        <v>3.5799999999999998E-2</v>
      </c>
      <c r="S123">
        <v>1.91</v>
      </c>
      <c r="T123">
        <v>-999</v>
      </c>
      <c r="U123">
        <v>0.8</v>
      </c>
      <c r="V123">
        <v>-999</v>
      </c>
      <c r="W123">
        <v>-999</v>
      </c>
    </row>
    <row r="124" spans="1:23" x14ac:dyDescent="0.25">
      <c r="A124" t="s">
        <v>20</v>
      </c>
      <c r="B124" s="1">
        <v>34514</v>
      </c>
      <c r="C124">
        <v>590</v>
      </c>
      <c r="D124">
        <v>2.1499999999999998E-2</v>
      </c>
      <c r="E124">
        <v>7.3800000000000004E-2</v>
      </c>
      <c r="F124">
        <v>9.7199999999999995E-2</v>
      </c>
      <c r="G124">
        <v>0.1249</v>
      </c>
      <c r="H124">
        <v>0.27700000000000002</v>
      </c>
      <c r="I124">
        <v>0.28050000000000003</v>
      </c>
      <c r="J124">
        <v>0.2112</v>
      </c>
      <c r="K124">
        <v>0.1852</v>
      </c>
      <c r="L124">
        <v>0.2079</v>
      </c>
      <c r="M124">
        <v>0.19170000000000001</v>
      </c>
      <c r="N124">
        <v>0.1026</v>
      </c>
      <c r="O124">
        <v>9.7500000000000003E-2</v>
      </c>
      <c r="P124">
        <v>8.5500000000000007E-2</v>
      </c>
      <c r="Q124">
        <v>6.0999999999999999E-2</v>
      </c>
      <c r="R124">
        <v>2.18E-2</v>
      </c>
      <c r="S124">
        <v>2.4700000000000002</v>
      </c>
      <c r="T124">
        <v>-999</v>
      </c>
      <c r="U124">
        <v>2.5</v>
      </c>
      <c r="V124">
        <v>-999</v>
      </c>
      <c r="W124">
        <v>-999</v>
      </c>
    </row>
    <row r="125" spans="1:23" x14ac:dyDescent="0.25">
      <c r="A125" t="s">
        <v>20</v>
      </c>
      <c r="B125" s="1">
        <v>34514</v>
      </c>
      <c r="C125">
        <v>592</v>
      </c>
      <c r="D125">
        <v>0.37469999999999998</v>
      </c>
      <c r="E125">
        <v>0.41789999999999999</v>
      </c>
      <c r="F125">
        <v>0.41770000000000002</v>
      </c>
      <c r="G125">
        <v>0.42049999999999998</v>
      </c>
      <c r="H125">
        <v>0.31480000000000002</v>
      </c>
      <c r="I125">
        <v>0.29959999999999998</v>
      </c>
      <c r="J125">
        <v>0.30919999999999997</v>
      </c>
      <c r="K125">
        <v>0.29609999999999997</v>
      </c>
      <c r="L125">
        <v>0.22770000000000001</v>
      </c>
      <c r="M125">
        <v>0.19209999999999999</v>
      </c>
      <c r="N125">
        <v>0.17080000000000001</v>
      </c>
      <c r="O125">
        <v>0.11600000000000001</v>
      </c>
      <c r="P125">
        <v>8.4699999999999998E-2</v>
      </c>
      <c r="Q125">
        <v>4.2700000000000002E-2</v>
      </c>
      <c r="R125">
        <v>1.47E-2</v>
      </c>
      <c r="S125">
        <v>2.2400000000000002</v>
      </c>
      <c r="T125">
        <v>-999</v>
      </c>
      <c r="U125">
        <v>1.5</v>
      </c>
      <c r="V125">
        <v>-999</v>
      </c>
      <c r="W125">
        <v>-999</v>
      </c>
    </row>
    <row r="126" spans="1:23" x14ac:dyDescent="0.25">
      <c r="A126" t="s">
        <v>20</v>
      </c>
      <c r="B126" s="1">
        <v>34514</v>
      </c>
      <c r="C126">
        <v>594</v>
      </c>
      <c r="D126">
        <v>0.46539999999999998</v>
      </c>
      <c r="E126">
        <v>0.56459999999999999</v>
      </c>
      <c r="F126">
        <v>0.48670000000000002</v>
      </c>
      <c r="G126">
        <v>0.39200000000000002</v>
      </c>
      <c r="H126">
        <v>0.27389999999999998</v>
      </c>
      <c r="I126">
        <v>0.27039999999999997</v>
      </c>
      <c r="J126">
        <v>0.26779999999999998</v>
      </c>
      <c r="K126">
        <v>0.1981</v>
      </c>
      <c r="L126">
        <v>0.12130000000000001</v>
      </c>
      <c r="M126">
        <v>0.11219999999999999</v>
      </c>
      <c r="N126">
        <v>0.1009</v>
      </c>
      <c r="O126">
        <v>6.3600000000000004E-2</v>
      </c>
      <c r="P126">
        <v>3.5200000000000002E-2</v>
      </c>
      <c r="Q126">
        <v>9.9000000000000008E-3</v>
      </c>
      <c r="R126">
        <v>6.4999999999999997E-3</v>
      </c>
      <c r="S126">
        <v>2.86</v>
      </c>
      <c r="T126">
        <v>-999</v>
      </c>
      <c r="U126">
        <v>0.8</v>
      </c>
      <c r="V126">
        <v>-999</v>
      </c>
      <c r="W126">
        <v>-999</v>
      </c>
    </row>
    <row r="127" spans="1:23" x14ac:dyDescent="0.25">
      <c r="A127" t="s">
        <v>20</v>
      </c>
      <c r="B127" s="1">
        <v>34514</v>
      </c>
      <c r="C127">
        <v>593</v>
      </c>
      <c r="D127">
        <v>0.26729999999999998</v>
      </c>
      <c r="E127">
        <v>0.38929999999999998</v>
      </c>
      <c r="F127">
        <v>0.41560000000000002</v>
      </c>
      <c r="G127">
        <v>0.32769999999999999</v>
      </c>
      <c r="H127">
        <v>0.20630000000000001</v>
      </c>
      <c r="I127">
        <v>0.17510000000000001</v>
      </c>
      <c r="J127">
        <v>0.23810000000000001</v>
      </c>
      <c r="K127">
        <v>0.26290000000000002</v>
      </c>
      <c r="L127">
        <v>0.27850000000000003</v>
      </c>
      <c r="M127">
        <v>0.2782</v>
      </c>
      <c r="N127">
        <v>0.23150000000000001</v>
      </c>
      <c r="O127">
        <v>0.19439999999999999</v>
      </c>
      <c r="P127">
        <v>0.13980000000000001</v>
      </c>
      <c r="Q127">
        <v>9.5600000000000004E-2</v>
      </c>
      <c r="R127">
        <v>3.61E-2</v>
      </c>
      <c r="S127">
        <v>1.93</v>
      </c>
      <c r="T127">
        <v>-999</v>
      </c>
      <c r="U127">
        <v>2.5</v>
      </c>
      <c r="V127">
        <v>-999</v>
      </c>
      <c r="W127">
        <v>-999</v>
      </c>
    </row>
    <row r="128" spans="1:23" x14ac:dyDescent="0.25">
      <c r="A128" t="s">
        <v>20</v>
      </c>
      <c r="B128" s="1">
        <v>34514</v>
      </c>
      <c r="C128">
        <v>599</v>
      </c>
      <c r="D128">
        <v>4.7999999999999996E-3</v>
      </c>
      <c r="E128">
        <v>8.0299999999999996E-2</v>
      </c>
      <c r="F128">
        <v>0.1835</v>
      </c>
      <c r="G128">
        <v>0.33979999999999999</v>
      </c>
      <c r="H128">
        <v>0.3009</v>
      </c>
      <c r="I128">
        <v>0.34339999999999998</v>
      </c>
      <c r="J128">
        <v>0.30630000000000002</v>
      </c>
      <c r="K128">
        <v>0.3377</v>
      </c>
      <c r="L128">
        <v>0.29049999999999998</v>
      </c>
      <c r="M128">
        <v>0.1865</v>
      </c>
      <c r="N128">
        <v>0.12239999999999999</v>
      </c>
      <c r="O128">
        <v>9.2899999999999996E-2</v>
      </c>
      <c r="P128">
        <v>7.5399999999999995E-2</v>
      </c>
      <c r="Q128">
        <v>5.0099999999999999E-2</v>
      </c>
      <c r="R128">
        <v>2.4799999999999999E-2</v>
      </c>
      <c r="S128">
        <v>2.38</v>
      </c>
      <c r="T128">
        <v>-999</v>
      </c>
      <c r="U128">
        <v>2.5</v>
      </c>
      <c r="V128">
        <v>-999</v>
      </c>
      <c r="W128">
        <v>-999</v>
      </c>
    </row>
    <row r="129" spans="1:23" x14ac:dyDescent="0.25">
      <c r="A129" t="s">
        <v>20</v>
      </c>
      <c r="B129" s="1">
        <v>34514</v>
      </c>
      <c r="C129">
        <v>598</v>
      </c>
      <c r="D129">
        <v>0.1074</v>
      </c>
      <c r="E129">
        <v>0.26379999999999998</v>
      </c>
      <c r="F129">
        <v>0.30790000000000001</v>
      </c>
      <c r="G129">
        <v>0.29199999999999998</v>
      </c>
      <c r="H129">
        <v>0.33839999999999998</v>
      </c>
      <c r="I129">
        <v>0.33110000000000001</v>
      </c>
      <c r="J129">
        <v>0.31900000000000001</v>
      </c>
      <c r="K129">
        <v>0.23200000000000001</v>
      </c>
      <c r="L129">
        <v>0.1671</v>
      </c>
      <c r="M129">
        <v>0.14119999999999999</v>
      </c>
      <c r="N129">
        <v>0.1119</v>
      </c>
      <c r="O129">
        <v>9.7000000000000003E-2</v>
      </c>
      <c r="P129">
        <v>9.6699999999999994E-2</v>
      </c>
      <c r="Q129">
        <v>6.1600000000000002E-2</v>
      </c>
      <c r="R129">
        <v>4.1399999999999999E-2</v>
      </c>
      <c r="S129">
        <v>2.21</v>
      </c>
      <c r="T129">
        <v>-999</v>
      </c>
      <c r="U129">
        <v>1.5</v>
      </c>
      <c r="V129">
        <v>-999</v>
      </c>
      <c r="W129">
        <v>-999</v>
      </c>
    </row>
    <row r="130" spans="1:23" x14ac:dyDescent="0.25">
      <c r="A130" t="s">
        <v>20</v>
      </c>
      <c r="B130" s="1">
        <v>34514</v>
      </c>
      <c r="C130">
        <v>597</v>
      </c>
      <c r="D130">
        <v>6.4399999999999999E-2</v>
      </c>
      <c r="E130">
        <v>0.26750000000000002</v>
      </c>
      <c r="F130">
        <v>0.219</v>
      </c>
      <c r="G130">
        <v>0.3695</v>
      </c>
      <c r="H130">
        <v>0.40250000000000002</v>
      </c>
      <c r="I130">
        <v>0.31509999999999999</v>
      </c>
      <c r="J130">
        <v>0.2646</v>
      </c>
      <c r="K130">
        <v>0.22</v>
      </c>
      <c r="L130">
        <v>0.18679999999999999</v>
      </c>
      <c r="M130">
        <v>0.1454</v>
      </c>
      <c r="N130">
        <v>0.1361</v>
      </c>
      <c r="O130">
        <v>9.9199999999999997E-2</v>
      </c>
      <c r="P130">
        <v>8.2500000000000004E-2</v>
      </c>
      <c r="Q130">
        <v>5.5899999999999998E-2</v>
      </c>
      <c r="R130">
        <v>2.12E-2</v>
      </c>
      <c r="S130">
        <v>2.3199999999999998</v>
      </c>
      <c r="T130">
        <v>-999</v>
      </c>
      <c r="U130">
        <v>0.8</v>
      </c>
      <c r="V130">
        <v>-999</v>
      </c>
      <c r="W130">
        <v>-999</v>
      </c>
    </row>
    <row r="131" spans="1:23" x14ac:dyDescent="0.25">
      <c r="A131" t="s">
        <v>20</v>
      </c>
      <c r="B131" s="1">
        <v>34514</v>
      </c>
      <c r="C131">
        <v>596</v>
      </c>
      <c r="D131">
        <v>0.41289999999999999</v>
      </c>
      <c r="E131">
        <v>0.57840000000000003</v>
      </c>
      <c r="F131">
        <v>0.50029999999999997</v>
      </c>
      <c r="G131">
        <v>0.51570000000000005</v>
      </c>
      <c r="H131">
        <v>0.45529999999999998</v>
      </c>
      <c r="I131">
        <v>0.34799999999999998</v>
      </c>
      <c r="J131">
        <v>0.29409999999999997</v>
      </c>
      <c r="K131">
        <v>0.28849999999999998</v>
      </c>
      <c r="L131">
        <v>0.26729999999999998</v>
      </c>
      <c r="M131">
        <v>0.1993</v>
      </c>
      <c r="N131">
        <v>0.161</v>
      </c>
      <c r="O131">
        <v>0.1023</v>
      </c>
      <c r="P131">
        <v>7.0999999999999994E-2</v>
      </c>
      <c r="Q131">
        <v>3.9100000000000003E-2</v>
      </c>
      <c r="R131">
        <v>1.0500000000000001E-2</v>
      </c>
      <c r="S131">
        <v>2.2200000000000002</v>
      </c>
      <c r="T131">
        <v>-999</v>
      </c>
      <c r="U131">
        <v>2.5</v>
      </c>
      <c r="V131">
        <v>-999</v>
      </c>
      <c r="W131">
        <v>-999</v>
      </c>
    </row>
    <row r="132" spans="1:23" x14ac:dyDescent="0.25">
      <c r="A132" t="s">
        <v>20</v>
      </c>
      <c r="B132" s="1">
        <v>34514</v>
      </c>
      <c r="C132">
        <v>595</v>
      </c>
      <c r="D132">
        <v>0.39379999999999998</v>
      </c>
      <c r="E132">
        <v>0.55900000000000005</v>
      </c>
      <c r="F132">
        <v>0.4929</v>
      </c>
      <c r="G132">
        <v>0.48149999999999998</v>
      </c>
      <c r="H132">
        <v>0.37830000000000003</v>
      </c>
      <c r="I132">
        <v>0.30809999999999998</v>
      </c>
      <c r="J132">
        <v>0.26319999999999999</v>
      </c>
      <c r="K132">
        <v>0.22209999999999999</v>
      </c>
      <c r="L132">
        <v>0.19400000000000001</v>
      </c>
      <c r="M132">
        <v>0.14630000000000001</v>
      </c>
      <c r="N132">
        <v>9.8900000000000002E-2</v>
      </c>
      <c r="O132">
        <v>5.8299999999999998E-2</v>
      </c>
      <c r="P132">
        <v>4.9299999999999997E-2</v>
      </c>
      <c r="Q132">
        <v>2.3E-2</v>
      </c>
      <c r="R132">
        <v>4.5999999999999999E-3</v>
      </c>
      <c r="S132">
        <v>2.61</v>
      </c>
      <c r="T132">
        <v>-999</v>
      </c>
      <c r="U132">
        <v>1.5</v>
      </c>
      <c r="V132">
        <v>-999</v>
      </c>
      <c r="W132">
        <v>-999</v>
      </c>
    </row>
    <row r="133" spans="1:23" x14ac:dyDescent="0.25">
      <c r="A133" t="s">
        <v>20</v>
      </c>
      <c r="B133" s="1">
        <v>34514</v>
      </c>
      <c r="C133">
        <v>591</v>
      </c>
      <c r="D133">
        <v>0.84250000000000003</v>
      </c>
      <c r="E133">
        <v>0.64300000000000002</v>
      </c>
      <c r="F133">
        <v>0.5363</v>
      </c>
      <c r="G133">
        <v>0.50919999999999999</v>
      </c>
      <c r="H133">
        <v>0.43680000000000002</v>
      </c>
      <c r="I133">
        <v>0.45610000000000001</v>
      </c>
      <c r="J133">
        <v>0.3674</v>
      </c>
      <c r="K133">
        <v>0.35260000000000002</v>
      </c>
      <c r="L133">
        <v>0.27610000000000001</v>
      </c>
      <c r="M133">
        <v>0.24890000000000001</v>
      </c>
      <c r="N133">
        <v>0.20780000000000001</v>
      </c>
      <c r="O133">
        <v>0.1588</v>
      </c>
      <c r="P133">
        <v>0.1177</v>
      </c>
      <c r="Q133">
        <v>5.9499999999999997E-2</v>
      </c>
      <c r="R133">
        <v>2.81E-2</v>
      </c>
      <c r="S133">
        <v>1.88</v>
      </c>
      <c r="T133">
        <v>-999</v>
      </c>
      <c r="U133">
        <v>0.8</v>
      </c>
      <c r="V133">
        <v>-999</v>
      </c>
      <c r="W133">
        <v>-999</v>
      </c>
    </row>
    <row r="134" spans="1:23" x14ac:dyDescent="0.25">
      <c r="A134" t="s">
        <v>20</v>
      </c>
      <c r="B134" s="1">
        <v>34514</v>
      </c>
      <c r="C134">
        <v>589</v>
      </c>
      <c r="D134">
        <v>6.2100000000000002E-2</v>
      </c>
      <c r="E134">
        <v>0.17530000000000001</v>
      </c>
      <c r="F134">
        <v>0.13589999999999999</v>
      </c>
      <c r="G134">
        <v>0.26140000000000002</v>
      </c>
      <c r="H134">
        <v>0.29370000000000002</v>
      </c>
      <c r="I134">
        <v>0.2155</v>
      </c>
      <c r="J134">
        <v>0.15509999999999999</v>
      </c>
      <c r="K134">
        <v>0.1643</v>
      </c>
      <c r="L134">
        <v>0.1484</v>
      </c>
      <c r="M134">
        <v>0.15659999999999999</v>
      </c>
      <c r="N134">
        <v>0.1268</v>
      </c>
      <c r="O134">
        <v>0.11169999999999999</v>
      </c>
      <c r="P134">
        <v>9.2299999999999993E-2</v>
      </c>
      <c r="Q134">
        <v>5.6099999999999997E-2</v>
      </c>
      <c r="R134">
        <v>2.6499999999999999E-2</v>
      </c>
      <c r="S134">
        <v>2.42</v>
      </c>
      <c r="T134">
        <v>-999</v>
      </c>
      <c r="U134">
        <v>1.5</v>
      </c>
      <c r="V134">
        <v>-999</v>
      </c>
      <c r="W134">
        <v>-999</v>
      </c>
    </row>
    <row r="135" spans="1:23" x14ac:dyDescent="0.25">
      <c r="A135" t="s">
        <v>20</v>
      </c>
      <c r="B135" s="1">
        <v>34514</v>
      </c>
      <c r="C135">
        <v>587</v>
      </c>
      <c r="D135">
        <v>1</v>
      </c>
      <c r="E135">
        <v>0.98340000000000005</v>
      </c>
      <c r="F135">
        <v>0.79720000000000002</v>
      </c>
      <c r="G135">
        <v>0.6169</v>
      </c>
      <c r="H135">
        <v>0.4299</v>
      </c>
      <c r="I135">
        <v>0.41670000000000001</v>
      </c>
      <c r="J135">
        <v>0.33189999999999997</v>
      </c>
      <c r="K135">
        <v>0.29809999999999998</v>
      </c>
      <c r="L135">
        <v>0.24310000000000001</v>
      </c>
      <c r="M135">
        <v>0.1973</v>
      </c>
      <c r="N135">
        <v>0.1653</v>
      </c>
      <c r="O135">
        <v>0.1173</v>
      </c>
      <c r="P135">
        <v>7.0499999999999993E-2</v>
      </c>
      <c r="Q135">
        <v>4.3400000000000001E-2</v>
      </c>
      <c r="R135">
        <v>3.0700000000000002E-2</v>
      </c>
      <c r="S135">
        <v>2.02</v>
      </c>
      <c r="T135">
        <v>-999</v>
      </c>
      <c r="U135">
        <v>2.5</v>
      </c>
      <c r="V135">
        <v>-999</v>
      </c>
      <c r="W135">
        <v>-999</v>
      </c>
    </row>
    <row r="136" spans="1:23" x14ac:dyDescent="0.25">
      <c r="A136" t="s">
        <v>20</v>
      </c>
      <c r="B136" s="1">
        <v>34514</v>
      </c>
      <c r="C136">
        <v>585</v>
      </c>
      <c r="D136">
        <v>1</v>
      </c>
      <c r="E136">
        <v>0.91969999999999996</v>
      </c>
      <c r="F136">
        <v>0.69320000000000004</v>
      </c>
      <c r="G136">
        <v>0.49359999999999998</v>
      </c>
      <c r="H136">
        <v>0.4657</v>
      </c>
      <c r="I136">
        <v>0.36199999999999999</v>
      </c>
      <c r="J136">
        <v>0.28249999999999997</v>
      </c>
      <c r="K136">
        <v>0.19980000000000001</v>
      </c>
      <c r="L136">
        <v>0.22570000000000001</v>
      </c>
      <c r="M136">
        <v>0.18559999999999999</v>
      </c>
      <c r="N136">
        <v>0.1123</v>
      </c>
      <c r="O136">
        <v>0.10340000000000001</v>
      </c>
      <c r="P136">
        <v>8.2900000000000001E-2</v>
      </c>
      <c r="Q136">
        <v>3.9600000000000003E-2</v>
      </c>
      <c r="R136">
        <v>1.15E-2</v>
      </c>
      <c r="S136">
        <v>2.2200000000000002</v>
      </c>
      <c r="T136">
        <v>-999</v>
      </c>
      <c r="U136">
        <v>0.8</v>
      </c>
      <c r="V136">
        <v>-999</v>
      </c>
      <c r="W136">
        <v>-999</v>
      </c>
    </row>
    <row r="137" spans="1:23" x14ac:dyDescent="0.25">
      <c r="A137" t="s">
        <v>21</v>
      </c>
      <c r="B137" s="1">
        <v>34519</v>
      </c>
      <c r="C137">
        <v>725</v>
      </c>
      <c r="D137">
        <v>0.14319999999999999</v>
      </c>
      <c r="E137">
        <v>0.13100000000000001</v>
      </c>
      <c r="F137">
        <v>0.30159999999999998</v>
      </c>
      <c r="G137">
        <v>0.36309999999999998</v>
      </c>
      <c r="H137">
        <v>0.34870000000000001</v>
      </c>
      <c r="I137">
        <v>0.29720000000000002</v>
      </c>
      <c r="J137">
        <v>0.25430000000000003</v>
      </c>
      <c r="K137">
        <v>0.21149999999999999</v>
      </c>
      <c r="L137">
        <v>0.1749</v>
      </c>
      <c r="M137">
        <v>0.13109999999999999</v>
      </c>
      <c r="N137">
        <v>0.1051</v>
      </c>
      <c r="O137">
        <v>4.3299999999999998E-2</v>
      </c>
      <c r="P137">
        <v>1.8200000000000001E-2</v>
      </c>
      <c r="Q137">
        <v>9.1999999999999998E-3</v>
      </c>
      <c r="R137">
        <v>1E-3</v>
      </c>
      <c r="S137">
        <v>3.14</v>
      </c>
      <c r="T137">
        <v>4.4279999999999999</v>
      </c>
      <c r="U137">
        <v>0.8</v>
      </c>
      <c r="V137">
        <v>-999</v>
      </c>
      <c r="W137">
        <v>-999</v>
      </c>
    </row>
    <row r="138" spans="1:23" x14ac:dyDescent="0.25">
      <c r="A138" t="s">
        <v>21</v>
      </c>
      <c r="B138" s="1">
        <v>34519</v>
      </c>
      <c r="C138">
        <v>727</v>
      </c>
      <c r="D138">
        <v>0.20760000000000001</v>
      </c>
      <c r="E138">
        <v>0.29520000000000002</v>
      </c>
      <c r="F138">
        <v>0.23</v>
      </c>
      <c r="G138">
        <v>0.1948</v>
      </c>
      <c r="H138">
        <v>0.22259999999999999</v>
      </c>
      <c r="I138">
        <v>0.23580000000000001</v>
      </c>
      <c r="J138">
        <v>0.22359999999999999</v>
      </c>
      <c r="K138">
        <v>0.1542</v>
      </c>
      <c r="L138">
        <v>0.1666</v>
      </c>
      <c r="M138">
        <v>0.1525</v>
      </c>
      <c r="N138">
        <v>0.1066</v>
      </c>
      <c r="O138">
        <v>9.8799999999999999E-2</v>
      </c>
      <c r="P138">
        <v>5.96E-2</v>
      </c>
      <c r="Q138">
        <v>3.9399999999999998E-2</v>
      </c>
      <c r="R138">
        <v>1.29E-2</v>
      </c>
      <c r="S138">
        <v>2.58</v>
      </c>
      <c r="T138">
        <v>3.6379999999999999</v>
      </c>
      <c r="U138">
        <v>2.5</v>
      </c>
      <c r="V138">
        <v>-999</v>
      </c>
      <c r="W138">
        <v>-999</v>
      </c>
    </row>
    <row r="139" spans="1:23" x14ac:dyDescent="0.25">
      <c r="A139" t="s">
        <v>21</v>
      </c>
      <c r="B139" s="1">
        <v>34519</v>
      </c>
      <c r="C139">
        <v>730</v>
      </c>
      <c r="D139">
        <v>0.1193</v>
      </c>
      <c r="E139">
        <v>0.2878</v>
      </c>
      <c r="F139">
        <v>0.27500000000000002</v>
      </c>
      <c r="G139">
        <v>0.33329999999999999</v>
      </c>
      <c r="H139">
        <v>0.33710000000000001</v>
      </c>
      <c r="I139">
        <v>0.35620000000000002</v>
      </c>
      <c r="J139">
        <v>0.25950000000000001</v>
      </c>
      <c r="K139">
        <v>0.20619999999999999</v>
      </c>
      <c r="L139">
        <v>0.2049</v>
      </c>
      <c r="M139">
        <v>0.16439999999999999</v>
      </c>
      <c r="N139">
        <v>0.14369999999999999</v>
      </c>
      <c r="O139">
        <v>9.4E-2</v>
      </c>
      <c r="P139">
        <v>6.0400000000000002E-2</v>
      </c>
      <c r="Q139">
        <v>2.63E-2</v>
      </c>
      <c r="R139">
        <v>7.7000000000000002E-3</v>
      </c>
      <c r="S139">
        <v>2.5499999999999998</v>
      </c>
      <c r="T139">
        <v>3.5920000000000001</v>
      </c>
      <c r="U139">
        <v>2.5</v>
      </c>
      <c r="V139">
        <v>-999</v>
      </c>
      <c r="W139">
        <v>-999</v>
      </c>
    </row>
    <row r="140" spans="1:23" x14ac:dyDescent="0.25">
      <c r="A140" t="s">
        <v>21</v>
      </c>
      <c r="B140" s="1">
        <v>34519</v>
      </c>
      <c r="C140">
        <v>732</v>
      </c>
      <c r="D140">
        <v>0.99760000000000004</v>
      </c>
      <c r="E140">
        <v>0.84409999999999996</v>
      </c>
      <c r="F140">
        <v>0.73809999999999998</v>
      </c>
      <c r="G140">
        <v>0.61970000000000003</v>
      </c>
      <c r="H140">
        <v>0.4849</v>
      </c>
      <c r="I140">
        <v>0.3543</v>
      </c>
      <c r="J140">
        <v>0.26350000000000001</v>
      </c>
      <c r="K140">
        <v>0.20100000000000001</v>
      </c>
      <c r="L140">
        <v>0.15529999999999999</v>
      </c>
      <c r="M140">
        <v>0.1535</v>
      </c>
      <c r="N140">
        <v>0.1062</v>
      </c>
      <c r="O140">
        <v>6.0400000000000002E-2</v>
      </c>
      <c r="P140">
        <v>3.1800000000000002E-2</v>
      </c>
      <c r="Q140">
        <v>8.3999999999999995E-3</v>
      </c>
      <c r="R140">
        <v>5.3E-3</v>
      </c>
      <c r="S140">
        <v>2.64</v>
      </c>
      <c r="T140">
        <v>3.72</v>
      </c>
      <c r="U140">
        <v>1.5</v>
      </c>
      <c r="V140">
        <v>-999</v>
      </c>
      <c r="W140">
        <v>-999</v>
      </c>
    </row>
    <row r="141" spans="1:23" x14ac:dyDescent="0.25">
      <c r="A141" t="s">
        <v>21</v>
      </c>
      <c r="B141" s="1">
        <v>34519</v>
      </c>
      <c r="C141">
        <v>734</v>
      </c>
      <c r="D141">
        <v>1</v>
      </c>
      <c r="E141">
        <v>0.7823</v>
      </c>
      <c r="F141">
        <v>0.5635</v>
      </c>
      <c r="G141">
        <v>0.5827</v>
      </c>
      <c r="H141">
        <v>0.42699999999999999</v>
      </c>
      <c r="I141">
        <v>0.35210000000000002</v>
      </c>
      <c r="J141">
        <v>0.29759999999999998</v>
      </c>
      <c r="K141">
        <v>0.29480000000000001</v>
      </c>
      <c r="L141">
        <v>0.216</v>
      </c>
      <c r="M141">
        <v>0.1772</v>
      </c>
      <c r="N141">
        <v>0.11899999999999999</v>
      </c>
      <c r="O141">
        <v>8.5500000000000007E-2</v>
      </c>
      <c r="P141">
        <v>4.7399999999999998E-2</v>
      </c>
      <c r="Q141">
        <v>1.9900000000000001E-2</v>
      </c>
      <c r="R141">
        <v>4.7000000000000002E-3</v>
      </c>
      <c r="S141">
        <v>2.41</v>
      </c>
      <c r="T141">
        <v>3.399</v>
      </c>
      <c r="U141">
        <v>0.8</v>
      </c>
      <c r="V141">
        <v>-999</v>
      </c>
      <c r="W141">
        <v>-999</v>
      </c>
    </row>
    <row r="142" spans="1:23" x14ac:dyDescent="0.25">
      <c r="A142" t="s">
        <v>21</v>
      </c>
      <c r="B142" s="1">
        <v>34519</v>
      </c>
      <c r="C142">
        <v>736</v>
      </c>
      <c r="D142">
        <v>0.97850000000000004</v>
      </c>
      <c r="E142">
        <v>0.76849999999999996</v>
      </c>
      <c r="F142">
        <v>0.58389999999999997</v>
      </c>
      <c r="G142">
        <v>0.5353</v>
      </c>
      <c r="H142">
        <v>0.52959999999999996</v>
      </c>
      <c r="I142">
        <v>0.40389999999999998</v>
      </c>
      <c r="J142">
        <v>0.29370000000000002</v>
      </c>
      <c r="K142">
        <v>0.28389999999999999</v>
      </c>
      <c r="L142">
        <v>0.27829999999999999</v>
      </c>
      <c r="M142">
        <v>0.2354</v>
      </c>
      <c r="N142">
        <v>0.17469999999999999</v>
      </c>
      <c r="O142">
        <v>0.12429999999999999</v>
      </c>
      <c r="P142">
        <v>7.17E-2</v>
      </c>
      <c r="Q142">
        <v>3.6200000000000003E-2</v>
      </c>
      <c r="R142">
        <v>1.03E-2</v>
      </c>
      <c r="S142">
        <v>2.11</v>
      </c>
      <c r="T142">
        <v>2.9750000000000001</v>
      </c>
      <c r="U142">
        <v>2.5</v>
      </c>
      <c r="V142">
        <v>-999</v>
      </c>
      <c r="W142">
        <v>-999</v>
      </c>
    </row>
    <row r="143" spans="1:23" x14ac:dyDescent="0.25">
      <c r="A143" t="s">
        <v>21</v>
      </c>
      <c r="B143" s="1">
        <v>34519</v>
      </c>
      <c r="C143">
        <v>738</v>
      </c>
      <c r="D143">
        <v>0.52510000000000001</v>
      </c>
      <c r="E143">
        <v>0.4345</v>
      </c>
      <c r="F143">
        <v>0.4929</v>
      </c>
      <c r="G143">
        <v>0.55620000000000003</v>
      </c>
      <c r="H143">
        <v>0.51070000000000004</v>
      </c>
      <c r="I143">
        <v>0.39029999999999998</v>
      </c>
      <c r="J143">
        <v>0.26979999999999998</v>
      </c>
      <c r="K143">
        <v>0.23649999999999999</v>
      </c>
      <c r="L143">
        <v>0.25969999999999999</v>
      </c>
      <c r="M143">
        <v>0.19120000000000001</v>
      </c>
      <c r="N143">
        <v>0.114</v>
      </c>
      <c r="O143">
        <v>8.5500000000000007E-2</v>
      </c>
      <c r="P143">
        <v>6.6900000000000001E-2</v>
      </c>
      <c r="Q143">
        <v>1.66E-2</v>
      </c>
      <c r="R143">
        <v>2.7000000000000001E-3</v>
      </c>
      <c r="S143">
        <v>2.41</v>
      </c>
      <c r="T143">
        <v>3.391</v>
      </c>
      <c r="U143">
        <v>1.5</v>
      </c>
      <c r="V143">
        <v>-999</v>
      </c>
      <c r="W143">
        <v>-999</v>
      </c>
    </row>
    <row r="144" spans="1:23" x14ac:dyDescent="0.25">
      <c r="A144" t="s">
        <v>21</v>
      </c>
      <c r="B144" s="1">
        <v>34519</v>
      </c>
      <c r="C144">
        <v>737</v>
      </c>
      <c r="D144">
        <v>0.11219999999999999</v>
      </c>
      <c r="E144">
        <v>0.31180000000000002</v>
      </c>
      <c r="F144">
        <v>0.4511</v>
      </c>
      <c r="G144">
        <v>0.51529999999999998</v>
      </c>
      <c r="H144">
        <v>0.53810000000000002</v>
      </c>
      <c r="I144">
        <v>0.52869999999999995</v>
      </c>
      <c r="J144">
        <v>0.4158</v>
      </c>
      <c r="K144">
        <v>0.34079999999999999</v>
      </c>
      <c r="L144">
        <v>0.2873</v>
      </c>
      <c r="M144">
        <v>0.21970000000000001</v>
      </c>
      <c r="N144">
        <v>0.11890000000000001</v>
      </c>
      <c r="O144">
        <v>0.1004</v>
      </c>
      <c r="P144">
        <v>4.6399999999999997E-2</v>
      </c>
      <c r="Q144">
        <v>1.4999999999999999E-2</v>
      </c>
      <c r="R144">
        <v>4.4999999999999997E-3</v>
      </c>
      <c r="S144">
        <v>2.44</v>
      </c>
      <c r="T144">
        <v>3.431</v>
      </c>
      <c r="U144">
        <v>0.8</v>
      </c>
      <c r="V144">
        <v>-999</v>
      </c>
      <c r="W144">
        <v>-999</v>
      </c>
    </row>
    <row r="145" spans="1:23" x14ac:dyDescent="0.25">
      <c r="A145" t="s">
        <v>21</v>
      </c>
      <c r="B145" s="1">
        <v>34519</v>
      </c>
      <c r="C145">
        <v>747</v>
      </c>
      <c r="D145">
        <v>1</v>
      </c>
      <c r="E145">
        <v>0.9446</v>
      </c>
      <c r="F145">
        <v>0.71299999999999997</v>
      </c>
      <c r="G145">
        <v>0.52690000000000003</v>
      </c>
      <c r="H145">
        <v>0.41349999999999998</v>
      </c>
      <c r="I145">
        <v>0.33250000000000002</v>
      </c>
      <c r="J145">
        <v>0.28010000000000002</v>
      </c>
      <c r="K145">
        <v>0.27789999999999998</v>
      </c>
      <c r="L145">
        <v>0.20349999999999999</v>
      </c>
      <c r="M145">
        <v>0.1326</v>
      </c>
      <c r="N145">
        <v>5.9900000000000002E-2</v>
      </c>
      <c r="O145">
        <v>2.4400000000000002E-2</v>
      </c>
      <c r="P145">
        <v>1.2E-2</v>
      </c>
      <c r="Q145">
        <v>2.3999999999999998E-3</v>
      </c>
      <c r="R145">
        <v>5.9999999999999995E-4</v>
      </c>
      <c r="S145">
        <v>3.12</v>
      </c>
      <c r="T145">
        <v>4.3970000000000002</v>
      </c>
      <c r="U145">
        <v>1.5</v>
      </c>
      <c r="V145">
        <v>-999</v>
      </c>
      <c r="W145">
        <v>-999</v>
      </c>
    </row>
    <row r="146" spans="1:23" x14ac:dyDescent="0.25">
      <c r="A146" t="s">
        <v>21</v>
      </c>
      <c r="B146" s="1">
        <v>34519</v>
      </c>
      <c r="C146">
        <v>746</v>
      </c>
      <c r="D146">
        <v>1</v>
      </c>
      <c r="E146">
        <v>0.8921</v>
      </c>
      <c r="F146">
        <v>0.65239999999999998</v>
      </c>
      <c r="G146">
        <v>0.50480000000000003</v>
      </c>
      <c r="H146">
        <v>0.4365</v>
      </c>
      <c r="I146">
        <v>0.40870000000000001</v>
      </c>
      <c r="J146">
        <v>0.34460000000000002</v>
      </c>
      <c r="K146">
        <v>0.32519999999999999</v>
      </c>
      <c r="L146">
        <v>0.25629999999999997</v>
      </c>
      <c r="M146">
        <v>0.151</v>
      </c>
      <c r="N146">
        <v>7.3999999999999996E-2</v>
      </c>
      <c r="O146">
        <v>3.3500000000000002E-2</v>
      </c>
      <c r="P146">
        <v>1.5100000000000001E-2</v>
      </c>
      <c r="Q146">
        <v>5.4000000000000003E-3</v>
      </c>
      <c r="R146">
        <v>1.1000000000000001E-3</v>
      </c>
      <c r="S146">
        <v>2.9</v>
      </c>
      <c r="T146">
        <v>4.0830000000000002</v>
      </c>
      <c r="U146">
        <v>0.8</v>
      </c>
      <c r="V146">
        <v>-999</v>
      </c>
      <c r="W146">
        <v>-999</v>
      </c>
    </row>
    <row r="147" spans="1:23" x14ac:dyDescent="0.25">
      <c r="A147" t="s">
        <v>21</v>
      </c>
      <c r="B147" s="1">
        <v>34519</v>
      </c>
      <c r="C147">
        <v>745</v>
      </c>
      <c r="D147">
        <v>0.2291</v>
      </c>
      <c r="E147">
        <v>0.1356</v>
      </c>
      <c r="F147">
        <v>0.1908</v>
      </c>
      <c r="G147">
        <v>0.23730000000000001</v>
      </c>
      <c r="H147">
        <v>0.2802</v>
      </c>
      <c r="I147">
        <v>0.311</v>
      </c>
      <c r="J147">
        <v>0.2873</v>
      </c>
      <c r="K147">
        <v>0.3085</v>
      </c>
      <c r="L147">
        <v>0.30709999999999998</v>
      </c>
      <c r="M147">
        <v>0.2036</v>
      </c>
      <c r="N147">
        <v>0.13700000000000001</v>
      </c>
      <c r="O147">
        <v>8.4400000000000003E-2</v>
      </c>
      <c r="P147">
        <v>4.1200000000000001E-2</v>
      </c>
      <c r="Q147">
        <v>1.84E-2</v>
      </c>
      <c r="R147">
        <v>4.5999999999999999E-3</v>
      </c>
      <c r="S147">
        <v>2.72</v>
      </c>
      <c r="T147">
        <v>3.8290000000000002</v>
      </c>
      <c r="U147">
        <v>2.5</v>
      </c>
      <c r="V147">
        <v>-999</v>
      </c>
      <c r="W147">
        <v>-999</v>
      </c>
    </row>
    <row r="148" spans="1:23" x14ac:dyDescent="0.25">
      <c r="A148" t="s">
        <v>21</v>
      </c>
      <c r="B148" s="1">
        <v>34519</v>
      </c>
      <c r="C148">
        <v>744</v>
      </c>
      <c r="D148">
        <v>0.42720000000000002</v>
      </c>
      <c r="E148">
        <v>0.57469999999999999</v>
      </c>
      <c r="F148">
        <v>0.50129999999999997</v>
      </c>
      <c r="G148">
        <v>0.48509999999999998</v>
      </c>
      <c r="H148">
        <v>0.3987</v>
      </c>
      <c r="I148">
        <v>0.40239999999999998</v>
      </c>
      <c r="J148">
        <v>0.34420000000000001</v>
      </c>
      <c r="K148">
        <v>0.27629999999999999</v>
      </c>
      <c r="L148">
        <v>0.1976</v>
      </c>
      <c r="M148">
        <v>0.1036</v>
      </c>
      <c r="N148">
        <v>7.2599999999999998E-2</v>
      </c>
      <c r="O148">
        <v>4.4600000000000001E-2</v>
      </c>
      <c r="P148">
        <v>2.5999999999999999E-2</v>
      </c>
      <c r="Q148">
        <v>1.11E-2</v>
      </c>
      <c r="R148">
        <v>3.5000000000000001E-3</v>
      </c>
      <c r="S148">
        <v>2.82</v>
      </c>
      <c r="T148">
        <v>3.9740000000000002</v>
      </c>
      <c r="U148">
        <v>1.5</v>
      </c>
      <c r="V148">
        <v>-999</v>
      </c>
      <c r="W148">
        <v>-999</v>
      </c>
    </row>
    <row r="149" spans="1:23" x14ac:dyDescent="0.25">
      <c r="A149" t="s">
        <v>21</v>
      </c>
      <c r="B149" s="1">
        <v>34519</v>
      </c>
      <c r="C149">
        <v>743</v>
      </c>
      <c r="D149">
        <v>0.65159999999999996</v>
      </c>
      <c r="E149">
        <v>0.60699999999999998</v>
      </c>
      <c r="F149">
        <v>0.5363</v>
      </c>
      <c r="G149">
        <v>0.502</v>
      </c>
      <c r="H149">
        <v>0.34279999999999999</v>
      </c>
      <c r="I149">
        <v>0.31559999999999999</v>
      </c>
      <c r="J149">
        <v>0.25969999999999999</v>
      </c>
      <c r="K149">
        <v>0.2072</v>
      </c>
      <c r="L149">
        <v>0.1303</v>
      </c>
      <c r="M149">
        <v>9.7199999999999995E-2</v>
      </c>
      <c r="N149">
        <v>5.4300000000000001E-2</v>
      </c>
      <c r="O149">
        <v>3.9199999999999999E-2</v>
      </c>
      <c r="P149">
        <v>1.3299999999999999E-2</v>
      </c>
      <c r="Q149">
        <v>3.3999999999999998E-3</v>
      </c>
      <c r="R149">
        <v>1E-4</v>
      </c>
      <c r="S149">
        <v>3.25</v>
      </c>
      <c r="T149">
        <v>4.5830000000000002</v>
      </c>
      <c r="U149">
        <v>0.8</v>
      </c>
      <c r="V149">
        <v>-999</v>
      </c>
      <c r="W149">
        <v>-999</v>
      </c>
    </row>
    <row r="150" spans="1:23" x14ac:dyDescent="0.25">
      <c r="A150" t="s">
        <v>21</v>
      </c>
      <c r="B150" s="1">
        <v>34519</v>
      </c>
      <c r="C150">
        <v>742</v>
      </c>
      <c r="D150">
        <v>0.53220000000000001</v>
      </c>
      <c r="E150">
        <v>0.6079</v>
      </c>
      <c r="F150">
        <v>0.55879999999999996</v>
      </c>
      <c r="G150">
        <v>0.40960000000000002</v>
      </c>
      <c r="H150">
        <v>0.373</v>
      </c>
      <c r="I150">
        <v>0.28029999999999999</v>
      </c>
      <c r="J150">
        <v>0.25269999999999998</v>
      </c>
      <c r="K150">
        <v>0.20230000000000001</v>
      </c>
      <c r="L150">
        <v>0.20200000000000001</v>
      </c>
      <c r="M150">
        <v>0.1249</v>
      </c>
      <c r="N150">
        <v>0.1236</v>
      </c>
      <c r="O150">
        <v>8.2299999999999998E-2</v>
      </c>
      <c r="P150">
        <v>6.5600000000000006E-2</v>
      </c>
      <c r="Q150">
        <v>2.5399999999999999E-2</v>
      </c>
      <c r="R150">
        <v>4.4999999999999997E-3</v>
      </c>
      <c r="S150">
        <v>2.48</v>
      </c>
      <c r="T150">
        <v>3.488</v>
      </c>
      <c r="U150">
        <v>2.5</v>
      </c>
      <c r="V150">
        <v>-999</v>
      </c>
      <c r="W150">
        <v>-999</v>
      </c>
    </row>
    <row r="151" spans="1:23" x14ac:dyDescent="0.25">
      <c r="A151" t="s">
        <v>21</v>
      </c>
      <c r="B151" s="1">
        <v>34519</v>
      </c>
      <c r="C151">
        <v>741</v>
      </c>
      <c r="D151">
        <v>0.81859999999999999</v>
      </c>
      <c r="E151">
        <v>0.68269999999999997</v>
      </c>
      <c r="F151">
        <v>0.52949999999999997</v>
      </c>
      <c r="G151">
        <v>0.38800000000000001</v>
      </c>
      <c r="H151">
        <v>0.33210000000000001</v>
      </c>
      <c r="I151">
        <v>0.30109999999999998</v>
      </c>
      <c r="J151">
        <v>0.28249999999999997</v>
      </c>
      <c r="K151">
        <v>0.2404</v>
      </c>
      <c r="L151">
        <v>0.19</v>
      </c>
      <c r="M151">
        <v>0.1764</v>
      </c>
      <c r="N151">
        <v>0.123</v>
      </c>
      <c r="O151">
        <v>9.1999999999999998E-2</v>
      </c>
      <c r="P151">
        <v>4.82E-2</v>
      </c>
      <c r="Q151">
        <v>1.46E-2</v>
      </c>
      <c r="R151">
        <v>1.6000000000000001E-3</v>
      </c>
      <c r="S151">
        <v>2.5499999999999998</v>
      </c>
      <c r="T151">
        <v>3.593</v>
      </c>
      <c r="U151">
        <v>1.5</v>
      </c>
      <c r="V151">
        <v>-999</v>
      </c>
      <c r="W151">
        <v>-999</v>
      </c>
    </row>
    <row r="152" spans="1:23" x14ac:dyDescent="0.25">
      <c r="A152" t="s">
        <v>21</v>
      </c>
      <c r="B152" s="1">
        <v>34519</v>
      </c>
      <c r="C152">
        <v>740</v>
      </c>
      <c r="D152">
        <v>0.70640000000000003</v>
      </c>
      <c r="E152">
        <v>0.66139999999999999</v>
      </c>
      <c r="F152">
        <v>0.43909999999999999</v>
      </c>
      <c r="G152">
        <v>0.36020000000000002</v>
      </c>
      <c r="H152">
        <v>0.31380000000000002</v>
      </c>
      <c r="I152">
        <v>0.32</v>
      </c>
      <c r="J152">
        <v>0.28160000000000002</v>
      </c>
      <c r="K152">
        <v>0.22</v>
      </c>
      <c r="L152">
        <v>0.20230000000000001</v>
      </c>
      <c r="M152">
        <v>0.152</v>
      </c>
      <c r="N152">
        <v>9.8000000000000004E-2</v>
      </c>
      <c r="O152">
        <v>6.9800000000000001E-2</v>
      </c>
      <c r="P152">
        <v>2.1100000000000001E-2</v>
      </c>
      <c r="Q152">
        <v>4.0000000000000001E-3</v>
      </c>
      <c r="R152">
        <v>1E-4</v>
      </c>
      <c r="S152">
        <v>2.97</v>
      </c>
      <c r="T152">
        <v>4.1840000000000002</v>
      </c>
      <c r="U152">
        <v>0.8</v>
      </c>
      <c r="V152">
        <v>-999</v>
      </c>
      <c r="W152">
        <v>-999</v>
      </c>
    </row>
    <row r="153" spans="1:23" x14ac:dyDescent="0.25">
      <c r="A153" t="s">
        <v>21</v>
      </c>
      <c r="B153" s="1">
        <v>34519</v>
      </c>
      <c r="C153">
        <v>751</v>
      </c>
      <c r="D153">
        <v>0.87109999999999999</v>
      </c>
      <c r="E153">
        <v>0.78510000000000002</v>
      </c>
      <c r="F153">
        <v>0.68899999999999995</v>
      </c>
      <c r="G153">
        <v>0.59119999999999995</v>
      </c>
      <c r="H153">
        <v>0.4531</v>
      </c>
      <c r="I153">
        <v>0.33929999999999999</v>
      </c>
      <c r="J153">
        <v>0.31009999999999999</v>
      </c>
      <c r="K153">
        <v>0.21379999999999999</v>
      </c>
      <c r="L153">
        <v>0.16189999999999999</v>
      </c>
      <c r="M153">
        <v>0.1056</v>
      </c>
      <c r="N153">
        <v>5.8099999999999999E-2</v>
      </c>
      <c r="O153">
        <v>2.0899999999999998E-2</v>
      </c>
      <c r="P153">
        <v>7.9000000000000008E-3</v>
      </c>
      <c r="Q153">
        <v>2E-3</v>
      </c>
      <c r="R153">
        <v>1E-4</v>
      </c>
      <c r="S153">
        <v>3.34</v>
      </c>
      <c r="T153">
        <v>4.7030000000000003</v>
      </c>
      <c r="U153">
        <v>2.5</v>
      </c>
      <c r="V153">
        <v>-999</v>
      </c>
      <c r="W153">
        <v>-999</v>
      </c>
    </row>
    <row r="154" spans="1:23" x14ac:dyDescent="0.25">
      <c r="A154" t="s">
        <v>21</v>
      </c>
      <c r="B154" s="1">
        <v>34519</v>
      </c>
      <c r="C154">
        <v>750</v>
      </c>
      <c r="D154">
        <v>0.77329999999999999</v>
      </c>
      <c r="E154">
        <v>0.70569999999999999</v>
      </c>
      <c r="F154">
        <v>0.64090000000000003</v>
      </c>
      <c r="G154">
        <v>0.55700000000000005</v>
      </c>
      <c r="H154">
        <v>0.38900000000000001</v>
      </c>
      <c r="I154">
        <v>0.3226</v>
      </c>
      <c r="J154">
        <v>0.2823</v>
      </c>
      <c r="K154">
        <v>0.21110000000000001</v>
      </c>
      <c r="L154">
        <v>0.16209999999999999</v>
      </c>
      <c r="M154">
        <v>0.1023</v>
      </c>
      <c r="N154">
        <v>5.8900000000000001E-2</v>
      </c>
      <c r="O154">
        <v>1.3899999999999999E-2</v>
      </c>
      <c r="P154">
        <v>6.8999999999999999E-3</v>
      </c>
      <c r="Q154">
        <v>2.5000000000000001E-3</v>
      </c>
      <c r="R154">
        <v>5.0000000000000001E-4</v>
      </c>
      <c r="S154">
        <v>3.4</v>
      </c>
      <c r="T154">
        <v>4.7889999999999997</v>
      </c>
      <c r="U154">
        <v>1.5</v>
      </c>
      <c r="V154">
        <v>-999</v>
      </c>
      <c r="W154">
        <v>-999</v>
      </c>
    </row>
    <row r="155" spans="1:23" x14ac:dyDescent="0.25">
      <c r="A155" t="s">
        <v>21</v>
      </c>
      <c r="B155" s="1">
        <v>34519</v>
      </c>
      <c r="C155">
        <v>749</v>
      </c>
      <c r="D155">
        <v>0.8115</v>
      </c>
      <c r="E155">
        <v>0.72419999999999995</v>
      </c>
      <c r="F155">
        <v>0.63880000000000003</v>
      </c>
      <c r="G155">
        <v>0.55379999999999996</v>
      </c>
      <c r="H155">
        <v>0.3881</v>
      </c>
      <c r="I155">
        <v>0.39589999999999997</v>
      </c>
      <c r="J155">
        <v>0.3236</v>
      </c>
      <c r="K155">
        <v>0.25069999999999998</v>
      </c>
      <c r="L155">
        <v>0.1714</v>
      </c>
      <c r="M155">
        <v>0.11609999999999999</v>
      </c>
      <c r="N155">
        <v>5.45E-2</v>
      </c>
      <c r="O155">
        <v>1.8200000000000001E-2</v>
      </c>
      <c r="P155">
        <v>6.8999999999999999E-3</v>
      </c>
      <c r="Q155">
        <v>3.3E-3</v>
      </c>
      <c r="R155">
        <v>1.6999999999999999E-3</v>
      </c>
      <c r="S155">
        <v>3.27</v>
      </c>
      <c r="T155">
        <v>4.601</v>
      </c>
      <c r="U155">
        <v>0.8</v>
      </c>
      <c r="V155">
        <v>-999</v>
      </c>
      <c r="W155">
        <v>-999</v>
      </c>
    </row>
    <row r="156" spans="1:23" x14ac:dyDescent="0.25">
      <c r="A156" t="s">
        <v>21</v>
      </c>
      <c r="B156" s="1">
        <v>34519</v>
      </c>
      <c r="C156">
        <v>748</v>
      </c>
      <c r="D156">
        <v>1</v>
      </c>
      <c r="E156">
        <v>0.98429999999999995</v>
      </c>
      <c r="F156">
        <v>0.76529999999999998</v>
      </c>
      <c r="G156">
        <v>0.58550000000000002</v>
      </c>
      <c r="H156">
        <v>0.45600000000000002</v>
      </c>
      <c r="I156">
        <v>0.39610000000000001</v>
      </c>
      <c r="J156">
        <v>0.32840000000000003</v>
      </c>
      <c r="K156">
        <v>0.24099999999999999</v>
      </c>
      <c r="L156">
        <v>0.22800000000000001</v>
      </c>
      <c r="M156">
        <v>0.17580000000000001</v>
      </c>
      <c r="N156">
        <v>8.8400000000000006E-2</v>
      </c>
      <c r="O156">
        <v>3.0700000000000002E-2</v>
      </c>
      <c r="P156">
        <v>1.38E-2</v>
      </c>
      <c r="Q156">
        <v>4.7999999999999996E-3</v>
      </c>
      <c r="R156">
        <v>1.1000000000000001E-3</v>
      </c>
      <c r="S156">
        <v>2.9</v>
      </c>
      <c r="T156">
        <v>4.0839999999999996</v>
      </c>
      <c r="U156">
        <v>2.5</v>
      </c>
      <c r="V156">
        <v>-999</v>
      </c>
      <c r="W156">
        <v>-999</v>
      </c>
    </row>
    <row r="157" spans="1:23" x14ac:dyDescent="0.25">
      <c r="A157" t="s">
        <v>21</v>
      </c>
      <c r="B157" s="1">
        <v>34519</v>
      </c>
      <c r="C157">
        <v>739</v>
      </c>
      <c r="D157">
        <v>0.35320000000000001</v>
      </c>
      <c r="E157">
        <v>0.38190000000000002</v>
      </c>
      <c r="F157">
        <v>0.45529999999999998</v>
      </c>
      <c r="G157">
        <v>0.51849999999999996</v>
      </c>
      <c r="H157">
        <v>0.55569999999999997</v>
      </c>
      <c r="I157">
        <v>0.42880000000000001</v>
      </c>
      <c r="J157">
        <v>0.35270000000000001</v>
      </c>
      <c r="K157">
        <v>0.28079999999999999</v>
      </c>
      <c r="L157">
        <v>0.23669999999999999</v>
      </c>
      <c r="M157">
        <v>0.215</v>
      </c>
      <c r="N157">
        <v>0.1537</v>
      </c>
      <c r="O157">
        <v>0.1</v>
      </c>
      <c r="P157">
        <v>6.8699999999999997E-2</v>
      </c>
      <c r="Q157">
        <v>3.0700000000000002E-2</v>
      </c>
      <c r="R157">
        <v>7.0000000000000001E-3</v>
      </c>
      <c r="S157">
        <v>2.27</v>
      </c>
      <c r="T157">
        <v>3.2010000000000001</v>
      </c>
      <c r="U157">
        <v>2.5</v>
      </c>
      <c r="V157">
        <v>-999</v>
      </c>
      <c r="W157">
        <v>-999</v>
      </c>
    </row>
    <row r="158" spans="1:23" x14ac:dyDescent="0.25">
      <c r="A158" t="s">
        <v>21</v>
      </c>
      <c r="B158" s="1">
        <v>34519</v>
      </c>
      <c r="C158">
        <v>735</v>
      </c>
      <c r="D158">
        <v>1</v>
      </c>
      <c r="E158">
        <v>0.8589</v>
      </c>
      <c r="F158">
        <v>0.6048</v>
      </c>
      <c r="G158">
        <v>0.55979999999999996</v>
      </c>
      <c r="H158">
        <v>0.46229999999999999</v>
      </c>
      <c r="I158">
        <v>0.32</v>
      </c>
      <c r="J158">
        <v>0.27479999999999999</v>
      </c>
      <c r="K158">
        <v>0.26869999999999999</v>
      </c>
      <c r="L158">
        <v>0.24779999999999999</v>
      </c>
      <c r="M158">
        <v>0.19370000000000001</v>
      </c>
      <c r="N158">
        <v>0.1263</v>
      </c>
      <c r="O158">
        <v>8.9700000000000002E-2</v>
      </c>
      <c r="P158">
        <v>6.3100000000000003E-2</v>
      </c>
      <c r="Q158">
        <v>2.7699999999999999E-2</v>
      </c>
      <c r="R158">
        <v>5.1999999999999998E-3</v>
      </c>
      <c r="S158">
        <v>2.29</v>
      </c>
      <c r="T158">
        <v>3.218</v>
      </c>
      <c r="U158">
        <v>1.5</v>
      </c>
      <c r="V158">
        <v>-999</v>
      </c>
      <c r="W158">
        <v>-999</v>
      </c>
    </row>
    <row r="159" spans="1:23" x14ac:dyDescent="0.25">
      <c r="A159" t="s">
        <v>21</v>
      </c>
      <c r="B159" s="1">
        <v>34519</v>
      </c>
      <c r="C159">
        <v>733</v>
      </c>
      <c r="D159">
        <v>1</v>
      </c>
      <c r="E159">
        <v>0.92530000000000001</v>
      </c>
      <c r="F159">
        <v>0.74539999999999995</v>
      </c>
      <c r="G159">
        <v>0.6522</v>
      </c>
      <c r="H159">
        <v>0.53900000000000003</v>
      </c>
      <c r="I159">
        <v>0.36659999999999998</v>
      </c>
      <c r="J159">
        <v>0.31730000000000003</v>
      </c>
      <c r="K159">
        <v>0.21129999999999999</v>
      </c>
      <c r="L159">
        <v>0.14230000000000001</v>
      </c>
      <c r="M159">
        <v>0.12909999999999999</v>
      </c>
      <c r="N159">
        <v>0.1079</v>
      </c>
      <c r="O159">
        <v>6.6299999999999998E-2</v>
      </c>
      <c r="P159">
        <v>2.87E-2</v>
      </c>
      <c r="Q159">
        <v>1.2200000000000001E-2</v>
      </c>
      <c r="R159">
        <v>4.3E-3</v>
      </c>
      <c r="S159">
        <v>2.62</v>
      </c>
      <c r="T159">
        <v>3.6890000000000001</v>
      </c>
      <c r="U159">
        <v>2.5</v>
      </c>
      <c r="V159">
        <v>-999</v>
      </c>
      <c r="W159">
        <v>-999</v>
      </c>
    </row>
    <row r="160" spans="1:23" x14ac:dyDescent="0.25">
      <c r="A160" t="s">
        <v>21</v>
      </c>
      <c r="B160" s="1">
        <v>34519</v>
      </c>
      <c r="C160">
        <v>729</v>
      </c>
      <c r="D160">
        <v>0.2959</v>
      </c>
      <c r="E160">
        <v>0.33029999999999998</v>
      </c>
      <c r="F160">
        <v>0.3654</v>
      </c>
      <c r="G160">
        <v>0.42930000000000001</v>
      </c>
      <c r="H160">
        <v>0.43209999999999998</v>
      </c>
      <c r="I160">
        <v>0.36009999999999998</v>
      </c>
      <c r="J160">
        <v>0.247</v>
      </c>
      <c r="K160">
        <v>0.21729999999999999</v>
      </c>
      <c r="L160">
        <v>0.1918</v>
      </c>
      <c r="M160">
        <v>0.16520000000000001</v>
      </c>
      <c r="N160">
        <v>0.1072</v>
      </c>
      <c r="O160">
        <v>6.9699999999999998E-2</v>
      </c>
      <c r="P160">
        <v>3.2099999999999997E-2</v>
      </c>
      <c r="Q160">
        <v>8.2000000000000007E-3</v>
      </c>
      <c r="R160">
        <v>1E-4</v>
      </c>
      <c r="S160">
        <v>2.84</v>
      </c>
      <c r="T160">
        <v>4.0060000000000002</v>
      </c>
      <c r="U160">
        <v>1.5</v>
      </c>
      <c r="V160">
        <v>-999</v>
      </c>
      <c r="W160">
        <v>-999</v>
      </c>
    </row>
    <row r="161" spans="1:23" x14ac:dyDescent="0.25">
      <c r="A161" t="s">
        <v>21</v>
      </c>
      <c r="B161" s="1">
        <v>34519</v>
      </c>
      <c r="C161">
        <v>728</v>
      </c>
      <c r="D161">
        <v>0.31740000000000002</v>
      </c>
      <c r="E161">
        <v>0.3589</v>
      </c>
      <c r="F161">
        <v>0.44850000000000001</v>
      </c>
      <c r="G161">
        <v>0.441</v>
      </c>
      <c r="H161">
        <v>0.35439999999999999</v>
      </c>
      <c r="I161">
        <v>0.25900000000000001</v>
      </c>
      <c r="J161">
        <v>0.19650000000000001</v>
      </c>
      <c r="K161">
        <v>0.16969999999999999</v>
      </c>
      <c r="L161">
        <v>0.17560000000000001</v>
      </c>
      <c r="M161">
        <v>0.1216</v>
      </c>
      <c r="N161">
        <v>8.8099999999999998E-2</v>
      </c>
      <c r="O161">
        <v>4.53E-2</v>
      </c>
      <c r="P161">
        <v>1.23E-2</v>
      </c>
      <c r="Q161">
        <v>3.0999999999999999E-3</v>
      </c>
      <c r="R161">
        <v>5.0000000000000001E-4</v>
      </c>
      <c r="S161">
        <v>3.3</v>
      </c>
      <c r="T161">
        <v>4.6509999999999998</v>
      </c>
      <c r="U161">
        <v>0.8</v>
      </c>
      <c r="V161">
        <v>-999</v>
      </c>
      <c r="W161">
        <v>-999</v>
      </c>
    </row>
    <row r="162" spans="1:23" x14ac:dyDescent="0.25">
      <c r="A162" t="s">
        <v>21</v>
      </c>
      <c r="B162" s="1">
        <v>34519</v>
      </c>
      <c r="C162">
        <v>726</v>
      </c>
      <c r="D162">
        <v>4.0599999999999997E-2</v>
      </c>
      <c r="E162">
        <v>7.8399999999999997E-2</v>
      </c>
      <c r="F162">
        <v>0.18559999999999999</v>
      </c>
      <c r="G162">
        <v>0.29799999999999999</v>
      </c>
      <c r="H162">
        <v>0.3286</v>
      </c>
      <c r="I162">
        <v>0.32479999999999998</v>
      </c>
      <c r="J162">
        <v>0.2722</v>
      </c>
      <c r="K162">
        <v>0.2392</v>
      </c>
      <c r="L162">
        <v>0.19420000000000001</v>
      </c>
      <c r="M162">
        <v>0.1535</v>
      </c>
      <c r="N162">
        <v>0.14019999999999999</v>
      </c>
      <c r="O162">
        <v>0.11219999999999999</v>
      </c>
      <c r="P162">
        <v>4.2599999999999999E-2</v>
      </c>
      <c r="Q162">
        <v>0.02</v>
      </c>
      <c r="R162">
        <v>7.1000000000000004E-3</v>
      </c>
      <c r="S162">
        <v>2.76</v>
      </c>
      <c r="T162">
        <v>3.8809999999999998</v>
      </c>
      <c r="U162">
        <v>1.5</v>
      </c>
      <c r="V162">
        <v>-999</v>
      </c>
      <c r="W162">
        <v>-999</v>
      </c>
    </row>
    <row r="163" spans="1:23" x14ac:dyDescent="0.25">
      <c r="A163" t="s">
        <v>21</v>
      </c>
      <c r="B163" s="1">
        <v>34519</v>
      </c>
      <c r="C163">
        <v>731</v>
      </c>
      <c r="D163">
        <v>0.95469999999999999</v>
      </c>
      <c r="E163">
        <v>0.78039999999999998</v>
      </c>
      <c r="F163">
        <v>0.70730000000000004</v>
      </c>
      <c r="G163">
        <v>0.58309999999999995</v>
      </c>
      <c r="H163">
        <v>0.42670000000000002</v>
      </c>
      <c r="I163">
        <v>0.34339999999999998</v>
      </c>
      <c r="J163">
        <v>0.246</v>
      </c>
      <c r="K163">
        <v>0.15629999999999999</v>
      </c>
      <c r="L163">
        <v>0.10680000000000001</v>
      </c>
      <c r="M163">
        <v>7.8899999999999998E-2</v>
      </c>
      <c r="N163">
        <v>3.7199999999999997E-2</v>
      </c>
      <c r="O163">
        <v>3.9199999999999999E-2</v>
      </c>
      <c r="P163">
        <v>1.7000000000000001E-2</v>
      </c>
      <c r="Q163">
        <v>5.0000000000000001E-3</v>
      </c>
      <c r="R163">
        <v>1.8E-3</v>
      </c>
      <c r="S163">
        <v>3.13</v>
      </c>
      <c r="T163">
        <v>4.4119999999999999</v>
      </c>
      <c r="U163">
        <v>0.8</v>
      </c>
      <c r="V163">
        <v>-999</v>
      </c>
      <c r="W163">
        <v>-999</v>
      </c>
    </row>
    <row r="164" spans="1:23" x14ac:dyDescent="0.25">
      <c r="A164" t="s">
        <v>22</v>
      </c>
      <c r="B164" s="1">
        <v>34519</v>
      </c>
      <c r="C164">
        <v>694</v>
      </c>
      <c r="D164">
        <v>1</v>
      </c>
      <c r="E164">
        <v>1</v>
      </c>
      <c r="F164">
        <v>0.92630000000000001</v>
      </c>
      <c r="G164">
        <v>0.78710000000000002</v>
      </c>
      <c r="H164">
        <v>0.53210000000000002</v>
      </c>
      <c r="I164">
        <v>0.38140000000000002</v>
      </c>
      <c r="J164">
        <v>0.36170000000000002</v>
      </c>
      <c r="K164">
        <v>0.30059999999999998</v>
      </c>
      <c r="L164">
        <v>0.26900000000000002</v>
      </c>
      <c r="M164">
        <v>0.23749999999999999</v>
      </c>
      <c r="N164">
        <v>0.17599999999999999</v>
      </c>
      <c r="O164">
        <v>0.1258</v>
      </c>
      <c r="P164">
        <v>5.9799999999999999E-2</v>
      </c>
      <c r="Q164">
        <v>3.27E-2</v>
      </c>
      <c r="R164">
        <v>1.7399999999999999E-2</v>
      </c>
      <c r="S164">
        <v>2.0299999999999998</v>
      </c>
      <c r="T164">
        <v>2.8620000000000001</v>
      </c>
      <c r="U164">
        <v>0.8</v>
      </c>
      <c r="V164">
        <v>-999</v>
      </c>
      <c r="W164">
        <v>-999</v>
      </c>
    </row>
    <row r="165" spans="1:23" x14ac:dyDescent="0.25">
      <c r="A165" t="s">
        <v>22</v>
      </c>
      <c r="B165" s="1">
        <v>34519</v>
      </c>
      <c r="C165">
        <v>697</v>
      </c>
      <c r="D165">
        <v>1</v>
      </c>
      <c r="E165">
        <v>0.92620000000000002</v>
      </c>
      <c r="F165">
        <v>0.69579999999999997</v>
      </c>
      <c r="G165">
        <v>0.60519999999999996</v>
      </c>
      <c r="H165">
        <v>0.53680000000000005</v>
      </c>
      <c r="I165">
        <v>0.48049999999999998</v>
      </c>
      <c r="J165">
        <v>0.40550000000000003</v>
      </c>
      <c r="K165">
        <v>0.3115</v>
      </c>
      <c r="L165">
        <v>0.27139999999999997</v>
      </c>
      <c r="M165">
        <v>0.19670000000000001</v>
      </c>
      <c r="N165">
        <v>0.14760000000000001</v>
      </c>
      <c r="O165">
        <v>0.1108</v>
      </c>
      <c r="P165">
        <v>7.3599999999999999E-2</v>
      </c>
      <c r="Q165">
        <v>2.7400000000000001E-2</v>
      </c>
      <c r="R165">
        <v>7.7000000000000002E-3</v>
      </c>
      <c r="S165">
        <v>2.11</v>
      </c>
      <c r="T165">
        <v>2.9660000000000002</v>
      </c>
      <c r="U165">
        <v>0.8</v>
      </c>
      <c r="V165">
        <v>-999</v>
      </c>
      <c r="W165">
        <v>-999</v>
      </c>
    </row>
    <row r="166" spans="1:23" x14ac:dyDescent="0.25">
      <c r="A166" t="s">
        <v>22</v>
      </c>
      <c r="B166" s="1">
        <v>34519</v>
      </c>
      <c r="C166">
        <v>699</v>
      </c>
      <c r="D166">
        <v>0.98089999999999999</v>
      </c>
      <c r="E166">
        <v>0.89390000000000003</v>
      </c>
      <c r="F166">
        <v>0.78149999999999997</v>
      </c>
      <c r="G166">
        <v>0.64739999999999998</v>
      </c>
      <c r="H166">
        <v>0.59689999999999999</v>
      </c>
      <c r="I166">
        <v>0.54820000000000002</v>
      </c>
      <c r="J166">
        <v>0.52170000000000005</v>
      </c>
      <c r="K166">
        <v>0.42659999999999998</v>
      </c>
      <c r="L166">
        <v>0.35730000000000001</v>
      </c>
      <c r="M166">
        <v>0.31440000000000001</v>
      </c>
      <c r="N166">
        <v>0.23449999999999999</v>
      </c>
      <c r="O166">
        <v>0.15459999999999999</v>
      </c>
      <c r="P166">
        <v>0.1057</v>
      </c>
      <c r="Q166">
        <v>5.3499999999999999E-2</v>
      </c>
      <c r="R166">
        <v>1.9400000000000001E-2</v>
      </c>
      <c r="S166">
        <v>1.72</v>
      </c>
      <c r="T166">
        <v>2.4279999999999999</v>
      </c>
      <c r="U166">
        <v>1.5</v>
      </c>
      <c r="V166">
        <v>-999</v>
      </c>
      <c r="W166">
        <v>-999</v>
      </c>
    </row>
    <row r="167" spans="1:23" x14ac:dyDescent="0.25">
      <c r="A167" t="s">
        <v>22</v>
      </c>
      <c r="B167" s="1">
        <v>34519</v>
      </c>
      <c r="C167">
        <v>701</v>
      </c>
      <c r="D167">
        <v>1</v>
      </c>
      <c r="E167">
        <v>0.91879999999999995</v>
      </c>
      <c r="F167">
        <v>0.81759999999999999</v>
      </c>
      <c r="G167">
        <v>0.71040000000000003</v>
      </c>
      <c r="H167">
        <v>0.57550000000000001</v>
      </c>
      <c r="I167">
        <v>0.46260000000000001</v>
      </c>
      <c r="J167">
        <v>0.51270000000000004</v>
      </c>
      <c r="K167">
        <v>0.47049999999999997</v>
      </c>
      <c r="L167">
        <v>0.45240000000000002</v>
      </c>
      <c r="M167">
        <v>0.39100000000000001</v>
      </c>
      <c r="N167">
        <v>0.3473</v>
      </c>
      <c r="O167">
        <v>0.31890000000000002</v>
      </c>
      <c r="P167">
        <v>0.26269999999999999</v>
      </c>
      <c r="Q167">
        <v>0.155</v>
      </c>
      <c r="R167">
        <v>6.9699999999999998E-2</v>
      </c>
      <c r="S167">
        <v>1.23</v>
      </c>
      <c r="T167">
        <v>1.736</v>
      </c>
      <c r="U167">
        <v>0.8</v>
      </c>
      <c r="V167">
        <v>-999</v>
      </c>
      <c r="W167">
        <v>-999</v>
      </c>
    </row>
    <row r="168" spans="1:23" x14ac:dyDescent="0.25">
      <c r="A168" t="s">
        <v>22</v>
      </c>
      <c r="B168" s="1">
        <v>34519</v>
      </c>
      <c r="C168">
        <v>703</v>
      </c>
      <c r="D168">
        <v>1</v>
      </c>
      <c r="E168">
        <v>0.96960000000000002</v>
      </c>
      <c r="F168">
        <v>0.84419999999999995</v>
      </c>
      <c r="G168">
        <v>0.85260000000000002</v>
      </c>
      <c r="H168">
        <v>0.76160000000000005</v>
      </c>
      <c r="I168">
        <v>0.63719999999999999</v>
      </c>
      <c r="J168">
        <v>0.51419999999999999</v>
      </c>
      <c r="K168">
        <v>0.50080000000000002</v>
      </c>
      <c r="L168">
        <v>0.5302</v>
      </c>
      <c r="M168">
        <v>0.4965</v>
      </c>
      <c r="N168">
        <v>0.41010000000000002</v>
      </c>
      <c r="O168">
        <v>0.36870000000000003</v>
      </c>
      <c r="P168">
        <v>0.30869999999999997</v>
      </c>
      <c r="Q168">
        <v>0.27050000000000002</v>
      </c>
      <c r="R168">
        <v>0.17269999999999999</v>
      </c>
      <c r="S168">
        <v>0.95</v>
      </c>
      <c r="T168">
        <v>1.337</v>
      </c>
      <c r="U168">
        <v>2.5</v>
      </c>
      <c r="V168">
        <v>-999</v>
      </c>
      <c r="W168">
        <v>-999</v>
      </c>
    </row>
    <row r="169" spans="1:23" x14ac:dyDescent="0.25">
      <c r="A169" t="s">
        <v>22</v>
      </c>
      <c r="B169" s="1">
        <v>34519</v>
      </c>
      <c r="C169">
        <v>705</v>
      </c>
      <c r="D169">
        <v>1</v>
      </c>
      <c r="E169">
        <v>0.96960000000000002</v>
      </c>
      <c r="F169">
        <v>0.88870000000000005</v>
      </c>
      <c r="G169">
        <v>0.81</v>
      </c>
      <c r="H169">
        <v>0.76229999999999998</v>
      </c>
      <c r="I169">
        <v>0.72719999999999996</v>
      </c>
      <c r="J169">
        <v>0.70330000000000004</v>
      </c>
      <c r="K169">
        <v>0.64970000000000006</v>
      </c>
      <c r="L169">
        <v>0.60919999999999996</v>
      </c>
      <c r="M169">
        <v>0.55769999999999997</v>
      </c>
      <c r="N169">
        <v>0.49609999999999999</v>
      </c>
      <c r="O169">
        <v>0.38629999999999998</v>
      </c>
      <c r="P169">
        <v>0.27929999999999999</v>
      </c>
      <c r="Q169">
        <v>0.1938</v>
      </c>
      <c r="R169">
        <v>9.7900000000000001E-2</v>
      </c>
      <c r="S169">
        <v>0.96</v>
      </c>
      <c r="T169">
        <v>1.3460000000000001</v>
      </c>
      <c r="U169">
        <v>1.5</v>
      </c>
      <c r="V169">
        <v>-999</v>
      </c>
      <c r="W169">
        <v>-999</v>
      </c>
    </row>
    <row r="170" spans="1:23" x14ac:dyDescent="0.25">
      <c r="A170" t="s">
        <v>22</v>
      </c>
      <c r="B170" s="1">
        <v>34519</v>
      </c>
      <c r="C170">
        <v>707</v>
      </c>
      <c r="D170">
        <v>1</v>
      </c>
      <c r="E170">
        <v>0.97689999999999999</v>
      </c>
      <c r="F170">
        <v>0.91790000000000005</v>
      </c>
      <c r="G170">
        <v>0.89880000000000004</v>
      </c>
      <c r="H170">
        <v>0.81599999999999995</v>
      </c>
      <c r="I170">
        <v>0.71579999999999999</v>
      </c>
      <c r="J170">
        <v>0.65559999999999996</v>
      </c>
      <c r="K170">
        <v>0.59789999999999999</v>
      </c>
      <c r="L170">
        <v>0.45169999999999999</v>
      </c>
      <c r="M170">
        <v>0.39800000000000002</v>
      </c>
      <c r="N170">
        <v>0.2853</v>
      </c>
      <c r="O170">
        <v>0.18640000000000001</v>
      </c>
      <c r="P170">
        <v>0.1147</v>
      </c>
      <c r="Q170">
        <v>4.4999999999999998E-2</v>
      </c>
      <c r="R170">
        <v>9.4000000000000004E-3</v>
      </c>
      <c r="S170">
        <v>1.55</v>
      </c>
      <c r="T170">
        <v>2.1840000000000002</v>
      </c>
      <c r="U170">
        <v>0.8</v>
      </c>
      <c r="V170">
        <v>-999</v>
      </c>
      <c r="W170">
        <v>-999</v>
      </c>
    </row>
    <row r="171" spans="1:23" x14ac:dyDescent="0.25">
      <c r="A171" t="s">
        <v>22</v>
      </c>
      <c r="B171" s="1">
        <v>34519</v>
      </c>
      <c r="C171">
        <v>706</v>
      </c>
      <c r="D171">
        <v>1</v>
      </c>
      <c r="E171">
        <v>0.98250000000000004</v>
      </c>
      <c r="F171">
        <v>0.9002</v>
      </c>
      <c r="G171">
        <v>0.81369999999999998</v>
      </c>
      <c r="H171">
        <v>0.76349999999999996</v>
      </c>
      <c r="I171">
        <v>0.72289999999999999</v>
      </c>
      <c r="J171">
        <v>0.68359999999999999</v>
      </c>
      <c r="K171">
        <v>0.65649999999999997</v>
      </c>
      <c r="L171">
        <v>0.59799999999999998</v>
      </c>
      <c r="M171">
        <v>0.54259999999999997</v>
      </c>
      <c r="N171">
        <v>0.52129999999999999</v>
      </c>
      <c r="O171">
        <v>0.42280000000000001</v>
      </c>
      <c r="P171">
        <v>0.29720000000000002</v>
      </c>
      <c r="Q171">
        <v>0.19339999999999999</v>
      </c>
      <c r="R171">
        <v>0.11070000000000001</v>
      </c>
      <c r="S171">
        <v>0.93</v>
      </c>
      <c r="T171">
        <v>1.3080000000000001</v>
      </c>
      <c r="U171">
        <v>2.5</v>
      </c>
      <c r="V171">
        <v>-999</v>
      </c>
      <c r="W171">
        <v>-999</v>
      </c>
    </row>
    <row r="172" spans="1:23" x14ac:dyDescent="0.25">
      <c r="A172" t="s">
        <v>22</v>
      </c>
      <c r="B172" s="1">
        <v>34519</v>
      </c>
      <c r="C172">
        <v>716</v>
      </c>
      <c r="D172">
        <v>1</v>
      </c>
      <c r="E172">
        <v>1</v>
      </c>
      <c r="F172">
        <v>1</v>
      </c>
      <c r="G172">
        <v>0.94740000000000002</v>
      </c>
      <c r="H172">
        <v>0.79059999999999997</v>
      </c>
      <c r="I172">
        <v>0.64090000000000003</v>
      </c>
      <c r="J172">
        <v>0.52910000000000001</v>
      </c>
      <c r="K172">
        <v>0.4788</v>
      </c>
      <c r="L172">
        <v>0.37240000000000001</v>
      </c>
      <c r="M172">
        <v>0.30130000000000001</v>
      </c>
      <c r="N172">
        <v>0.28389999999999999</v>
      </c>
      <c r="O172">
        <v>0.23350000000000001</v>
      </c>
      <c r="P172">
        <v>0.18429999999999999</v>
      </c>
      <c r="Q172">
        <v>0.1363</v>
      </c>
      <c r="R172">
        <v>5.5599999999999997E-2</v>
      </c>
      <c r="S172">
        <v>1.31</v>
      </c>
      <c r="T172">
        <v>1.849</v>
      </c>
      <c r="U172">
        <v>0.8</v>
      </c>
      <c r="V172">
        <v>-999</v>
      </c>
      <c r="W172">
        <v>-999</v>
      </c>
    </row>
    <row r="173" spans="1:23" x14ac:dyDescent="0.25">
      <c r="A173" t="s">
        <v>22</v>
      </c>
      <c r="B173" s="1">
        <v>34519</v>
      </c>
      <c r="C173">
        <v>715</v>
      </c>
      <c r="D173">
        <v>1</v>
      </c>
      <c r="E173">
        <v>0.98060000000000003</v>
      </c>
      <c r="F173">
        <v>0.86299999999999999</v>
      </c>
      <c r="G173">
        <v>0.7823</v>
      </c>
      <c r="H173">
        <v>0.77080000000000004</v>
      </c>
      <c r="I173">
        <v>0.70350000000000001</v>
      </c>
      <c r="J173">
        <v>0.62690000000000001</v>
      </c>
      <c r="K173">
        <v>0.60370000000000001</v>
      </c>
      <c r="L173">
        <v>0.55389999999999995</v>
      </c>
      <c r="M173">
        <v>0.51129999999999998</v>
      </c>
      <c r="N173">
        <v>0.41049999999999998</v>
      </c>
      <c r="O173">
        <v>0.3347</v>
      </c>
      <c r="P173">
        <v>0.25109999999999999</v>
      </c>
      <c r="Q173">
        <v>0.17810000000000001</v>
      </c>
      <c r="R173">
        <v>0.11</v>
      </c>
      <c r="S173">
        <v>1.04</v>
      </c>
      <c r="T173">
        <v>1.462</v>
      </c>
      <c r="U173">
        <v>2.5</v>
      </c>
      <c r="V173">
        <v>-999</v>
      </c>
      <c r="W173">
        <v>-999</v>
      </c>
    </row>
    <row r="174" spans="1:23" x14ac:dyDescent="0.25">
      <c r="A174" t="s">
        <v>22</v>
      </c>
      <c r="B174" s="1">
        <v>34519</v>
      </c>
      <c r="C174">
        <v>714</v>
      </c>
      <c r="D174">
        <v>1</v>
      </c>
      <c r="E174">
        <v>0.9456</v>
      </c>
      <c r="F174">
        <v>0.80289999999999995</v>
      </c>
      <c r="G174">
        <v>0.78710000000000002</v>
      </c>
      <c r="H174">
        <v>0.76949999999999996</v>
      </c>
      <c r="I174">
        <v>0.68369999999999997</v>
      </c>
      <c r="J174">
        <v>0.61899999999999999</v>
      </c>
      <c r="K174">
        <v>0.55810000000000004</v>
      </c>
      <c r="L174">
        <v>0.50129999999999997</v>
      </c>
      <c r="M174">
        <v>0.43140000000000001</v>
      </c>
      <c r="N174">
        <v>0.36149999999999999</v>
      </c>
      <c r="O174">
        <v>0.26979999999999998</v>
      </c>
      <c r="P174">
        <v>0.18940000000000001</v>
      </c>
      <c r="Q174">
        <v>0.1469</v>
      </c>
      <c r="R174">
        <v>6.6400000000000001E-2</v>
      </c>
      <c r="S174">
        <v>1.21</v>
      </c>
      <c r="T174">
        <v>1.708</v>
      </c>
      <c r="U174">
        <v>1.5</v>
      </c>
      <c r="V174">
        <v>-999</v>
      </c>
      <c r="W174">
        <v>-999</v>
      </c>
    </row>
    <row r="175" spans="1:23" x14ac:dyDescent="0.25">
      <c r="A175" t="s">
        <v>22</v>
      </c>
      <c r="B175" s="1">
        <v>34519</v>
      </c>
      <c r="C175">
        <v>713</v>
      </c>
      <c r="D175">
        <v>1</v>
      </c>
      <c r="E175">
        <v>0.93910000000000005</v>
      </c>
      <c r="F175">
        <v>0.80030000000000001</v>
      </c>
      <c r="G175">
        <v>0.80320000000000003</v>
      </c>
      <c r="H175">
        <v>0.72640000000000005</v>
      </c>
      <c r="I175">
        <v>0.64859999999999995</v>
      </c>
      <c r="J175">
        <v>0.57440000000000002</v>
      </c>
      <c r="K175">
        <v>0.54290000000000005</v>
      </c>
      <c r="L175">
        <v>0.50839999999999996</v>
      </c>
      <c r="M175">
        <v>0.44569999999999999</v>
      </c>
      <c r="N175">
        <v>0.36299999999999999</v>
      </c>
      <c r="O175">
        <v>0.25750000000000001</v>
      </c>
      <c r="P175">
        <v>0.19009999999999999</v>
      </c>
      <c r="Q175">
        <v>0.1045</v>
      </c>
      <c r="R175">
        <v>4.3799999999999999E-2</v>
      </c>
      <c r="S175">
        <v>1.29</v>
      </c>
      <c r="T175">
        <v>1.8169999999999999</v>
      </c>
      <c r="U175">
        <v>0.8</v>
      </c>
      <c r="V175">
        <v>-999</v>
      </c>
      <c r="W175">
        <v>-999</v>
      </c>
    </row>
    <row r="176" spans="1:23" x14ac:dyDescent="0.25">
      <c r="A176" t="s">
        <v>22</v>
      </c>
      <c r="B176" s="1">
        <v>34519</v>
      </c>
      <c r="C176">
        <v>712</v>
      </c>
      <c r="D176">
        <v>1</v>
      </c>
      <c r="E176">
        <v>0.95660000000000001</v>
      </c>
      <c r="F176">
        <v>0.86929999999999996</v>
      </c>
      <c r="G176">
        <v>0.71730000000000005</v>
      </c>
      <c r="H176">
        <v>0.65500000000000003</v>
      </c>
      <c r="I176">
        <v>0.56399999999999995</v>
      </c>
      <c r="J176">
        <v>0.55710000000000004</v>
      </c>
      <c r="K176">
        <v>0.52639999999999998</v>
      </c>
      <c r="L176">
        <v>0.47349999999999998</v>
      </c>
      <c r="M176">
        <v>0.379</v>
      </c>
      <c r="N176">
        <v>0.33850000000000002</v>
      </c>
      <c r="O176">
        <v>0.27939999999999998</v>
      </c>
      <c r="P176">
        <v>0.216</v>
      </c>
      <c r="Q176">
        <v>0.1615</v>
      </c>
      <c r="R176">
        <v>7.2499999999999995E-2</v>
      </c>
      <c r="S176">
        <v>1.23</v>
      </c>
      <c r="T176">
        <v>1.7270000000000001</v>
      </c>
      <c r="U176">
        <v>2.5</v>
      </c>
      <c r="V176">
        <v>-999</v>
      </c>
      <c r="W176">
        <v>-999</v>
      </c>
    </row>
    <row r="177" spans="1:23" x14ac:dyDescent="0.25">
      <c r="A177" t="s">
        <v>22</v>
      </c>
      <c r="B177" s="1">
        <v>34519</v>
      </c>
      <c r="C177">
        <v>711</v>
      </c>
      <c r="D177">
        <v>0.86629999999999996</v>
      </c>
      <c r="E177">
        <v>0.6411</v>
      </c>
      <c r="F177">
        <v>0.57450000000000001</v>
      </c>
      <c r="G177">
        <v>0.59799999999999998</v>
      </c>
      <c r="H177">
        <v>0.56200000000000006</v>
      </c>
      <c r="I177">
        <v>0.56130000000000002</v>
      </c>
      <c r="J177">
        <v>0.43790000000000001</v>
      </c>
      <c r="K177">
        <v>0.45029999999999998</v>
      </c>
      <c r="L177">
        <v>0.46899999999999997</v>
      </c>
      <c r="M177">
        <v>0.4027</v>
      </c>
      <c r="N177">
        <v>0.3266</v>
      </c>
      <c r="O177">
        <v>0.29880000000000001</v>
      </c>
      <c r="P177">
        <v>0.17519999999999999</v>
      </c>
      <c r="Q177">
        <v>7.8700000000000006E-2</v>
      </c>
      <c r="R177">
        <v>3.2199999999999999E-2</v>
      </c>
      <c r="S177">
        <v>1.5</v>
      </c>
      <c r="T177">
        <v>2.117</v>
      </c>
      <c r="U177">
        <v>1.5</v>
      </c>
      <c r="V177">
        <v>-999</v>
      </c>
      <c r="W177">
        <v>-999</v>
      </c>
    </row>
    <row r="178" spans="1:23" x14ac:dyDescent="0.25">
      <c r="A178" t="s">
        <v>22</v>
      </c>
      <c r="B178" s="1">
        <v>34519</v>
      </c>
      <c r="C178">
        <v>710</v>
      </c>
      <c r="D178">
        <v>0.71120000000000005</v>
      </c>
      <c r="E178">
        <v>0.48249999999999998</v>
      </c>
      <c r="F178">
        <v>0.44540000000000002</v>
      </c>
      <c r="G178">
        <v>0.4209</v>
      </c>
      <c r="H178">
        <v>0.4214</v>
      </c>
      <c r="I178">
        <v>0.39419999999999999</v>
      </c>
      <c r="J178">
        <v>0.36559999999999998</v>
      </c>
      <c r="K178">
        <v>0.40600000000000003</v>
      </c>
      <c r="L178">
        <v>0.38790000000000002</v>
      </c>
      <c r="M178">
        <v>0.33500000000000002</v>
      </c>
      <c r="N178">
        <v>0.30020000000000002</v>
      </c>
      <c r="O178">
        <v>0.22509999999999999</v>
      </c>
      <c r="P178">
        <v>0.128</v>
      </c>
      <c r="Q178">
        <v>6.1499999999999999E-2</v>
      </c>
      <c r="R178">
        <v>1.6199999999999999E-2</v>
      </c>
      <c r="S178">
        <v>1.82</v>
      </c>
      <c r="T178">
        <v>2.5569999999999999</v>
      </c>
      <c r="U178">
        <v>0.8</v>
      </c>
      <c r="V178">
        <v>-999</v>
      </c>
      <c r="W178">
        <v>-999</v>
      </c>
    </row>
    <row r="179" spans="1:23" x14ac:dyDescent="0.25">
      <c r="A179" t="s">
        <v>22</v>
      </c>
      <c r="B179" s="1">
        <v>34519</v>
      </c>
      <c r="C179">
        <v>709</v>
      </c>
      <c r="D179">
        <v>1</v>
      </c>
      <c r="E179">
        <v>0.97419999999999995</v>
      </c>
      <c r="F179">
        <v>0.92369999999999997</v>
      </c>
      <c r="G179">
        <v>0.88549999999999995</v>
      </c>
      <c r="H179">
        <v>0.8629</v>
      </c>
      <c r="I179">
        <v>0.77270000000000005</v>
      </c>
      <c r="J179">
        <v>0.6875</v>
      </c>
      <c r="K179">
        <v>0.7016</v>
      </c>
      <c r="L179">
        <v>0.64849999999999997</v>
      </c>
      <c r="M179">
        <v>0.61550000000000005</v>
      </c>
      <c r="N179">
        <v>0.55710000000000004</v>
      </c>
      <c r="O179">
        <v>0.43809999999999999</v>
      </c>
      <c r="P179">
        <v>0.34949999999999998</v>
      </c>
      <c r="Q179">
        <v>0.25950000000000001</v>
      </c>
      <c r="R179">
        <v>0.1137</v>
      </c>
      <c r="S179">
        <v>0.81</v>
      </c>
      <c r="T179">
        <v>1.1419999999999999</v>
      </c>
      <c r="U179">
        <v>2.5</v>
      </c>
      <c r="V179">
        <v>-999</v>
      </c>
      <c r="W179">
        <v>-999</v>
      </c>
    </row>
    <row r="180" spans="1:23" x14ac:dyDescent="0.25">
      <c r="A180" t="s">
        <v>22</v>
      </c>
      <c r="B180" s="1">
        <v>34519</v>
      </c>
      <c r="C180">
        <v>724</v>
      </c>
      <c r="D180">
        <v>1</v>
      </c>
      <c r="E180">
        <v>1</v>
      </c>
      <c r="F180">
        <v>1</v>
      </c>
      <c r="G180">
        <v>0.94299999999999995</v>
      </c>
      <c r="H180">
        <v>0.88139999999999996</v>
      </c>
      <c r="I180">
        <v>0.86939999999999995</v>
      </c>
      <c r="J180">
        <v>0.82010000000000005</v>
      </c>
      <c r="K180">
        <v>0.79610000000000003</v>
      </c>
      <c r="L180">
        <v>0.72440000000000004</v>
      </c>
      <c r="M180">
        <v>0.6724</v>
      </c>
      <c r="N180">
        <v>0.58460000000000001</v>
      </c>
      <c r="O180">
        <v>0.4642</v>
      </c>
      <c r="P180">
        <v>0.35510000000000003</v>
      </c>
      <c r="Q180">
        <v>0.22239999999999999</v>
      </c>
      <c r="R180">
        <v>0.1008</v>
      </c>
      <c r="S180">
        <v>0.76</v>
      </c>
      <c r="T180">
        <v>1.0760000000000001</v>
      </c>
      <c r="U180">
        <v>2.5</v>
      </c>
      <c r="V180">
        <v>-999</v>
      </c>
      <c r="W180">
        <v>-999</v>
      </c>
    </row>
    <row r="181" spans="1:23" x14ac:dyDescent="0.25">
      <c r="A181" t="s">
        <v>22</v>
      </c>
      <c r="B181" s="1">
        <v>34519</v>
      </c>
      <c r="C181">
        <v>723</v>
      </c>
      <c r="D181">
        <v>1</v>
      </c>
      <c r="E181">
        <v>1</v>
      </c>
      <c r="F181">
        <v>0.99370000000000003</v>
      </c>
      <c r="G181">
        <v>0.91930000000000001</v>
      </c>
      <c r="H181">
        <v>0.8629</v>
      </c>
      <c r="I181">
        <v>0.83919999999999995</v>
      </c>
      <c r="J181">
        <v>0.80420000000000003</v>
      </c>
      <c r="K181">
        <v>0.74</v>
      </c>
      <c r="L181">
        <v>0.68520000000000003</v>
      </c>
      <c r="M181">
        <v>0.57950000000000002</v>
      </c>
      <c r="N181">
        <v>0.48480000000000001</v>
      </c>
      <c r="O181">
        <v>0.37019999999999997</v>
      </c>
      <c r="P181">
        <v>0.24390000000000001</v>
      </c>
      <c r="Q181">
        <v>0.13880000000000001</v>
      </c>
      <c r="R181">
        <v>5.2900000000000003E-2</v>
      </c>
      <c r="S181">
        <v>0.99</v>
      </c>
      <c r="T181">
        <v>1.393</v>
      </c>
      <c r="U181">
        <v>1.5</v>
      </c>
      <c r="V181">
        <v>-999</v>
      </c>
      <c r="W181">
        <v>-999</v>
      </c>
    </row>
    <row r="182" spans="1:23" x14ac:dyDescent="0.25">
      <c r="A182" t="s">
        <v>22</v>
      </c>
      <c r="B182" s="1">
        <v>34519</v>
      </c>
      <c r="C182">
        <v>722</v>
      </c>
      <c r="D182">
        <v>1</v>
      </c>
      <c r="E182">
        <v>1</v>
      </c>
      <c r="F182">
        <v>0.97440000000000004</v>
      </c>
      <c r="G182">
        <v>0.88029999999999997</v>
      </c>
      <c r="H182">
        <v>0.8569</v>
      </c>
      <c r="I182">
        <v>0.81599999999999995</v>
      </c>
      <c r="J182">
        <v>0.74729999999999996</v>
      </c>
      <c r="K182">
        <v>0.70520000000000005</v>
      </c>
      <c r="L182">
        <v>0.60240000000000005</v>
      </c>
      <c r="M182">
        <v>0.4597</v>
      </c>
      <c r="N182">
        <v>0.35599999999999998</v>
      </c>
      <c r="O182">
        <v>0.24610000000000001</v>
      </c>
      <c r="P182">
        <v>0.14799999999999999</v>
      </c>
      <c r="Q182">
        <v>7.0999999999999994E-2</v>
      </c>
      <c r="R182">
        <v>3.2099999999999997E-2</v>
      </c>
      <c r="S182">
        <v>1.29</v>
      </c>
      <c r="T182">
        <v>1.82</v>
      </c>
      <c r="U182">
        <v>0.8</v>
      </c>
      <c r="V182">
        <v>-999</v>
      </c>
      <c r="W182">
        <v>-999</v>
      </c>
    </row>
    <row r="183" spans="1:23" x14ac:dyDescent="0.25">
      <c r="A183" t="s">
        <v>22</v>
      </c>
      <c r="B183" s="1">
        <v>34519</v>
      </c>
      <c r="C183">
        <v>721</v>
      </c>
      <c r="D183">
        <v>1</v>
      </c>
      <c r="E183">
        <v>1</v>
      </c>
      <c r="F183">
        <v>1</v>
      </c>
      <c r="G183">
        <v>0.98839999999999995</v>
      </c>
      <c r="H183">
        <v>0.91159999999999997</v>
      </c>
      <c r="I183">
        <v>0.77580000000000005</v>
      </c>
      <c r="J183">
        <v>0.65910000000000002</v>
      </c>
      <c r="K183">
        <v>0.60470000000000002</v>
      </c>
      <c r="L183">
        <v>0.58099999999999996</v>
      </c>
      <c r="M183">
        <v>0.53090000000000004</v>
      </c>
      <c r="N183">
        <v>0.46910000000000002</v>
      </c>
      <c r="O183">
        <v>0.42320000000000002</v>
      </c>
      <c r="P183">
        <v>0.3478</v>
      </c>
      <c r="Q183">
        <v>0.25069999999999998</v>
      </c>
      <c r="R183">
        <v>0.14230000000000001</v>
      </c>
      <c r="S183">
        <v>0.84</v>
      </c>
      <c r="T183">
        <v>1.1759999999999999</v>
      </c>
      <c r="U183">
        <v>2.5</v>
      </c>
      <c r="V183">
        <v>-999</v>
      </c>
      <c r="W183">
        <v>-999</v>
      </c>
    </row>
    <row r="184" spans="1:23" x14ac:dyDescent="0.25">
      <c r="A184" t="s">
        <v>22</v>
      </c>
      <c r="B184" s="1">
        <v>34519</v>
      </c>
      <c r="C184">
        <v>720</v>
      </c>
      <c r="D184">
        <v>1</v>
      </c>
      <c r="E184">
        <v>1</v>
      </c>
      <c r="F184">
        <v>1</v>
      </c>
      <c r="G184">
        <v>0.96589999999999998</v>
      </c>
      <c r="H184">
        <v>0.85570000000000002</v>
      </c>
      <c r="I184">
        <v>0.70250000000000001</v>
      </c>
      <c r="J184">
        <v>0.62080000000000002</v>
      </c>
      <c r="K184">
        <v>0.60140000000000005</v>
      </c>
      <c r="L184">
        <v>0.5272</v>
      </c>
      <c r="M184">
        <v>0.4587</v>
      </c>
      <c r="N184">
        <v>0.4178</v>
      </c>
      <c r="O184">
        <v>0.35310000000000002</v>
      </c>
      <c r="P184">
        <v>0.3014</v>
      </c>
      <c r="Q184">
        <v>0.21729999999999999</v>
      </c>
      <c r="R184">
        <v>0.1137</v>
      </c>
      <c r="S184">
        <v>0.95</v>
      </c>
      <c r="T184">
        <v>1.3440000000000001</v>
      </c>
      <c r="U184">
        <v>1.5</v>
      </c>
      <c r="V184">
        <v>-999</v>
      </c>
      <c r="W184">
        <v>-999</v>
      </c>
    </row>
    <row r="185" spans="1:23" x14ac:dyDescent="0.25">
      <c r="A185" t="s">
        <v>22</v>
      </c>
      <c r="B185" s="1">
        <v>34519</v>
      </c>
      <c r="C185">
        <v>708</v>
      </c>
      <c r="D185">
        <v>1</v>
      </c>
      <c r="E185">
        <v>0.96589999999999998</v>
      </c>
      <c r="F185">
        <v>0.91320000000000001</v>
      </c>
      <c r="G185">
        <v>0.89359999999999995</v>
      </c>
      <c r="H185">
        <v>0.83579999999999999</v>
      </c>
      <c r="I185">
        <v>0.74580000000000002</v>
      </c>
      <c r="J185">
        <v>0.66479999999999995</v>
      </c>
      <c r="K185">
        <v>0.67589999999999995</v>
      </c>
      <c r="L185">
        <v>0.64910000000000001</v>
      </c>
      <c r="M185">
        <v>0.60880000000000001</v>
      </c>
      <c r="N185">
        <v>0.53259999999999996</v>
      </c>
      <c r="O185">
        <v>0.39150000000000001</v>
      </c>
      <c r="P185">
        <v>0.2555</v>
      </c>
      <c r="Q185">
        <v>0.1356</v>
      </c>
      <c r="R185">
        <v>4.53E-2</v>
      </c>
      <c r="S185">
        <v>1.02</v>
      </c>
      <c r="T185">
        <v>1.4359999999999999</v>
      </c>
      <c r="U185">
        <v>1.5</v>
      </c>
      <c r="V185">
        <v>-999</v>
      </c>
      <c r="W185">
        <v>-999</v>
      </c>
    </row>
    <row r="186" spans="1:23" x14ac:dyDescent="0.25">
      <c r="A186" t="s">
        <v>22</v>
      </c>
      <c r="B186" s="1">
        <v>34519</v>
      </c>
      <c r="C186">
        <v>704</v>
      </c>
      <c r="D186">
        <v>1</v>
      </c>
      <c r="E186">
        <v>0.93730000000000002</v>
      </c>
      <c r="F186">
        <v>0.86570000000000003</v>
      </c>
      <c r="G186">
        <v>0.7984</v>
      </c>
      <c r="H186">
        <v>0.7591</v>
      </c>
      <c r="I186">
        <v>0.68879999999999997</v>
      </c>
      <c r="J186">
        <v>0.64159999999999995</v>
      </c>
      <c r="K186">
        <v>0.59770000000000001</v>
      </c>
      <c r="L186">
        <v>0.55169999999999997</v>
      </c>
      <c r="M186">
        <v>0.49249999999999999</v>
      </c>
      <c r="N186">
        <v>0.4299</v>
      </c>
      <c r="O186">
        <v>0.30409999999999998</v>
      </c>
      <c r="P186">
        <v>0.23769999999999999</v>
      </c>
      <c r="Q186">
        <v>0.1459</v>
      </c>
      <c r="R186">
        <v>4.4699999999999997E-2</v>
      </c>
      <c r="S186">
        <v>1.1299999999999999</v>
      </c>
      <c r="T186">
        <v>1.5960000000000001</v>
      </c>
      <c r="U186">
        <v>0.8</v>
      </c>
      <c r="V186">
        <v>-999</v>
      </c>
      <c r="W186">
        <v>-999</v>
      </c>
    </row>
    <row r="187" spans="1:23" x14ac:dyDescent="0.25">
      <c r="A187" t="s">
        <v>22</v>
      </c>
      <c r="B187" s="1">
        <v>34519</v>
      </c>
      <c r="C187">
        <v>702</v>
      </c>
      <c r="D187">
        <v>1</v>
      </c>
      <c r="E187">
        <v>0.9133</v>
      </c>
      <c r="F187">
        <v>0.81599999999999995</v>
      </c>
      <c r="G187">
        <v>0.79520000000000002</v>
      </c>
      <c r="H187">
        <v>0.61099999999999999</v>
      </c>
      <c r="I187">
        <v>0.51829999999999998</v>
      </c>
      <c r="J187">
        <v>0.4466</v>
      </c>
      <c r="K187">
        <v>0.49480000000000002</v>
      </c>
      <c r="L187">
        <v>0.45169999999999999</v>
      </c>
      <c r="M187">
        <v>0.41099999999999998</v>
      </c>
      <c r="N187">
        <v>0.40110000000000001</v>
      </c>
      <c r="O187">
        <v>0.28589999999999999</v>
      </c>
      <c r="P187">
        <v>0.23269999999999999</v>
      </c>
      <c r="Q187">
        <v>0.1701</v>
      </c>
      <c r="R187">
        <v>9.6000000000000002E-2</v>
      </c>
      <c r="S187">
        <v>1.2</v>
      </c>
      <c r="T187">
        <v>1.69</v>
      </c>
      <c r="U187">
        <v>1.5</v>
      </c>
      <c r="V187">
        <v>-999</v>
      </c>
      <c r="W187">
        <v>-999</v>
      </c>
    </row>
    <row r="188" spans="1:23" x14ac:dyDescent="0.25">
      <c r="A188" t="s">
        <v>22</v>
      </c>
      <c r="B188" s="1">
        <v>34519</v>
      </c>
      <c r="C188">
        <v>700</v>
      </c>
      <c r="D188">
        <v>1</v>
      </c>
      <c r="E188">
        <v>0.96960000000000002</v>
      </c>
      <c r="F188">
        <v>0.81699999999999995</v>
      </c>
      <c r="G188">
        <v>0.70320000000000005</v>
      </c>
      <c r="H188">
        <v>0.67769999999999997</v>
      </c>
      <c r="I188">
        <v>0.63119999999999998</v>
      </c>
      <c r="J188">
        <v>0.58120000000000005</v>
      </c>
      <c r="K188">
        <v>0.5202</v>
      </c>
      <c r="L188">
        <v>0.42009999999999997</v>
      </c>
      <c r="M188">
        <v>0.39600000000000002</v>
      </c>
      <c r="N188">
        <v>0.37009999999999998</v>
      </c>
      <c r="O188">
        <v>0.26829999999999998</v>
      </c>
      <c r="P188">
        <v>0.1603</v>
      </c>
      <c r="Q188">
        <v>0.1045</v>
      </c>
      <c r="R188">
        <v>5.4100000000000002E-2</v>
      </c>
      <c r="S188">
        <v>1.34</v>
      </c>
      <c r="T188">
        <v>1.8919999999999999</v>
      </c>
      <c r="U188">
        <v>3.5</v>
      </c>
      <c r="V188">
        <v>-999</v>
      </c>
      <c r="W188">
        <v>-999</v>
      </c>
    </row>
    <row r="189" spans="1:23" x14ac:dyDescent="0.25">
      <c r="A189" t="s">
        <v>22</v>
      </c>
      <c r="B189" s="1">
        <v>34519</v>
      </c>
      <c r="C189">
        <v>698</v>
      </c>
      <c r="D189">
        <v>1</v>
      </c>
      <c r="E189">
        <v>0.93820000000000003</v>
      </c>
      <c r="F189">
        <v>0.67120000000000002</v>
      </c>
      <c r="G189">
        <v>0.6028</v>
      </c>
      <c r="H189">
        <v>0.54810000000000003</v>
      </c>
      <c r="I189">
        <v>0.47689999999999999</v>
      </c>
      <c r="J189">
        <v>0.42059999999999997</v>
      </c>
      <c r="K189">
        <v>0.33860000000000001</v>
      </c>
      <c r="L189">
        <v>0.29010000000000002</v>
      </c>
      <c r="M189">
        <v>0.2311</v>
      </c>
      <c r="N189">
        <v>0.15820000000000001</v>
      </c>
      <c r="O189">
        <v>0.1192</v>
      </c>
      <c r="P189">
        <v>6.9500000000000006E-2</v>
      </c>
      <c r="Q189">
        <v>3.32E-2</v>
      </c>
      <c r="R189">
        <v>1.2699999999999999E-2</v>
      </c>
      <c r="S189">
        <v>2.04</v>
      </c>
      <c r="T189">
        <v>2.8780000000000001</v>
      </c>
      <c r="U189">
        <v>0.8</v>
      </c>
      <c r="V189">
        <v>-999</v>
      </c>
      <c r="W189">
        <v>-999</v>
      </c>
    </row>
    <row r="190" spans="1:23" x14ac:dyDescent="0.25">
      <c r="A190" t="s">
        <v>22</v>
      </c>
      <c r="B190" s="1">
        <v>34519</v>
      </c>
      <c r="C190">
        <v>695</v>
      </c>
      <c r="D190">
        <v>1</v>
      </c>
      <c r="E190">
        <v>1</v>
      </c>
      <c r="F190">
        <v>0.999</v>
      </c>
      <c r="G190">
        <v>0.91610000000000003</v>
      </c>
      <c r="H190">
        <v>0.78810000000000002</v>
      </c>
      <c r="I190">
        <v>0.55859999999999999</v>
      </c>
      <c r="J190">
        <v>0.505</v>
      </c>
      <c r="K190">
        <v>0.47789999999999999</v>
      </c>
      <c r="L190">
        <v>0.38150000000000001</v>
      </c>
      <c r="M190">
        <v>0.32940000000000003</v>
      </c>
      <c r="N190">
        <v>0.28210000000000002</v>
      </c>
      <c r="O190">
        <v>0.20080000000000001</v>
      </c>
      <c r="P190">
        <v>0.1595</v>
      </c>
      <c r="Q190">
        <v>9.5000000000000001E-2</v>
      </c>
      <c r="R190">
        <v>5.5800000000000002E-2</v>
      </c>
      <c r="S190">
        <v>1.4</v>
      </c>
      <c r="T190">
        <v>1.97</v>
      </c>
      <c r="U190">
        <v>1.5</v>
      </c>
      <c r="V190">
        <v>-999</v>
      </c>
      <c r="W190">
        <v>-999</v>
      </c>
    </row>
    <row r="191" spans="1:23" x14ac:dyDescent="0.25">
      <c r="A191" t="s">
        <v>22</v>
      </c>
      <c r="B191" s="1">
        <v>34519</v>
      </c>
      <c r="C191">
        <v>696</v>
      </c>
      <c r="D191">
        <v>1</v>
      </c>
      <c r="E191">
        <v>1</v>
      </c>
      <c r="F191">
        <v>1</v>
      </c>
      <c r="G191">
        <v>0.94979999999999998</v>
      </c>
      <c r="H191">
        <v>0.85819999999999996</v>
      </c>
      <c r="I191">
        <v>0.68779999999999997</v>
      </c>
      <c r="J191">
        <v>0.56189999999999996</v>
      </c>
      <c r="K191">
        <v>0.50329999999999997</v>
      </c>
      <c r="L191">
        <v>0.4652</v>
      </c>
      <c r="M191">
        <v>0.41889999999999999</v>
      </c>
      <c r="N191">
        <v>0.33250000000000002</v>
      </c>
      <c r="O191">
        <v>0.25800000000000001</v>
      </c>
      <c r="P191">
        <v>0.18759999999999999</v>
      </c>
      <c r="Q191">
        <v>0.1636</v>
      </c>
      <c r="R191">
        <v>8.6699999999999999E-2</v>
      </c>
      <c r="S191">
        <v>1.17</v>
      </c>
      <c r="T191">
        <v>1.647</v>
      </c>
      <c r="U191">
        <v>2.5</v>
      </c>
      <c r="V191">
        <v>-999</v>
      </c>
      <c r="W191">
        <v>-999</v>
      </c>
    </row>
    <row r="192" spans="1:23" x14ac:dyDescent="0.25">
      <c r="A192" t="s">
        <v>23</v>
      </c>
      <c r="B192" s="1">
        <v>34539</v>
      </c>
      <c r="C192">
        <v>973</v>
      </c>
      <c r="D192">
        <v>1</v>
      </c>
      <c r="E192">
        <v>1</v>
      </c>
      <c r="F192">
        <v>1</v>
      </c>
      <c r="G192">
        <v>1</v>
      </c>
      <c r="H192">
        <v>0.9657</v>
      </c>
      <c r="I192">
        <v>0.98619999999999997</v>
      </c>
      <c r="J192">
        <v>0.98009999999999997</v>
      </c>
      <c r="K192">
        <v>0.95809999999999995</v>
      </c>
      <c r="L192">
        <v>0.89</v>
      </c>
      <c r="M192">
        <v>0.80330000000000001</v>
      </c>
      <c r="N192">
        <v>0.69079999999999997</v>
      </c>
      <c r="O192">
        <v>0.61560000000000004</v>
      </c>
      <c r="P192">
        <v>0.52190000000000003</v>
      </c>
      <c r="Q192">
        <v>0.4647</v>
      </c>
      <c r="R192">
        <v>0.3775</v>
      </c>
      <c r="S192">
        <v>0.4</v>
      </c>
      <c r="T192">
        <v>-999</v>
      </c>
      <c r="U192">
        <v>0.8</v>
      </c>
      <c r="V192">
        <v>-999</v>
      </c>
      <c r="W192">
        <v>-999</v>
      </c>
    </row>
    <row r="193" spans="1:23" x14ac:dyDescent="0.25">
      <c r="A193" t="s">
        <v>23</v>
      </c>
      <c r="B193" s="1">
        <v>34539</v>
      </c>
      <c r="C193">
        <v>979</v>
      </c>
      <c r="D193">
        <v>1</v>
      </c>
      <c r="E193">
        <v>1</v>
      </c>
      <c r="F193">
        <v>1</v>
      </c>
      <c r="G193">
        <v>1</v>
      </c>
      <c r="H193">
        <v>0.99839999999999995</v>
      </c>
      <c r="I193">
        <v>0.98040000000000005</v>
      </c>
      <c r="J193">
        <v>0.91400000000000003</v>
      </c>
      <c r="K193">
        <v>0.90159999999999996</v>
      </c>
      <c r="L193">
        <v>0.90920000000000001</v>
      </c>
      <c r="M193">
        <v>0.88870000000000005</v>
      </c>
      <c r="N193">
        <v>0.90090000000000003</v>
      </c>
      <c r="O193">
        <v>0.88660000000000005</v>
      </c>
      <c r="P193">
        <v>0.83989999999999998</v>
      </c>
      <c r="Q193">
        <v>0.74250000000000005</v>
      </c>
      <c r="R193">
        <v>0.62190000000000001</v>
      </c>
      <c r="S193">
        <v>0.17</v>
      </c>
      <c r="T193">
        <v>-999</v>
      </c>
      <c r="U193">
        <v>0.8</v>
      </c>
      <c r="V193">
        <v>-999</v>
      </c>
      <c r="W193">
        <v>-999</v>
      </c>
    </row>
    <row r="194" spans="1:23" x14ac:dyDescent="0.25">
      <c r="A194" t="s">
        <v>23</v>
      </c>
      <c r="B194" s="1">
        <v>34539</v>
      </c>
      <c r="C194">
        <v>988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0.999</v>
      </c>
      <c r="J194">
        <v>0.95299999999999996</v>
      </c>
      <c r="K194">
        <v>0.85319999999999996</v>
      </c>
      <c r="L194">
        <v>0.82520000000000004</v>
      </c>
      <c r="M194">
        <v>0.7974</v>
      </c>
      <c r="N194">
        <v>0.80940000000000001</v>
      </c>
      <c r="O194">
        <v>0.76800000000000002</v>
      </c>
      <c r="P194">
        <v>0.66669999999999996</v>
      </c>
      <c r="Q194">
        <v>0.56259999999999999</v>
      </c>
      <c r="R194">
        <v>0.45469999999999999</v>
      </c>
      <c r="S194">
        <v>0.3</v>
      </c>
      <c r="T194">
        <v>-999</v>
      </c>
      <c r="U194">
        <v>0.8</v>
      </c>
      <c r="V194">
        <v>-999</v>
      </c>
      <c r="W194">
        <v>-999</v>
      </c>
    </row>
    <row r="195" spans="1:23" x14ac:dyDescent="0.25">
      <c r="A195" t="s">
        <v>23</v>
      </c>
      <c r="B195" s="1">
        <v>34539</v>
      </c>
      <c r="C195">
        <v>985</v>
      </c>
      <c r="D195">
        <v>1</v>
      </c>
      <c r="E195">
        <v>0.92620000000000002</v>
      </c>
      <c r="F195">
        <v>0.71299999999999997</v>
      </c>
      <c r="G195">
        <v>0.67030000000000001</v>
      </c>
      <c r="H195">
        <v>0.58430000000000004</v>
      </c>
      <c r="I195">
        <v>0.52990000000000004</v>
      </c>
      <c r="J195">
        <v>0.59319999999999995</v>
      </c>
      <c r="K195">
        <v>0.54520000000000002</v>
      </c>
      <c r="L195">
        <v>0.52239999999999998</v>
      </c>
      <c r="M195">
        <v>0.44159999999999999</v>
      </c>
      <c r="N195">
        <v>0.38740000000000002</v>
      </c>
      <c r="O195">
        <v>0.32369999999999999</v>
      </c>
      <c r="P195">
        <v>0.25290000000000001</v>
      </c>
      <c r="Q195">
        <v>0.2666</v>
      </c>
      <c r="R195">
        <v>0.25969999999999999</v>
      </c>
      <c r="S195">
        <v>1.01</v>
      </c>
      <c r="T195">
        <v>-999</v>
      </c>
      <c r="U195">
        <v>0.8</v>
      </c>
      <c r="V195">
        <v>-999</v>
      </c>
      <c r="W195">
        <v>-999</v>
      </c>
    </row>
    <row r="196" spans="1:23" x14ac:dyDescent="0.25">
      <c r="A196" t="s">
        <v>23</v>
      </c>
      <c r="B196" s="1">
        <v>34539</v>
      </c>
      <c r="C196">
        <v>997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0.99839999999999995</v>
      </c>
      <c r="L196">
        <v>0.99</v>
      </c>
      <c r="M196">
        <v>0.96799999999999997</v>
      </c>
      <c r="N196">
        <v>0.92779999999999996</v>
      </c>
      <c r="O196">
        <v>0.86829999999999996</v>
      </c>
      <c r="P196">
        <v>0.73950000000000005</v>
      </c>
      <c r="Q196">
        <v>0.61550000000000005</v>
      </c>
      <c r="R196">
        <v>0.49490000000000001</v>
      </c>
      <c r="S196">
        <v>0.2</v>
      </c>
      <c r="T196">
        <v>-999</v>
      </c>
      <c r="U196">
        <v>0.8</v>
      </c>
      <c r="V196">
        <v>-999</v>
      </c>
      <c r="W196">
        <v>-999</v>
      </c>
    </row>
    <row r="197" spans="1:23" x14ac:dyDescent="0.25">
      <c r="A197" t="s">
        <v>23</v>
      </c>
      <c r="B197" s="1">
        <v>34539</v>
      </c>
      <c r="C197">
        <v>994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0.99929999999999997</v>
      </c>
      <c r="K197">
        <v>0.99980000000000002</v>
      </c>
      <c r="L197">
        <v>0.9839</v>
      </c>
      <c r="M197">
        <v>0.95240000000000002</v>
      </c>
      <c r="N197">
        <v>0.92449999999999999</v>
      </c>
      <c r="O197">
        <v>0.90229999999999999</v>
      </c>
      <c r="P197">
        <v>0.86529999999999996</v>
      </c>
      <c r="Q197">
        <v>0.71719999999999995</v>
      </c>
      <c r="R197">
        <v>0.49559999999999998</v>
      </c>
      <c r="S197">
        <v>0.16</v>
      </c>
      <c r="T197">
        <v>-999</v>
      </c>
      <c r="U197">
        <v>0.8</v>
      </c>
      <c r="V197">
        <v>-999</v>
      </c>
      <c r="W197">
        <v>-999</v>
      </c>
    </row>
    <row r="198" spans="1:23" x14ac:dyDescent="0.25">
      <c r="A198" t="s">
        <v>23</v>
      </c>
      <c r="B198" s="1">
        <v>34539</v>
      </c>
      <c r="C198">
        <v>982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0.99029999999999996</v>
      </c>
      <c r="L198">
        <v>0.98089999999999999</v>
      </c>
      <c r="M198">
        <v>0.97150000000000003</v>
      </c>
      <c r="N198">
        <v>0.94730000000000003</v>
      </c>
      <c r="O198">
        <v>0.89590000000000003</v>
      </c>
      <c r="P198">
        <v>0.83020000000000005</v>
      </c>
      <c r="Q198">
        <v>0.76160000000000005</v>
      </c>
      <c r="R198">
        <v>0.63270000000000004</v>
      </c>
      <c r="S198">
        <v>0.13</v>
      </c>
      <c r="T198">
        <v>-999</v>
      </c>
      <c r="U198">
        <v>0.8</v>
      </c>
      <c r="V198">
        <v>-999</v>
      </c>
      <c r="W198">
        <v>-999</v>
      </c>
    </row>
    <row r="199" spans="1:23" x14ac:dyDescent="0.25">
      <c r="A199" t="s">
        <v>23</v>
      </c>
      <c r="B199" s="1">
        <v>34539</v>
      </c>
      <c r="C199">
        <v>976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0.99419999999999997</v>
      </c>
      <c r="J199">
        <v>0.97640000000000005</v>
      </c>
      <c r="K199">
        <v>0.95589999999999997</v>
      </c>
      <c r="L199">
        <v>0.92779999999999996</v>
      </c>
      <c r="M199">
        <v>0.89639999999999997</v>
      </c>
      <c r="N199">
        <v>0.85470000000000002</v>
      </c>
      <c r="O199">
        <v>0.81359999999999999</v>
      </c>
      <c r="P199">
        <v>0.77490000000000003</v>
      </c>
      <c r="Q199">
        <v>0.67420000000000002</v>
      </c>
      <c r="R199">
        <v>0.57820000000000005</v>
      </c>
      <c r="S199">
        <v>0.2</v>
      </c>
      <c r="T199">
        <v>-999</v>
      </c>
      <c r="U199">
        <v>0.8</v>
      </c>
      <c r="V199">
        <v>-999</v>
      </c>
      <c r="W199">
        <v>-999</v>
      </c>
    </row>
    <row r="200" spans="1:23" x14ac:dyDescent="0.25">
      <c r="A200" t="s">
        <v>23</v>
      </c>
      <c r="B200" s="1">
        <v>34539</v>
      </c>
      <c r="C200">
        <v>1000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0.99629999999999996</v>
      </c>
      <c r="K200">
        <v>0.9718</v>
      </c>
      <c r="L200">
        <v>0.92979999999999996</v>
      </c>
      <c r="M200">
        <v>0.87319999999999998</v>
      </c>
      <c r="N200">
        <v>0.81089999999999995</v>
      </c>
      <c r="O200">
        <v>0.75990000000000002</v>
      </c>
      <c r="P200">
        <v>0.69589999999999996</v>
      </c>
      <c r="Q200">
        <v>0.56879999999999997</v>
      </c>
      <c r="R200">
        <v>0.45379999999999998</v>
      </c>
      <c r="S200">
        <v>0.27</v>
      </c>
      <c r="T200">
        <v>-999</v>
      </c>
      <c r="U200">
        <v>0.8</v>
      </c>
      <c r="V200">
        <v>-999</v>
      </c>
      <c r="W200">
        <v>-999</v>
      </c>
    </row>
    <row r="201" spans="1:23" x14ac:dyDescent="0.25">
      <c r="A201" t="s">
        <v>24</v>
      </c>
      <c r="B201" s="1">
        <v>34549</v>
      </c>
      <c r="C201">
        <v>1371</v>
      </c>
      <c r="D201">
        <v>1</v>
      </c>
      <c r="E201">
        <v>1</v>
      </c>
      <c r="F201">
        <v>0.99109999999999998</v>
      </c>
      <c r="G201">
        <v>0.92569999999999997</v>
      </c>
      <c r="H201">
        <v>0.87890000000000001</v>
      </c>
      <c r="I201">
        <v>0.89019999999999999</v>
      </c>
      <c r="J201">
        <v>0.90629999999999999</v>
      </c>
      <c r="K201">
        <v>0.86819999999999997</v>
      </c>
      <c r="L201">
        <v>0.80700000000000005</v>
      </c>
      <c r="M201">
        <v>0.80549999999999999</v>
      </c>
      <c r="N201">
        <v>0.79310000000000003</v>
      </c>
      <c r="O201">
        <v>0.81469999999999998</v>
      </c>
      <c r="P201">
        <v>0.75609999999999999</v>
      </c>
      <c r="Q201">
        <v>0.73550000000000004</v>
      </c>
      <c r="R201">
        <v>0.65659999999999996</v>
      </c>
      <c r="S201">
        <v>0.24</v>
      </c>
      <c r="T201">
        <v>-999</v>
      </c>
      <c r="U201">
        <v>0.8</v>
      </c>
      <c r="V201">
        <v>-999</v>
      </c>
      <c r="W201">
        <v>-999</v>
      </c>
    </row>
    <row r="202" spans="1:23" x14ac:dyDescent="0.25">
      <c r="A202" t="s">
        <v>24</v>
      </c>
      <c r="B202" s="1">
        <v>34549</v>
      </c>
      <c r="C202">
        <v>1374</v>
      </c>
      <c r="D202">
        <v>1</v>
      </c>
      <c r="E202">
        <v>1</v>
      </c>
      <c r="F202">
        <v>1</v>
      </c>
      <c r="G202">
        <v>0.99760000000000004</v>
      </c>
      <c r="H202">
        <v>0.99150000000000005</v>
      </c>
      <c r="I202">
        <v>0.98519999999999996</v>
      </c>
      <c r="J202">
        <v>0.93920000000000003</v>
      </c>
      <c r="K202">
        <v>0.88890000000000002</v>
      </c>
      <c r="L202">
        <v>0.80600000000000005</v>
      </c>
      <c r="M202">
        <v>0.76890000000000003</v>
      </c>
      <c r="N202">
        <v>0.7107</v>
      </c>
      <c r="O202">
        <v>0.70479999999999998</v>
      </c>
      <c r="P202">
        <v>0.69279999999999997</v>
      </c>
      <c r="Q202">
        <v>0.6381</v>
      </c>
      <c r="R202">
        <v>0.56410000000000005</v>
      </c>
      <c r="S202">
        <v>0.28000000000000003</v>
      </c>
      <c r="T202">
        <v>-999</v>
      </c>
      <c r="U202">
        <v>0.8</v>
      </c>
      <c r="V202">
        <v>-999</v>
      </c>
      <c r="W202">
        <v>-999</v>
      </c>
    </row>
    <row r="203" spans="1:23" x14ac:dyDescent="0.25">
      <c r="A203" t="s">
        <v>24</v>
      </c>
      <c r="B203" s="1">
        <v>34549</v>
      </c>
      <c r="C203">
        <v>1376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0.99860000000000004</v>
      </c>
      <c r="P203">
        <v>0.99429999999999996</v>
      </c>
      <c r="Q203">
        <v>0.99360000000000004</v>
      </c>
      <c r="R203">
        <v>0.97750000000000004</v>
      </c>
      <c r="S203">
        <v>0</v>
      </c>
      <c r="T203">
        <v>-999</v>
      </c>
      <c r="U203">
        <v>2.5</v>
      </c>
      <c r="V203">
        <v>-999</v>
      </c>
      <c r="W203">
        <v>-999</v>
      </c>
    </row>
    <row r="204" spans="1:23" x14ac:dyDescent="0.25">
      <c r="A204" t="s">
        <v>24</v>
      </c>
      <c r="B204" s="1">
        <v>34549</v>
      </c>
      <c r="C204">
        <v>1378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0.99929999999999997</v>
      </c>
      <c r="N204">
        <v>0.99080000000000001</v>
      </c>
      <c r="O204">
        <v>0.98519999999999996</v>
      </c>
      <c r="P204">
        <v>0.9536</v>
      </c>
      <c r="Q204">
        <v>0.92459999999999998</v>
      </c>
      <c r="R204">
        <v>0.90880000000000005</v>
      </c>
      <c r="S204">
        <v>0.03</v>
      </c>
      <c r="T204">
        <v>-999</v>
      </c>
      <c r="U204">
        <v>1.5</v>
      </c>
      <c r="V204">
        <v>-999</v>
      </c>
      <c r="W204">
        <v>-999</v>
      </c>
    </row>
    <row r="205" spans="1:23" x14ac:dyDescent="0.25">
      <c r="A205" t="s">
        <v>24</v>
      </c>
      <c r="B205" s="1">
        <v>34549</v>
      </c>
      <c r="C205">
        <v>1383</v>
      </c>
      <c r="D205">
        <v>1</v>
      </c>
      <c r="E205">
        <v>1</v>
      </c>
      <c r="F205">
        <v>1</v>
      </c>
      <c r="G205">
        <v>1</v>
      </c>
      <c r="H205">
        <v>0.99809999999999999</v>
      </c>
      <c r="I205">
        <v>0.98089999999999999</v>
      </c>
      <c r="J205">
        <v>0.91379999999999995</v>
      </c>
      <c r="K205">
        <v>0.86160000000000003</v>
      </c>
      <c r="L205">
        <v>0.87109999999999999</v>
      </c>
      <c r="M205">
        <v>0.8448</v>
      </c>
      <c r="N205">
        <v>0.82250000000000001</v>
      </c>
      <c r="O205">
        <v>0.82110000000000005</v>
      </c>
      <c r="P205">
        <v>0.80230000000000001</v>
      </c>
      <c r="Q205">
        <v>0.71230000000000004</v>
      </c>
      <c r="R205">
        <v>0.61350000000000005</v>
      </c>
      <c r="S205">
        <v>0.2</v>
      </c>
      <c r="T205">
        <v>-999</v>
      </c>
      <c r="U205">
        <v>0.8</v>
      </c>
      <c r="V205">
        <v>-999</v>
      </c>
      <c r="W205">
        <v>-999</v>
      </c>
    </row>
    <row r="206" spans="1:23" x14ac:dyDescent="0.25">
      <c r="A206" t="s">
        <v>24</v>
      </c>
      <c r="B206" s="1">
        <v>34549</v>
      </c>
      <c r="C206">
        <v>1385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0.99280000000000002</v>
      </c>
      <c r="L206">
        <v>0.98309999999999997</v>
      </c>
      <c r="M206">
        <v>0.98019999999999996</v>
      </c>
      <c r="N206">
        <v>0.98619999999999997</v>
      </c>
      <c r="O206">
        <v>0.96940000000000004</v>
      </c>
      <c r="P206">
        <v>0.96860000000000002</v>
      </c>
      <c r="Q206">
        <v>0.95669999999999999</v>
      </c>
      <c r="R206">
        <v>0.95379999999999998</v>
      </c>
      <c r="S206">
        <v>0.02</v>
      </c>
      <c r="T206">
        <v>-999</v>
      </c>
      <c r="U206">
        <v>2.5</v>
      </c>
      <c r="V206">
        <v>-999</v>
      </c>
      <c r="W206">
        <v>-999</v>
      </c>
    </row>
    <row r="207" spans="1:23" x14ac:dyDescent="0.25">
      <c r="A207" t="s">
        <v>24</v>
      </c>
      <c r="B207" s="1">
        <v>34549</v>
      </c>
      <c r="C207">
        <v>1387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0.99450000000000005</v>
      </c>
      <c r="K207">
        <v>0.94799999999999995</v>
      </c>
      <c r="L207">
        <v>0.93500000000000005</v>
      </c>
      <c r="M207">
        <v>0.93710000000000004</v>
      </c>
      <c r="N207">
        <v>0.91720000000000002</v>
      </c>
      <c r="O207">
        <v>0.90480000000000005</v>
      </c>
      <c r="P207">
        <v>0.89529999999999998</v>
      </c>
      <c r="Q207">
        <v>0.87919999999999998</v>
      </c>
      <c r="R207">
        <v>0.8458</v>
      </c>
      <c r="S207">
        <v>0.08</v>
      </c>
      <c r="T207">
        <v>-999</v>
      </c>
      <c r="U207">
        <v>1.5</v>
      </c>
      <c r="V207">
        <v>-999</v>
      </c>
      <c r="W207">
        <v>-999</v>
      </c>
    </row>
    <row r="208" spans="1:23" x14ac:dyDescent="0.25">
      <c r="A208" t="s">
        <v>24</v>
      </c>
      <c r="B208" s="1">
        <v>34549</v>
      </c>
      <c r="C208">
        <v>1386</v>
      </c>
      <c r="D208">
        <v>1</v>
      </c>
      <c r="E208">
        <v>1</v>
      </c>
      <c r="F208">
        <v>0.96860000000000002</v>
      </c>
      <c r="G208">
        <v>0.9446</v>
      </c>
      <c r="H208">
        <v>0.91100000000000003</v>
      </c>
      <c r="I208">
        <v>0.90229999999999999</v>
      </c>
      <c r="J208">
        <v>0.85209999999999997</v>
      </c>
      <c r="K208">
        <v>0.85770000000000002</v>
      </c>
      <c r="L208">
        <v>0.82779999999999998</v>
      </c>
      <c r="M208">
        <v>0.75470000000000004</v>
      </c>
      <c r="N208">
        <v>0.71340000000000003</v>
      </c>
      <c r="O208">
        <v>0.65910000000000002</v>
      </c>
      <c r="P208">
        <v>0.65939999999999999</v>
      </c>
      <c r="Q208">
        <v>0.63249999999999995</v>
      </c>
      <c r="R208">
        <v>0.51619999999999999</v>
      </c>
      <c r="S208">
        <v>0.33</v>
      </c>
      <c r="T208">
        <v>-999</v>
      </c>
      <c r="U208">
        <v>0.8</v>
      </c>
      <c r="V208">
        <v>-999</v>
      </c>
      <c r="W208">
        <v>-999</v>
      </c>
    </row>
    <row r="209" spans="1:23" x14ac:dyDescent="0.25">
      <c r="A209" t="s">
        <v>24</v>
      </c>
      <c r="B209" s="1">
        <v>34549</v>
      </c>
      <c r="C209">
        <v>1400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0.99490000000000001</v>
      </c>
      <c r="N209">
        <v>0.97850000000000004</v>
      </c>
      <c r="O209">
        <v>0.96760000000000002</v>
      </c>
      <c r="P209">
        <v>0.94510000000000005</v>
      </c>
      <c r="Q209">
        <v>0.92410000000000003</v>
      </c>
      <c r="R209">
        <v>0.89500000000000002</v>
      </c>
      <c r="S209">
        <v>0.04</v>
      </c>
      <c r="T209">
        <v>-999</v>
      </c>
      <c r="U209">
        <v>2.5</v>
      </c>
      <c r="V209">
        <v>-999</v>
      </c>
      <c r="W209">
        <v>-999</v>
      </c>
    </row>
    <row r="210" spans="1:23" x14ac:dyDescent="0.25">
      <c r="A210" t="s">
        <v>24</v>
      </c>
      <c r="B210" s="1">
        <v>34549</v>
      </c>
      <c r="C210">
        <v>1399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0.99980000000000002</v>
      </c>
      <c r="J210">
        <v>0.98160000000000003</v>
      </c>
      <c r="K210">
        <v>0.96409999999999996</v>
      </c>
      <c r="L210">
        <v>0.95909999999999995</v>
      </c>
      <c r="M210">
        <v>0.93200000000000005</v>
      </c>
      <c r="N210">
        <v>0.85929999999999995</v>
      </c>
      <c r="O210">
        <v>0.83140000000000003</v>
      </c>
      <c r="P210">
        <v>0.8206</v>
      </c>
      <c r="Q210">
        <v>0.7641</v>
      </c>
      <c r="R210">
        <v>0.72560000000000002</v>
      </c>
      <c r="S210">
        <v>0.14000000000000001</v>
      </c>
      <c r="T210">
        <v>-999</v>
      </c>
      <c r="U210">
        <v>1.5</v>
      </c>
      <c r="V210">
        <v>-999</v>
      </c>
      <c r="W210">
        <v>-999</v>
      </c>
    </row>
    <row r="211" spans="1:23" x14ac:dyDescent="0.25">
      <c r="A211" t="s">
        <v>24</v>
      </c>
      <c r="B211" s="1">
        <v>34549</v>
      </c>
      <c r="C211">
        <v>1398</v>
      </c>
      <c r="D211">
        <v>0.99760000000000004</v>
      </c>
      <c r="E211">
        <v>0.99719999999999998</v>
      </c>
      <c r="F211">
        <v>0.99790000000000001</v>
      </c>
      <c r="G211">
        <v>1</v>
      </c>
      <c r="H211">
        <v>0.97860000000000003</v>
      </c>
      <c r="I211">
        <v>0.9536</v>
      </c>
      <c r="J211">
        <v>0.94640000000000002</v>
      </c>
      <c r="K211">
        <v>0.87509999999999999</v>
      </c>
      <c r="L211">
        <v>0.78039999999999998</v>
      </c>
      <c r="M211">
        <v>0.74829999999999997</v>
      </c>
      <c r="N211">
        <v>0.74480000000000002</v>
      </c>
      <c r="O211">
        <v>0.72699999999999998</v>
      </c>
      <c r="P211">
        <v>0.66890000000000005</v>
      </c>
      <c r="Q211">
        <v>0.62749999999999995</v>
      </c>
      <c r="R211">
        <v>0.54849999999999999</v>
      </c>
      <c r="S211">
        <v>0.28999999999999998</v>
      </c>
      <c r="T211">
        <v>-999</v>
      </c>
      <c r="U211">
        <v>0.8</v>
      </c>
      <c r="V211">
        <v>-999</v>
      </c>
      <c r="W211">
        <v>-999</v>
      </c>
    </row>
    <row r="212" spans="1:23" x14ac:dyDescent="0.25">
      <c r="A212" t="s">
        <v>24</v>
      </c>
      <c r="B212" s="1">
        <v>34549</v>
      </c>
      <c r="C212">
        <v>1397</v>
      </c>
      <c r="D212">
        <v>0.2959</v>
      </c>
      <c r="E212">
        <v>0.42530000000000001</v>
      </c>
      <c r="F212">
        <v>0.52690000000000003</v>
      </c>
      <c r="G212">
        <v>0.7137</v>
      </c>
      <c r="H212">
        <v>0.73929999999999996</v>
      </c>
      <c r="I212">
        <v>0.7369</v>
      </c>
      <c r="J212">
        <v>0.72209999999999996</v>
      </c>
      <c r="K212">
        <v>0.70289999999999997</v>
      </c>
      <c r="L212">
        <v>0.72929999999999995</v>
      </c>
      <c r="M212">
        <v>0.7631</v>
      </c>
      <c r="N212">
        <v>0.85550000000000004</v>
      </c>
      <c r="O212">
        <v>0.8528</v>
      </c>
      <c r="P212">
        <v>0.82699999999999996</v>
      </c>
      <c r="Q212">
        <v>0.81020000000000003</v>
      </c>
      <c r="R212">
        <v>0.77969999999999995</v>
      </c>
      <c r="S212">
        <v>0.36</v>
      </c>
      <c r="T212">
        <v>-999</v>
      </c>
      <c r="U212">
        <v>2.5</v>
      </c>
      <c r="V212">
        <v>-999</v>
      </c>
      <c r="W212">
        <v>-999</v>
      </c>
    </row>
    <row r="213" spans="1:23" x14ac:dyDescent="0.25">
      <c r="A213" t="s">
        <v>24</v>
      </c>
      <c r="B213" s="1">
        <v>34549</v>
      </c>
      <c r="C213">
        <v>1396</v>
      </c>
      <c r="D213">
        <v>0.60619999999999996</v>
      </c>
      <c r="E213">
        <v>0.52490000000000003</v>
      </c>
      <c r="F213">
        <v>0.62990000000000002</v>
      </c>
      <c r="G213">
        <v>0.58069999999999999</v>
      </c>
      <c r="H213">
        <v>0.58550000000000002</v>
      </c>
      <c r="I213">
        <v>0.56640000000000001</v>
      </c>
      <c r="J213">
        <v>0.56210000000000004</v>
      </c>
      <c r="K213">
        <v>0.621</v>
      </c>
      <c r="L213">
        <v>0.61560000000000004</v>
      </c>
      <c r="M213">
        <v>0.70120000000000005</v>
      </c>
      <c r="N213">
        <v>0.70050000000000001</v>
      </c>
      <c r="O213">
        <v>0.62990000000000002</v>
      </c>
      <c r="P213">
        <v>0.58709999999999996</v>
      </c>
      <c r="Q213">
        <v>0.56330000000000002</v>
      </c>
      <c r="R213">
        <v>0.47920000000000001</v>
      </c>
      <c r="S213">
        <v>0.56999999999999995</v>
      </c>
      <c r="T213">
        <v>-999</v>
      </c>
      <c r="U213">
        <v>1.5</v>
      </c>
      <c r="V213">
        <v>-999</v>
      </c>
      <c r="W213">
        <v>-999</v>
      </c>
    </row>
    <row r="214" spans="1:23" x14ac:dyDescent="0.25">
      <c r="A214" t="s">
        <v>24</v>
      </c>
      <c r="B214" s="1">
        <v>34549</v>
      </c>
      <c r="C214">
        <v>1395</v>
      </c>
      <c r="D214">
        <v>0.52980000000000005</v>
      </c>
      <c r="E214">
        <v>0.66969999999999996</v>
      </c>
      <c r="F214">
        <v>0.57240000000000002</v>
      </c>
      <c r="G214">
        <v>0.51570000000000005</v>
      </c>
      <c r="H214">
        <v>0.50629999999999997</v>
      </c>
      <c r="I214">
        <v>0.58840000000000003</v>
      </c>
      <c r="J214">
        <v>0.60389999999999999</v>
      </c>
      <c r="K214">
        <v>0.58309999999999995</v>
      </c>
      <c r="L214">
        <v>0.57569999999999999</v>
      </c>
      <c r="M214">
        <v>0.58789999999999998</v>
      </c>
      <c r="N214">
        <v>0.55989999999999995</v>
      </c>
      <c r="O214">
        <v>0.56159999999999999</v>
      </c>
      <c r="P214">
        <v>0.50260000000000005</v>
      </c>
      <c r="Q214">
        <v>0.47220000000000001</v>
      </c>
      <c r="R214">
        <v>0.4471</v>
      </c>
      <c r="S214">
        <v>0.68</v>
      </c>
      <c r="T214">
        <v>-999</v>
      </c>
      <c r="U214">
        <v>0.8</v>
      </c>
      <c r="V214">
        <v>-999</v>
      </c>
      <c r="W214">
        <v>-999</v>
      </c>
    </row>
    <row r="215" spans="1:23" x14ac:dyDescent="0.25">
      <c r="A215" t="s">
        <v>24</v>
      </c>
      <c r="B215" s="1">
        <v>34549</v>
      </c>
      <c r="C215">
        <v>1394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0.99509999999999998</v>
      </c>
      <c r="N215">
        <v>0.98750000000000004</v>
      </c>
      <c r="O215">
        <v>0.99070000000000003</v>
      </c>
      <c r="P215">
        <v>0.99409999999999998</v>
      </c>
      <c r="Q215">
        <v>0.99450000000000005</v>
      </c>
      <c r="R215">
        <v>0.97940000000000005</v>
      </c>
      <c r="S215">
        <v>0.01</v>
      </c>
      <c r="T215">
        <v>-999</v>
      </c>
      <c r="U215">
        <v>2.5</v>
      </c>
      <c r="V215">
        <v>-999</v>
      </c>
      <c r="W215">
        <v>-999</v>
      </c>
    </row>
    <row r="216" spans="1:23" x14ac:dyDescent="0.25">
      <c r="A216" t="s">
        <v>24</v>
      </c>
      <c r="B216" s="1">
        <v>34549</v>
      </c>
      <c r="C216">
        <v>1393</v>
      </c>
      <c r="D216">
        <v>1</v>
      </c>
      <c r="E216">
        <v>0.99909999999999999</v>
      </c>
      <c r="F216">
        <v>0.99480000000000002</v>
      </c>
      <c r="G216">
        <v>0.88109999999999999</v>
      </c>
      <c r="H216">
        <v>0.82769999999999999</v>
      </c>
      <c r="I216">
        <v>0.83389999999999997</v>
      </c>
      <c r="J216">
        <v>0.82979999999999998</v>
      </c>
      <c r="K216">
        <v>0.84519999999999995</v>
      </c>
      <c r="L216">
        <v>0.82879999999999998</v>
      </c>
      <c r="M216">
        <v>0.79810000000000003</v>
      </c>
      <c r="N216">
        <v>0.78869999999999996</v>
      </c>
      <c r="O216">
        <v>0.74919999999999998</v>
      </c>
      <c r="P216">
        <v>0.75139999999999996</v>
      </c>
      <c r="Q216">
        <v>0.79459999999999997</v>
      </c>
      <c r="R216">
        <v>0.75770000000000004</v>
      </c>
      <c r="S216">
        <v>0.23</v>
      </c>
      <c r="T216">
        <v>-999</v>
      </c>
      <c r="U216">
        <v>1.5</v>
      </c>
      <c r="V216">
        <v>-999</v>
      </c>
      <c r="W216">
        <v>-999</v>
      </c>
    </row>
    <row r="217" spans="1:23" x14ac:dyDescent="0.25">
      <c r="A217" t="s">
        <v>24</v>
      </c>
      <c r="B217" s="1">
        <v>34549</v>
      </c>
      <c r="C217">
        <v>1392</v>
      </c>
      <c r="D217">
        <v>0.86870000000000003</v>
      </c>
      <c r="E217">
        <v>0.69740000000000002</v>
      </c>
      <c r="F217">
        <v>0.74070000000000003</v>
      </c>
      <c r="G217">
        <v>0.78149999999999997</v>
      </c>
      <c r="H217">
        <v>0.82079999999999997</v>
      </c>
      <c r="I217">
        <v>0.85560000000000003</v>
      </c>
      <c r="J217">
        <v>0.83830000000000005</v>
      </c>
      <c r="K217">
        <v>0.8276</v>
      </c>
      <c r="L217">
        <v>0.84609999999999996</v>
      </c>
      <c r="M217">
        <v>0.76690000000000003</v>
      </c>
      <c r="N217">
        <v>0.6724</v>
      </c>
      <c r="O217">
        <v>0.62780000000000002</v>
      </c>
      <c r="P217">
        <v>0.56869999999999998</v>
      </c>
      <c r="Q217">
        <v>0.5454</v>
      </c>
      <c r="R217">
        <v>0.48730000000000001</v>
      </c>
      <c r="S217">
        <v>0.45</v>
      </c>
      <c r="T217">
        <v>-999</v>
      </c>
      <c r="U217">
        <v>0.8</v>
      </c>
      <c r="V217">
        <v>-999</v>
      </c>
      <c r="W217">
        <v>-999</v>
      </c>
    </row>
    <row r="218" spans="1:23" x14ac:dyDescent="0.25">
      <c r="A218" t="s">
        <v>24</v>
      </c>
      <c r="B218" s="1">
        <v>34549</v>
      </c>
      <c r="C218">
        <v>1391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0.97609999999999997</v>
      </c>
      <c r="M218">
        <v>0.95979999999999999</v>
      </c>
      <c r="N218">
        <v>0.95740000000000003</v>
      </c>
      <c r="O218">
        <v>0.9335</v>
      </c>
      <c r="P218">
        <v>0.91679999999999995</v>
      </c>
      <c r="Q218">
        <v>0.88990000000000002</v>
      </c>
      <c r="R218">
        <v>0.87619999999999998</v>
      </c>
      <c r="S218">
        <v>0.06</v>
      </c>
      <c r="T218">
        <v>-999</v>
      </c>
      <c r="U218">
        <v>2.5</v>
      </c>
      <c r="V218">
        <v>-999</v>
      </c>
      <c r="W218">
        <v>-999</v>
      </c>
    </row>
    <row r="219" spans="1:23" x14ac:dyDescent="0.25">
      <c r="A219" t="s">
        <v>24</v>
      </c>
      <c r="B219" s="1">
        <v>34549</v>
      </c>
      <c r="C219">
        <v>1390</v>
      </c>
      <c r="D219">
        <v>1</v>
      </c>
      <c r="E219">
        <v>1</v>
      </c>
      <c r="F219">
        <v>1</v>
      </c>
      <c r="G219">
        <v>1</v>
      </c>
      <c r="H219">
        <v>0.98460000000000003</v>
      </c>
      <c r="I219">
        <v>0.94950000000000001</v>
      </c>
      <c r="J219">
        <v>0.93110000000000004</v>
      </c>
      <c r="K219">
        <v>0.93340000000000001</v>
      </c>
      <c r="L219">
        <v>0.94110000000000005</v>
      </c>
      <c r="M219">
        <v>0.89390000000000003</v>
      </c>
      <c r="N219">
        <v>0.85329999999999995</v>
      </c>
      <c r="O219">
        <v>0.84389999999999998</v>
      </c>
      <c r="P219">
        <v>0.82469999999999999</v>
      </c>
      <c r="Q219">
        <v>0.78310000000000002</v>
      </c>
      <c r="R219">
        <v>0.76500000000000001</v>
      </c>
      <c r="S219">
        <v>0.14000000000000001</v>
      </c>
      <c r="T219">
        <v>-999</v>
      </c>
      <c r="U219">
        <v>1.5</v>
      </c>
      <c r="V219">
        <v>-999</v>
      </c>
      <c r="W219">
        <v>-999</v>
      </c>
    </row>
    <row r="220" spans="1:23" x14ac:dyDescent="0.25">
      <c r="A220" t="s">
        <v>24</v>
      </c>
      <c r="B220" s="1">
        <v>34549</v>
      </c>
      <c r="C220">
        <v>1389</v>
      </c>
      <c r="D220">
        <v>1</v>
      </c>
      <c r="E220">
        <v>1</v>
      </c>
      <c r="F220">
        <v>0.95709999999999995</v>
      </c>
      <c r="G220">
        <v>0.9032</v>
      </c>
      <c r="H220">
        <v>0.89810000000000001</v>
      </c>
      <c r="I220">
        <v>0.9325</v>
      </c>
      <c r="J220">
        <v>0.90939999999999999</v>
      </c>
      <c r="K220">
        <v>0.88719999999999999</v>
      </c>
      <c r="L220">
        <v>0.84399999999999997</v>
      </c>
      <c r="M220">
        <v>0.79179999999999995</v>
      </c>
      <c r="N220">
        <v>0.75560000000000005</v>
      </c>
      <c r="O220">
        <v>0.7278</v>
      </c>
      <c r="P220">
        <v>0.69199999999999995</v>
      </c>
      <c r="Q220">
        <v>0.64049999999999996</v>
      </c>
      <c r="R220">
        <v>0.56159999999999999</v>
      </c>
      <c r="S220">
        <v>0.28999999999999998</v>
      </c>
      <c r="T220">
        <v>-999</v>
      </c>
      <c r="U220">
        <v>0.8</v>
      </c>
      <c r="V220">
        <v>-999</v>
      </c>
      <c r="W220">
        <v>-999</v>
      </c>
    </row>
    <row r="221" spans="1:23" x14ac:dyDescent="0.25">
      <c r="A221" t="s">
        <v>24</v>
      </c>
      <c r="B221" s="1">
        <v>34549</v>
      </c>
      <c r="C221">
        <v>1388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0.99250000000000005</v>
      </c>
      <c r="Q221">
        <v>0.98299999999999998</v>
      </c>
      <c r="R221">
        <v>0.95120000000000005</v>
      </c>
      <c r="S221">
        <v>0.01</v>
      </c>
      <c r="T221">
        <v>-999</v>
      </c>
      <c r="U221">
        <v>2.5</v>
      </c>
      <c r="V221">
        <v>-999</v>
      </c>
      <c r="W221">
        <v>-999</v>
      </c>
    </row>
    <row r="222" spans="1:23" x14ac:dyDescent="0.25">
      <c r="A222" t="s">
        <v>24</v>
      </c>
      <c r="B222" s="1">
        <v>34549</v>
      </c>
      <c r="C222">
        <v>1384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0.99439999999999995</v>
      </c>
      <c r="J222">
        <v>0.97550000000000003</v>
      </c>
      <c r="K222">
        <v>0.9798</v>
      </c>
      <c r="L222">
        <v>0.95920000000000005</v>
      </c>
      <c r="M222">
        <v>0.94650000000000001</v>
      </c>
      <c r="N222">
        <v>0.94310000000000005</v>
      </c>
      <c r="O222">
        <v>0.95509999999999995</v>
      </c>
      <c r="P222">
        <v>0.8871</v>
      </c>
      <c r="Q222">
        <v>0.84409999999999996</v>
      </c>
      <c r="R222">
        <v>0.82430000000000003</v>
      </c>
      <c r="S222">
        <v>0.08</v>
      </c>
      <c r="T222">
        <v>-999</v>
      </c>
      <c r="U222">
        <v>1.5</v>
      </c>
      <c r="V222">
        <v>-999</v>
      </c>
      <c r="W222">
        <v>-999</v>
      </c>
    </row>
    <row r="223" spans="1:23" x14ac:dyDescent="0.25">
      <c r="A223" t="s">
        <v>24</v>
      </c>
      <c r="B223" s="1">
        <v>34549</v>
      </c>
      <c r="C223">
        <v>1379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0.99980000000000002</v>
      </c>
      <c r="M223">
        <v>0.99950000000000006</v>
      </c>
      <c r="N223">
        <v>0.99970000000000003</v>
      </c>
      <c r="O223">
        <v>0.99860000000000004</v>
      </c>
      <c r="P223">
        <v>0.99680000000000002</v>
      </c>
      <c r="Q223">
        <v>0.98480000000000001</v>
      </c>
      <c r="R223">
        <v>0.97560000000000002</v>
      </c>
      <c r="S223">
        <v>0.01</v>
      </c>
      <c r="T223">
        <v>-999</v>
      </c>
      <c r="U223">
        <v>2.5</v>
      </c>
      <c r="V223">
        <v>-999</v>
      </c>
      <c r="W223">
        <v>-999</v>
      </c>
    </row>
    <row r="224" spans="1:23" x14ac:dyDescent="0.25">
      <c r="A224" t="s">
        <v>24</v>
      </c>
      <c r="B224" s="1">
        <v>34549</v>
      </c>
      <c r="C224">
        <v>1377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0.99519999999999997</v>
      </c>
      <c r="K224">
        <v>0.95240000000000002</v>
      </c>
      <c r="L224">
        <v>0.93079999999999996</v>
      </c>
      <c r="M224">
        <v>0.8458</v>
      </c>
      <c r="N224">
        <v>0.82299999999999995</v>
      </c>
      <c r="O224">
        <v>0.80700000000000005</v>
      </c>
      <c r="P224">
        <v>0.74619999999999997</v>
      </c>
      <c r="Q224">
        <v>0.69750000000000001</v>
      </c>
      <c r="R224">
        <v>0.5786</v>
      </c>
      <c r="S224">
        <v>0.2</v>
      </c>
      <c r="T224">
        <v>-999</v>
      </c>
      <c r="U224">
        <v>0.8</v>
      </c>
      <c r="V224">
        <v>-999</v>
      </c>
      <c r="W224">
        <v>-999</v>
      </c>
    </row>
    <row r="225" spans="1:23" x14ac:dyDescent="0.25">
      <c r="A225" t="s">
        <v>24</v>
      </c>
      <c r="B225" s="1">
        <v>34549</v>
      </c>
      <c r="C225">
        <v>1375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0.998</v>
      </c>
      <c r="K225">
        <v>0.99480000000000002</v>
      </c>
      <c r="L225">
        <v>0.9929</v>
      </c>
      <c r="M225">
        <v>0.9708</v>
      </c>
      <c r="N225">
        <v>0.94440000000000002</v>
      </c>
      <c r="O225">
        <v>0.93640000000000001</v>
      </c>
      <c r="P225">
        <v>0.91759999999999997</v>
      </c>
      <c r="Q225">
        <v>0.91649999999999998</v>
      </c>
      <c r="R225">
        <v>0.91559999999999997</v>
      </c>
      <c r="S225">
        <v>0.05</v>
      </c>
      <c r="T225">
        <v>-999</v>
      </c>
      <c r="U225">
        <v>1.5</v>
      </c>
      <c r="V225">
        <v>-999</v>
      </c>
      <c r="W225">
        <v>-999</v>
      </c>
    </row>
    <row r="226" spans="1:23" x14ac:dyDescent="0.25">
      <c r="A226" t="s">
        <v>24</v>
      </c>
      <c r="B226" s="1">
        <v>34549</v>
      </c>
      <c r="C226">
        <v>1372</v>
      </c>
      <c r="D226">
        <v>1</v>
      </c>
      <c r="E226">
        <v>1</v>
      </c>
      <c r="F226">
        <v>0.99109999999999998</v>
      </c>
      <c r="G226">
        <v>0.98350000000000004</v>
      </c>
      <c r="H226">
        <v>0.98460000000000003</v>
      </c>
      <c r="I226">
        <v>0.98909999999999998</v>
      </c>
      <c r="J226">
        <v>0.99080000000000001</v>
      </c>
      <c r="K226">
        <v>0.99199999999999999</v>
      </c>
      <c r="L226">
        <v>0.99270000000000003</v>
      </c>
      <c r="M226">
        <v>0.98350000000000004</v>
      </c>
      <c r="N226">
        <v>0.95509999999999995</v>
      </c>
      <c r="O226">
        <v>0.92300000000000004</v>
      </c>
      <c r="P226">
        <v>0.91310000000000002</v>
      </c>
      <c r="Q226">
        <v>0.90169999999999995</v>
      </c>
      <c r="R226">
        <v>0.84760000000000002</v>
      </c>
      <c r="S226">
        <v>0.06</v>
      </c>
      <c r="T226">
        <v>-999</v>
      </c>
      <c r="U226">
        <v>1.5</v>
      </c>
      <c r="V226">
        <v>-999</v>
      </c>
      <c r="W226">
        <v>-999</v>
      </c>
    </row>
    <row r="227" spans="1:23" x14ac:dyDescent="0.25">
      <c r="A227" t="s">
        <v>24</v>
      </c>
      <c r="B227" s="1">
        <v>34549</v>
      </c>
      <c r="C227">
        <v>1373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0.996</v>
      </c>
      <c r="N227">
        <v>0.99150000000000005</v>
      </c>
      <c r="O227">
        <v>0.99119999999999997</v>
      </c>
      <c r="P227">
        <v>0.9909</v>
      </c>
      <c r="Q227">
        <v>0.99270000000000003</v>
      </c>
      <c r="R227">
        <v>0.97789999999999999</v>
      </c>
      <c r="S227">
        <v>0.01</v>
      </c>
      <c r="T227">
        <v>-999</v>
      </c>
      <c r="U227">
        <v>2.5</v>
      </c>
      <c r="V227">
        <v>-999</v>
      </c>
      <c r="W227">
        <v>-999</v>
      </c>
    </row>
    <row r="228" spans="1:23" x14ac:dyDescent="0.25">
      <c r="A228" t="s">
        <v>25</v>
      </c>
      <c r="B228" s="1">
        <v>34541</v>
      </c>
      <c r="C228">
        <v>1132</v>
      </c>
      <c r="D228">
        <v>0.8377</v>
      </c>
      <c r="E228">
        <v>0.58760000000000001</v>
      </c>
      <c r="F228">
        <v>0.50129999999999997</v>
      </c>
      <c r="G228">
        <v>0.33779999999999999</v>
      </c>
      <c r="H228">
        <v>0.36099999999999999</v>
      </c>
      <c r="I228">
        <v>0.2863</v>
      </c>
      <c r="J228">
        <v>0.23039999999999999</v>
      </c>
      <c r="K228">
        <v>0.27510000000000001</v>
      </c>
      <c r="L228">
        <v>0.24970000000000001</v>
      </c>
      <c r="M228">
        <v>0.16739999999999999</v>
      </c>
      <c r="N228">
        <v>0.1145</v>
      </c>
      <c r="O228">
        <v>7.4899999999999994E-2</v>
      </c>
      <c r="P228">
        <v>3.2599999999999997E-2</v>
      </c>
      <c r="Q228">
        <v>9.4000000000000004E-3</v>
      </c>
      <c r="R228">
        <v>5.9999999999999995E-4</v>
      </c>
      <c r="S228">
        <v>2.73</v>
      </c>
      <c r="T228">
        <v>-999</v>
      </c>
      <c r="U228">
        <v>0.8</v>
      </c>
      <c r="V228">
        <v>-999</v>
      </c>
      <c r="W228">
        <v>-999</v>
      </c>
    </row>
    <row r="229" spans="1:23" x14ac:dyDescent="0.25">
      <c r="A229" t="s">
        <v>25</v>
      </c>
      <c r="B229" s="1">
        <v>34541</v>
      </c>
      <c r="C229">
        <v>1134</v>
      </c>
      <c r="D229">
        <v>1</v>
      </c>
      <c r="E229">
        <v>0.75919999999999999</v>
      </c>
      <c r="F229">
        <v>0.53420000000000001</v>
      </c>
      <c r="G229">
        <v>0.4466</v>
      </c>
      <c r="H229">
        <v>0.3261</v>
      </c>
      <c r="I229">
        <v>0.25659999999999999</v>
      </c>
      <c r="J229">
        <v>0.17399999999999999</v>
      </c>
      <c r="K229">
        <v>0.17480000000000001</v>
      </c>
      <c r="L229">
        <v>0.2039</v>
      </c>
      <c r="M229">
        <v>0.21859999999999999</v>
      </c>
      <c r="N229">
        <v>0.1547</v>
      </c>
      <c r="O229">
        <v>7.3899999999999993E-2</v>
      </c>
      <c r="P229">
        <v>5.6500000000000002E-2</v>
      </c>
      <c r="Q229">
        <v>2.0299999999999999E-2</v>
      </c>
      <c r="R229">
        <v>9.5999999999999992E-3</v>
      </c>
      <c r="S229">
        <v>2.4500000000000002</v>
      </c>
      <c r="T229">
        <v>-999</v>
      </c>
      <c r="U229">
        <v>2.5</v>
      </c>
      <c r="V229">
        <v>-999</v>
      </c>
      <c r="W229">
        <v>-999</v>
      </c>
    </row>
    <row r="230" spans="1:23" x14ac:dyDescent="0.25">
      <c r="A230" t="s">
        <v>25</v>
      </c>
      <c r="B230" s="1">
        <v>34541</v>
      </c>
      <c r="C230">
        <v>1136</v>
      </c>
      <c r="D230">
        <v>0.33410000000000001</v>
      </c>
      <c r="E230">
        <v>0.63839999999999997</v>
      </c>
      <c r="F230">
        <v>0.65080000000000005</v>
      </c>
      <c r="G230">
        <v>0.3871</v>
      </c>
      <c r="H230">
        <v>0.41070000000000001</v>
      </c>
      <c r="I230">
        <v>0.4027</v>
      </c>
      <c r="J230">
        <v>0.30659999999999998</v>
      </c>
      <c r="K230">
        <v>0.25459999999999999</v>
      </c>
      <c r="L230">
        <v>0.21870000000000001</v>
      </c>
      <c r="M230">
        <v>0.1784</v>
      </c>
      <c r="N230">
        <v>0.124</v>
      </c>
      <c r="O230">
        <v>7.0000000000000007E-2</v>
      </c>
      <c r="P230">
        <v>3.1800000000000002E-2</v>
      </c>
      <c r="Q230">
        <v>1.01E-2</v>
      </c>
      <c r="R230">
        <v>1.9E-3</v>
      </c>
      <c r="S230">
        <v>2.65</v>
      </c>
      <c r="T230">
        <v>-999</v>
      </c>
      <c r="U230">
        <v>1.5</v>
      </c>
      <c r="V230">
        <v>-999</v>
      </c>
      <c r="W230">
        <v>-999</v>
      </c>
    </row>
    <row r="231" spans="1:23" x14ac:dyDescent="0.25">
      <c r="A231" t="s">
        <v>25</v>
      </c>
      <c r="B231" s="1">
        <v>34541</v>
      </c>
      <c r="C231">
        <v>1138</v>
      </c>
      <c r="D231">
        <v>1</v>
      </c>
      <c r="E231">
        <v>0.91700000000000004</v>
      </c>
      <c r="F231">
        <v>0.68899999999999995</v>
      </c>
      <c r="G231">
        <v>0.58630000000000004</v>
      </c>
      <c r="H231">
        <v>0.34910000000000002</v>
      </c>
      <c r="I231">
        <v>0.32</v>
      </c>
      <c r="J231">
        <v>0.23169999999999999</v>
      </c>
      <c r="K231">
        <v>0.1439</v>
      </c>
      <c r="L231">
        <v>9.8799999999999999E-2</v>
      </c>
      <c r="M231">
        <v>7.4800000000000005E-2</v>
      </c>
      <c r="N231">
        <v>3.9300000000000002E-2</v>
      </c>
      <c r="O231">
        <v>1.37E-2</v>
      </c>
      <c r="P231">
        <v>3.0000000000000001E-3</v>
      </c>
      <c r="Q231">
        <v>1E-3</v>
      </c>
      <c r="R231">
        <v>0</v>
      </c>
      <c r="S231">
        <v>3.85</v>
      </c>
      <c r="T231">
        <v>-999</v>
      </c>
      <c r="U231">
        <v>0.8</v>
      </c>
      <c r="V231">
        <v>-999</v>
      </c>
      <c r="W231">
        <v>-999</v>
      </c>
    </row>
    <row r="232" spans="1:23" x14ac:dyDescent="0.25">
      <c r="A232" t="s">
        <v>25</v>
      </c>
      <c r="B232" s="1">
        <v>34541</v>
      </c>
      <c r="C232">
        <v>1137</v>
      </c>
      <c r="D232">
        <v>0.2601</v>
      </c>
      <c r="E232">
        <v>0.60699999999999998</v>
      </c>
      <c r="F232">
        <v>0.68430000000000002</v>
      </c>
      <c r="G232">
        <v>0.57310000000000005</v>
      </c>
      <c r="H232">
        <v>0.3931</v>
      </c>
      <c r="I232">
        <v>0.39419999999999999</v>
      </c>
      <c r="J232">
        <v>0.37109999999999999</v>
      </c>
      <c r="K232">
        <v>0.27939999999999998</v>
      </c>
      <c r="L232">
        <v>0.19239999999999999</v>
      </c>
      <c r="M232">
        <v>0.1517</v>
      </c>
      <c r="N232">
        <v>0.10589999999999999</v>
      </c>
      <c r="O232">
        <v>7.3400000000000007E-2</v>
      </c>
      <c r="P232">
        <v>4.0599999999999997E-2</v>
      </c>
      <c r="Q232">
        <v>1.9900000000000001E-2</v>
      </c>
      <c r="R232">
        <v>1.4E-3</v>
      </c>
      <c r="S232">
        <v>2.52</v>
      </c>
      <c r="T232">
        <v>-999</v>
      </c>
      <c r="U232">
        <v>2.5</v>
      </c>
      <c r="V232">
        <v>-999</v>
      </c>
      <c r="W232">
        <v>-999</v>
      </c>
    </row>
    <row r="233" spans="1:23" x14ac:dyDescent="0.25">
      <c r="A233" t="s">
        <v>25</v>
      </c>
      <c r="B233" s="1">
        <v>34541</v>
      </c>
      <c r="C233">
        <v>1150</v>
      </c>
      <c r="D233">
        <v>0.14080000000000001</v>
      </c>
      <c r="E233">
        <v>0.38279999999999997</v>
      </c>
      <c r="F233">
        <v>0.55459999999999998</v>
      </c>
      <c r="G233">
        <v>0.53569999999999995</v>
      </c>
      <c r="H233">
        <v>0.44340000000000002</v>
      </c>
      <c r="I233">
        <v>0.3417</v>
      </c>
      <c r="J233">
        <v>0.28470000000000001</v>
      </c>
      <c r="K233">
        <v>0.27610000000000001</v>
      </c>
      <c r="L233">
        <v>0.27739999999999998</v>
      </c>
      <c r="M233">
        <v>0.1782</v>
      </c>
      <c r="N233">
        <v>0.1021</v>
      </c>
      <c r="O233">
        <v>4.87E-2</v>
      </c>
      <c r="P233">
        <v>2.7199999999999998E-2</v>
      </c>
      <c r="Q233">
        <v>9.5999999999999992E-3</v>
      </c>
      <c r="R233">
        <v>1E-4</v>
      </c>
      <c r="S233">
        <v>2.77</v>
      </c>
      <c r="T233">
        <v>-999</v>
      </c>
      <c r="U233">
        <v>0.8</v>
      </c>
      <c r="V233">
        <v>-999</v>
      </c>
      <c r="W233">
        <v>-999</v>
      </c>
    </row>
    <row r="234" spans="1:23" x14ac:dyDescent="0.25">
      <c r="A234" t="s">
        <v>25</v>
      </c>
      <c r="B234" s="1">
        <v>34541</v>
      </c>
      <c r="C234">
        <v>1146</v>
      </c>
      <c r="D234">
        <v>0.43909999999999999</v>
      </c>
      <c r="E234">
        <v>0.50919999999999999</v>
      </c>
      <c r="F234">
        <v>0.56720000000000004</v>
      </c>
      <c r="G234">
        <v>0.498</v>
      </c>
      <c r="H234">
        <v>0.52769999999999995</v>
      </c>
      <c r="I234">
        <v>0.3826</v>
      </c>
      <c r="J234">
        <v>0.36280000000000001</v>
      </c>
      <c r="K234">
        <v>0.28449999999999998</v>
      </c>
      <c r="L234">
        <v>0.30809999999999998</v>
      </c>
      <c r="M234">
        <v>0.24260000000000001</v>
      </c>
      <c r="N234">
        <v>0.1966</v>
      </c>
      <c r="O234">
        <v>0.1239</v>
      </c>
      <c r="P234">
        <v>5.4199999999999998E-2</v>
      </c>
      <c r="Q234">
        <v>1.15E-2</v>
      </c>
      <c r="R234">
        <v>3.7000000000000002E-3</v>
      </c>
      <c r="S234">
        <v>2.33</v>
      </c>
      <c r="T234">
        <v>-999</v>
      </c>
      <c r="U234">
        <v>2.5</v>
      </c>
      <c r="V234">
        <v>-999</v>
      </c>
      <c r="W234">
        <v>-999</v>
      </c>
    </row>
    <row r="235" spans="1:23" x14ac:dyDescent="0.25">
      <c r="A235" t="s">
        <v>25</v>
      </c>
      <c r="B235" s="1">
        <v>34541</v>
      </c>
      <c r="C235">
        <v>1145</v>
      </c>
      <c r="D235">
        <v>0.36520000000000002</v>
      </c>
      <c r="E235">
        <v>0.54059999999999997</v>
      </c>
      <c r="F235">
        <v>0.52900000000000003</v>
      </c>
      <c r="G235">
        <v>0.45660000000000001</v>
      </c>
      <c r="H235">
        <v>0.42830000000000001</v>
      </c>
      <c r="I235">
        <v>0.31409999999999999</v>
      </c>
      <c r="J235">
        <v>0.28289999999999998</v>
      </c>
      <c r="K235">
        <v>0.29480000000000001</v>
      </c>
      <c r="L235">
        <v>0.2074</v>
      </c>
      <c r="M235">
        <v>0.14660000000000001</v>
      </c>
      <c r="N235">
        <v>0.11509999999999999</v>
      </c>
      <c r="O235">
        <v>5.79E-2</v>
      </c>
      <c r="P235">
        <v>2.69E-2</v>
      </c>
      <c r="Q235">
        <v>1.06E-2</v>
      </c>
      <c r="R235">
        <v>1.8E-3</v>
      </c>
      <c r="S235">
        <v>2.76</v>
      </c>
      <c r="T235">
        <v>-999</v>
      </c>
      <c r="U235">
        <v>1.5</v>
      </c>
      <c r="V235">
        <v>-999</v>
      </c>
      <c r="W235">
        <v>-999</v>
      </c>
    </row>
    <row r="236" spans="1:23" x14ac:dyDescent="0.25">
      <c r="A236" t="s">
        <v>25</v>
      </c>
      <c r="B236" s="1">
        <v>34541</v>
      </c>
      <c r="C236">
        <v>1144</v>
      </c>
      <c r="D236">
        <v>0.33410000000000001</v>
      </c>
      <c r="E236">
        <v>0.5756</v>
      </c>
      <c r="F236">
        <v>0.48770000000000002</v>
      </c>
      <c r="G236">
        <v>0.43530000000000002</v>
      </c>
      <c r="H236">
        <v>0.34910000000000002</v>
      </c>
      <c r="I236">
        <v>0.3478</v>
      </c>
      <c r="J236">
        <v>0.27529999999999999</v>
      </c>
      <c r="K236">
        <v>0.1893</v>
      </c>
      <c r="L236">
        <v>0.154</v>
      </c>
      <c r="M236">
        <v>0.1245</v>
      </c>
      <c r="N236">
        <v>6.5799999999999997E-2</v>
      </c>
      <c r="O236">
        <v>2.5399999999999999E-2</v>
      </c>
      <c r="P236">
        <v>1.6E-2</v>
      </c>
      <c r="Q236">
        <v>2.3999999999999998E-3</v>
      </c>
      <c r="R236">
        <v>1E-3</v>
      </c>
      <c r="S236">
        <v>3.19</v>
      </c>
      <c r="T236">
        <v>-999</v>
      </c>
      <c r="U236">
        <v>0.8</v>
      </c>
      <c r="V236">
        <v>-999</v>
      </c>
      <c r="W236">
        <v>-999</v>
      </c>
    </row>
    <row r="237" spans="1:23" x14ac:dyDescent="0.25">
      <c r="A237" t="s">
        <v>25</v>
      </c>
      <c r="B237" s="1">
        <v>34541</v>
      </c>
      <c r="C237">
        <v>1143</v>
      </c>
      <c r="D237">
        <v>0.57520000000000004</v>
      </c>
      <c r="E237">
        <v>0.20480000000000001</v>
      </c>
      <c r="F237">
        <v>0.26290000000000002</v>
      </c>
      <c r="G237">
        <v>0.32890000000000003</v>
      </c>
      <c r="H237">
        <v>0.36320000000000002</v>
      </c>
      <c r="I237">
        <v>0.31319999999999998</v>
      </c>
      <c r="J237">
        <v>0.17</v>
      </c>
      <c r="K237">
        <v>0.16700000000000001</v>
      </c>
      <c r="L237">
        <v>0.1961</v>
      </c>
      <c r="M237">
        <v>0.20469999999999999</v>
      </c>
      <c r="N237">
        <v>0.16600000000000001</v>
      </c>
      <c r="O237">
        <v>0.1114</v>
      </c>
      <c r="P237">
        <v>6.6900000000000001E-2</v>
      </c>
      <c r="Q237">
        <v>3.7100000000000001E-2</v>
      </c>
      <c r="R237">
        <v>7.1999999999999998E-3</v>
      </c>
      <c r="S237">
        <v>2.4700000000000002</v>
      </c>
      <c r="T237">
        <v>-999</v>
      </c>
      <c r="U237">
        <v>2.5</v>
      </c>
      <c r="V237">
        <v>-999</v>
      </c>
      <c r="W237">
        <v>-999</v>
      </c>
    </row>
    <row r="238" spans="1:23" x14ac:dyDescent="0.25">
      <c r="A238" t="s">
        <v>25</v>
      </c>
      <c r="B238" s="1">
        <v>34541</v>
      </c>
      <c r="C238">
        <v>1142</v>
      </c>
      <c r="D238">
        <v>0.63009999999999999</v>
      </c>
      <c r="E238">
        <v>0.41789999999999999</v>
      </c>
      <c r="F238">
        <v>0.3513</v>
      </c>
      <c r="G238">
        <v>0.3795</v>
      </c>
      <c r="H238">
        <v>0.36070000000000002</v>
      </c>
      <c r="I238">
        <v>0.2213</v>
      </c>
      <c r="J238">
        <v>0.2676</v>
      </c>
      <c r="K238">
        <v>0.24929999999999999</v>
      </c>
      <c r="L238">
        <v>0.25309999999999999</v>
      </c>
      <c r="M238">
        <v>0.19620000000000001</v>
      </c>
      <c r="N238">
        <v>0.13980000000000001</v>
      </c>
      <c r="O238">
        <v>7.1999999999999995E-2</v>
      </c>
      <c r="P238">
        <v>4.53E-2</v>
      </c>
      <c r="Q238">
        <v>1.3599999999999999E-2</v>
      </c>
      <c r="R238">
        <v>3.3E-3</v>
      </c>
      <c r="S238">
        <v>2.63</v>
      </c>
      <c r="T238">
        <v>-999</v>
      </c>
      <c r="U238">
        <v>1.5</v>
      </c>
      <c r="V238">
        <v>-999</v>
      </c>
      <c r="W238">
        <v>-999</v>
      </c>
    </row>
    <row r="239" spans="1:23" x14ac:dyDescent="0.25">
      <c r="A239" t="s">
        <v>25</v>
      </c>
      <c r="B239" s="1">
        <v>34541</v>
      </c>
      <c r="C239">
        <v>1141</v>
      </c>
      <c r="D239">
        <v>0.65869999999999995</v>
      </c>
      <c r="E239">
        <v>0.41239999999999999</v>
      </c>
      <c r="F239">
        <v>0.41660000000000003</v>
      </c>
      <c r="G239">
        <v>0.41039999999999999</v>
      </c>
      <c r="H239">
        <v>0.3211</v>
      </c>
      <c r="I239">
        <v>0.32619999999999999</v>
      </c>
      <c r="J239">
        <v>0.29409999999999997</v>
      </c>
      <c r="K239">
        <v>0.25419999999999998</v>
      </c>
      <c r="L239">
        <v>0.1993</v>
      </c>
      <c r="M239">
        <v>0.13900000000000001</v>
      </c>
      <c r="N239">
        <v>7.4700000000000003E-2</v>
      </c>
      <c r="O239">
        <v>5.5300000000000002E-2</v>
      </c>
      <c r="P239">
        <v>2.2200000000000001E-2</v>
      </c>
      <c r="Q239">
        <v>8.8999999999999999E-3</v>
      </c>
      <c r="R239">
        <v>1.1000000000000001E-3</v>
      </c>
      <c r="S239">
        <v>2.94</v>
      </c>
      <c r="T239">
        <v>-999</v>
      </c>
      <c r="U239">
        <v>0.8</v>
      </c>
      <c r="V239">
        <v>-999</v>
      </c>
      <c r="W239">
        <v>-999</v>
      </c>
    </row>
    <row r="240" spans="1:23" x14ac:dyDescent="0.25">
      <c r="A240" t="s">
        <v>25</v>
      </c>
      <c r="B240" s="1">
        <v>34541</v>
      </c>
      <c r="C240">
        <v>1140</v>
      </c>
      <c r="D240">
        <v>1</v>
      </c>
      <c r="E240">
        <v>1</v>
      </c>
      <c r="F240">
        <v>0.90700000000000003</v>
      </c>
      <c r="G240">
        <v>0.77110000000000001</v>
      </c>
      <c r="H240">
        <v>0.67610000000000003</v>
      </c>
      <c r="I240">
        <v>0.55430000000000001</v>
      </c>
      <c r="J240">
        <v>0.42559999999999998</v>
      </c>
      <c r="K240">
        <v>0.29360000000000003</v>
      </c>
      <c r="L240">
        <v>0.21870000000000001</v>
      </c>
      <c r="M240">
        <v>0.14580000000000001</v>
      </c>
      <c r="N240">
        <v>9.5500000000000002E-2</v>
      </c>
      <c r="O240">
        <v>5.57E-2</v>
      </c>
      <c r="P240">
        <v>2.18E-2</v>
      </c>
      <c r="Q240">
        <v>4.7999999999999996E-3</v>
      </c>
      <c r="R240">
        <v>2.5000000000000001E-3</v>
      </c>
      <c r="S240">
        <v>2.64</v>
      </c>
      <c r="T240">
        <v>-999</v>
      </c>
      <c r="U240">
        <v>2.5</v>
      </c>
      <c r="V240">
        <v>-999</v>
      </c>
      <c r="W240">
        <v>-999</v>
      </c>
    </row>
    <row r="241" spans="1:23" x14ac:dyDescent="0.25">
      <c r="A241" t="s">
        <v>25</v>
      </c>
      <c r="B241" s="1">
        <v>34541</v>
      </c>
      <c r="C241">
        <v>1161</v>
      </c>
      <c r="D241">
        <v>1</v>
      </c>
      <c r="E241">
        <v>0.99450000000000005</v>
      </c>
      <c r="F241">
        <v>0.90639999999999998</v>
      </c>
      <c r="G241">
        <v>0.76590000000000003</v>
      </c>
      <c r="H241">
        <v>0.65659999999999996</v>
      </c>
      <c r="I241">
        <v>0.57969999999999999</v>
      </c>
      <c r="J241">
        <v>0.44400000000000001</v>
      </c>
      <c r="K241">
        <v>0.39900000000000002</v>
      </c>
      <c r="L241">
        <v>0.33500000000000002</v>
      </c>
      <c r="M241">
        <v>0.27689999999999998</v>
      </c>
      <c r="N241">
        <v>0.25990000000000002</v>
      </c>
      <c r="O241">
        <v>0.20119999999999999</v>
      </c>
      <c r="P241">
        <v>0.1144</v>
      </c>
      <c r="Q241">
        <v>6.54E-2</v>
      </c>
      <c r="R241">
        <v>2.7E-2</v>
      </c>
      <c r="S241">
        <v>1.63</v>
      </c>
      <c r="T241">
        <v>-999</v>
      </c>
      <c r="U241">
        <v>2.5</v>
      </c>
      <c r="V241">
        <v>-999</v>
      </c>
      <c r="W241">
        <v>-999</v>
      </c>
    </row>
    <row r="242" spans="1:23" x14ac:dyDescent="0.25">
      <c r="A242" t="s">
        <v>25</v>
      </c>
      <c r="B242" s="1">
        <v>34541</v>
      </c>
      <c r="C242">
        <v>1160</v>
      </c>
      <c r="D242">
        <v>0.1933</v>
      </c>
      <c r="E242">
        <v>0.20569999999999999</v>
      </c>
      <c r="F242">
        <v>0.1772</v>
      </c>
      <c r="G242">
        <v>0.26019999999999999</v>
      </c>
      <c r="H242">
        <v>0.27300000000000002</v>
      </c>
      <c r="I242">
        <v>0.26219999999999999</v>
      </c>
      <c r="J242">
        <v>0.2225</v>
      </c>
      <c r="K242">
        <v>0.24740000000000001</v>
      </c>
      <c r="L242">
        <v>0.1787</v>
      </c>
      <c r="M242">
        <v>0.1812</v>
      </c>
      <c r="N242">
        <v>0.14990000000000001</v>
      </c>
      <c r="O242">
        <v>9.5200000000000007E-2</v>
      </c>
      <c r="P242">
        <v>7.5999999999999998E-2</v>
      </c>
      <c r="Q242">
        <v>4.2599999999999999E-2</v>
      </c>
      <c r="R242">
        <v>1.1900000000000001E-2</v>
      </c>
      <c r="S242">
        <v>2.4700000000000002</v>
      </c>
      <c r="T242">
        <v>-999</v>
      </c>
      <c r="U242">
        <v>1.5</v>
      </c>
      <c r="V242">
        <v>-999</v>
      </c>
      <c r="W242">
        <v>-999</v>
      </c>
    </row>
    <row r="243" spans="1:23" x14ac:dyDescent="0.25">
      <c r="A243" t="s">
        <v>25</v>
      </c>
      <c r="B243" s="1">
        <v>34541</v>
      </c>
      <c r="C243">
        <v>1159</v>
      </c>
      <c r="D243">
        <v>0.40100000000000002</v>
      </c>
      <c r="E243">
        <v>0.52580000000000005</v>
      </c>
      <c r="F243">
        <v>0.437</v>
      </c>
      <c r="G243">
        <v>0.43090000000000001</v>
      </c>
      <c r="H243">
        <v>0.37959999999999999</v>
      </c>
      <c r="I243">
        <v>0.3412</v>
      </c>
      <c r="J243">
        <v>0.34639999999999999</v>
      </c>
      <c r="K243">
        <v>0.33729999999999999</v>
      </c>
      <c r="L243">
        <v>0.32040000000000002</v>
      </c>
      <c r="M243">
        <v>0.2767</v>
      </c>
      <c r="N243">
        <v>0.1467</v>
      </c>
      <c r="O243">
        <v>8.2699999999999996E-2</v>
      </c>
      <c r="P243">
        <v>5.7599999999999998E-2</v>
      </c>
      <c r="Q243">
        <v>4.1000000000000002E-2</v>
      </c>
      <c r="R243">
        <v>5.7000000000000002E-3</v>
      </c>
      <c r="S243">
        <v>2.2599999999999998</v>
      </c>
      <c r="T243">
        <v>-999</v>
      </c>
      <c r="U243">
        <v>0.8</v>
      </c>
      <c r="V243">
        <v>-999</v>
      </c>
      <c r="W243">
        <v>-999</v>
      </c>
    </row>
    <row r="244" spans="1:23" x14ac:dyDescent="0.25">
      <c r="A244" t="s">
        <v>25</v>
      </c>
      <c r="B244" s="1">
        <v>34541</v>
      </c>
      <c r="C244">
        <v>1158</v>
      </c>
      <c r="D244">
        <v>0.85199999999999998</v>
      </c>
      <c r="E244">
        <v>0.63380000000000003</v>
      </c>
      <c r="F244">
        <v>0.48299999999999998</v>
      </c>
      <c r="G244">
        <v>0.44540000000000002</v>
      </c>
      <c r="H244">
        <v>0.40720000000000001</v>
      </c>
      <c r="I244">
        <v>0.42030000000000001</v>
      </c>
      <c r="J244">
        <v>0.34</v>
      </c>
      <c r="K244">
        <v>0.29809999999999998</v>
      </c>
      <c r="L244">
        <v>0.24560000000000001</v>
      </c>
      <c r="M244">
        <v>0.24990000000000001</v>
      </c>
      <c r="N244">
        <v>0.19819999999999999</v>
      </c>
      <c r="O244">
        <v>0.15429999999999999</v>
      </c>
      <c r="P244">
        <v>0.1275</v>
      </c>
      <c r="Q244">
        <v>7.7399999999999997E-2</v>
      </c>
      <c r="R244">
        <v>2.8199999999999999E-2</v>
      </c>
      <c r="S244">
        <v>1.88</v>
      </c>
      <c r="T244">
        <v>-999</v>
      </c>
      <c r="U244">
        <v>2.5</v>
      </c>
      <c r="V244">
        <v>-999</v>
      </c>
      <c r="W244">
        <v>-999</v>
      </c>
    </row>
    <row r="245" spans="1:23" x14ac:dyDescent="0.25">
      <c r="A245" t="s">
        <v>25</v>
      </c>
      <c r="B245" s="1">
        <v>34541</v>
      </c>
      <c r="C245">
        <v>1157</v>
      </c>
      <c r="D245">
        <v>0.74460000000000004</v>
      </c>
      <c r="E245">
        <v>0.52580000000000005</v>
      </c>
      <c r="F245">
        <v>0.49659999999999999</v>
      </c>
      <c r="G245">
        <v>0.44259999999999999</v>
      </c>
      <c r="H245">
        <v>0.45129999999999998</v>
      </c>
      <c r="I245">
        <v>0.3543</v>
      </c>
      <c r="J245">
        <v>0.30070000000000002</v>
      </c>
      <c r="K245">
        <v>0.28970000000000001</v>
      </c>
      <c r="L245">
        <v>0.2412</v>
      </c>
      <c r="M245">
        <v>0.24809999999999999</v>
      </c>
      <c r="N245">
        <v>0.2248</v>
      </c>
      <c r="O245">
        <v>0.14580000000000001</v>
      </c>
      <c r="P245">
        <v>8.6499999999999994E-2</v>
      </c>
      <c r="Q245">
        <v>4.5400000000000003E-2</v>
      </c>
      <c r="R245">
        <v>1.8599999999999998E-2</v>
      </c>
      <c r="S245">
        <v>2.0699999999999998</v>
      </c>
      <c r="T245">
        <v>-999</v>
      </c>
      <c r="U245">
        <v>1.5</v>
      </c>
      <c r="V245">
        <v>-999</v>
      </c>
      <c r="W245">
        <v>-999</v>
      </c>
    </row>
    <row r="246" spans="1:23" x14ac:dyDescent="0.25">
      <c r="A246" t="s">
        <v>25</v>
      </c>
      <c r="B246" s="1">
        <v>34541</v>
      </c>
      <c r="C246">
        <v>1156</v>
      </c>
      <c r="D246">
        <v>0.72319999999999995</v>
      </c>
      <c r="E246">
        <v>0.50649999999999995</v>
      </c>
      <c r="F246">
        <v>0.53369999999999995</v>
      </c>
      <c r="G246">
        <v>0.44019999999999998</v>
      </c>
      <c r="H246">
        <v>0.41160000000000002</v>
      </c>
      <c r="I246">
        <v>0.27179999999999999</v>
      </c>
      <c r="J246">
        <v>0.28749999999999998</v>
      </c>
      <c r="K246">
        <v>0.2742</v>
      </c>
      <c r="L246">
        <v>0.27829999999999999</v>
      </c>
      <c r="M246">
        <v>0.252</v>
      </c>
      <c r="N246">
        <v>0.1777</v>
      </c>
      <c r="O246">
        <v>0.11360000000000001</v>
      </c>
      <c r="P246">
        <v>7.2300000000000003E-2</v>
      </c>
      <c r="Q246">
        <v>3.4500000000000003E-2</v>
      </c>
      <c r="R246">
        <v>1.04E-2</v>
      </c>
      <c r="S246">
        <v>2.2200000000000002</v>
      </c>
      <c r="T246">
        <v>-999</v>
      </c>
      <c r="U246">
        <v>0.8</v>
      </c>
      <c r="V246">
        <v>-999</v>
      </c>
      <c r="W246">
        <v>-999</v>
      </c>
    </row>
    <row r="247" spans="1:23" x14ac:dyDescent="0.25">
      <c r="A247" t="s">
        <v>25</v>
      </c>
      <c r="B247" s="1">
        <v>34541</v>
      </c>
      <c r="C247">
        <v>1155</v>
      </c>
      <c r="D247">
        <v>0.71599999999999997</v>
      </c>
      <c r="E247">
        <v>0.60609999999999997</v>
      </c>
      <c r="F247">
        <v>0.50760000000000005</v>
      </c>
      <c r="G247">
        <v>0.42970000000000003</v>
      </c>
      <c r="H247">
        <v>0.36919999999999997</v>
      </c>
      <c r="I247">
        <v>0.37219999999999998</v>
      </c>
      <c r="J247">
        <v>0.38340000000000002</v>
      </c>
      <c r="K247">
        <v>0.40329999999999999</v>
      </c>
      <c r="L247">
        <v>0.34820000000000001</v>
      </c>
      <c r="M247">
        <v>0.28079999999999999</v>
      </c>
      <c r="N247">
        <v>0.2366</v>
      </c>
      <c r="O247">
        <v>0.18859999999999999</v>
      </c>
      <c r="P247">
        <v>0.1104</v>
      </c>
      <c r="Q247">
        <v>6.4799999999999996E-2</v>
      </c>
      <c r="R247">
        <v>1.47E-2</v>
      </c>
      <c r="S247">
        <v>1.89</v>
      </c>
      <c r="T247">
        <v>-999</v>
      </c>
      <c r="U247">
        <v>2.5</v>
      </c>
      <c r="V247">
        <v>-999</v>
      </c>
      <c r="W247">
        <v>-999</v>
      </c>
    </row>
    <row r="248" spans="1:23" x14ac:dyDescent="0.25">
      <c r="A248" t="s">
        <v>25</v>
      </c>
      <c r="B248" s="1">
        <v>34541</v>
      </c>
      <c r="C248">
        <v>1154</v>
      </c>
      <c r="D248">
        <v>0.8831</v>
      </c>
      <c r="E248">
        <v>0.6421</v>
      </c>
      <c r="F248">
        <v>0.40620000000000001</v>
      </c>
      <c r="G248">
        <v>0.39079999999999998</v>
      </c>
      <c r="H248">
        <v>0.38300000000000001</v>
      </c>
      <c r="I248">
        <v>0.38890000000000002</v>
      </c>
      <c r="J248">
        <v>0.37130000000000002</v>
      </c>
      <c r="K248">
        <v>0.32600000000000001</v>
      </c>
      <c r="L248">
        <v>0.30059999999999998</v>
      </c>
      <c r="M248">
        <v>0.2787</v>
      </c>
      <c r="N248">
        <v>0.22370000000000001</v>
      </c>
      <c r="O248">
        <v>0.1512</v>
      </c>
      <c r="P248">
        <v>9.6199999999999994E-2</v>
      </c>
      <c r="Q248">
        <v>3.4599999999999999E-2</v>
      </c>
      <c r="R248">
        <v>1.6000000000000001E-3</v>
      </c>
      <c r="S248">
        <v>2.08</v>
      </c>
      <c r="T248">
        <v>-999</v>
      </c>
      <c r="U248">
        <v>1.5</v>
      </c>
      <c r="V248">
        <v>-999</v>
      </c>
      <c r="W248">
        <v>-999</v>
      </c>
    </row>
    <row r="249" spans="1:23" x14ac:dyDescent="0.25">
      <c r="A249" t="s">
        <v>25</v>
      </c>
      <c r="B249" s="1">
        <v>34541</v>
      </c>
      <c r="C249">
        <v>1153</v>
      </c>
      <c r="D249">
        <v>0.88780000000000003</v>
      </c>
      <c r="E249">
        <v>0.62180000000000002</v>
      </c>
      <c r="F249">
        <v>0.4506</v>
      </c>
      <c r="G249">
        <v>0.45900000000000002</v>
      </c>
      <c r="H249">
        <v>0.48520000000000002</v>
      </c>
      <c r="I249">
        <v>0.44180000000000003</v>
      </c>
      <c r="J249">
        <v>0.4118</v>
      </c>
      <c r="K249">
        <v>0.40450000000000003</v>
      </c>
      <c r="L249">
        <v>0.36149999999999999</v>
      </c>
      <c r="M249">
        <v>0.2848</v>
      </c>
      <c r="N249">
        <v>0.23119999999999999</v>
      </c>
      <c r="O249">
        <v>0.1701</v>
      </c>
      <c r="P249">
        <v>7.5999999999999998E-2</v>
      </c>
      <c r="Q249">
        <v>1.6199999999999999E-2</v>
      </c>
      <c r="R249">
        <v>2.3E-3</v>
      </c>
      <c r="S249">
        <v>2.11</v>
      </c>
      <c r="T249">
        <v>-999</v>
      </c>
      <c r="U249">
        <v>0.8</v>
      </c>
      <c r="V249">
        <v>-999</v>
      </c>
      <c r="W249">
        <v>-999</v>
      </c>
    </row>
    <row r="250" spans="1:23" x14ac:dyDescent="0.25">
      <c r="A250" t="s">
        <v>25</v>
      </c>
      <c r="B250" s="1">
        <v>34541</v>
      </c>
      <c r="C250">
        <v>1152</v>
      </c>
      <c r="D250">
        <v>0.222</v>
      </c>
      <c r="E250">
        <v>0.30070000000000002</v>
      </c>
      <c r="F250">
        <v>0.36020000000000002</v>
      </c>
      <c r="G250">
        <v>0.54139999999999999</v>
      </c>
      <c r="H250">
        <v>0.62450000000000006</v>
      </c>
      <c r="I250">
        <v>0.50570000000000004</v>
      </c>
      <c r="J250">
        <v>0.437</v>
      </c>
      <c r="K250">
        <v>0.34849999999999998</v>
      </c>
      <c r="L250">
        <v>0.30740000000000001</v>
      </c>
      <c r="M250">
        <v>0.25990000000000002</v>
      </c>
      <c r="N250">
        <v>0.19009999999999999</v>
      </c>
      <c r="O250">
        <v>0.12759999999999999</v>
      </c>
      <c r="P250">
        <v>7.6600000000000001E-2</v>
      </c>
      <c r="Q250">
        <v>1.06E-2</v>
      </c>
      <c r="R250">
        <v>2.0999999999999999E-3</v>
      </c>
      <c r="S250">
        <v>2.2599999999999998</v>
      </c>
      <c r="T250">
        <v>-999</v>
      </c>
      <c r="U250">
        <v>2.5</v>
      </c>
      <c r="V250">
        <v>-999</v>
      </c>
      <c r="W250">
        <v>-999</v>
      </c>
    </row>
    <row r="251" spans="1:23" x14ac:dyDescent="0.25">
      <c r="A251" t="s">
        <v>25</v>
      </c>
      <c r="B251" s="1">
        <v>34541</v>
      </c>
      <c r="C251">
        <v>1151</v>
      </c>
      <c r="D251">
        <v>0.13370000000000001</v>
      </c>
      <c r="E251">
        <v>0.29239999999999999</v>
      </c>
      <c r="F251">
        <v>0.48720000000000002</v>
      </c>
      <c r="G251">
        <v>0.55020000000000002</v>
      </c>
      <c r="H251">
        <v>0.50309999999999999</v>
      </c>
      <c r="I251">
        <v>0.4022</v>
      </c>
      <c r="J251">
        <v>0.32779999999999998</v>
      </c>
      <c r="K251">
        <v>0.27010000000000001</v>
      </c>
      <c r="L251">
        <v>0.22800000000000001</v>
      </c>
      <c r="M251">
        <v>0.17480000000000001</v>
      </c>
      <c r="N251">
        <v>0.12820000000000001</v>
      </c>
      <c r="O251">
        <v>5.4699999999999999E-2</v>
      </c>
      <c r="P251">
        <v>1.5100000000000001E-2</v>
      </c>
      <c r="Q251">
        <v>7.7999999999999996E-3</v>
      </c>
      <c r="R251">
        <v>5.9999999999999995E-4</v>
      </c>
      <c r="S251">
        <v>2.93</v>
      </c>
      <c r="T251">
        <v>-999</v>
      </c>
      <c r="U251">
        <v>1.5</v>
      </c>
      <c r="V251">
        <v>-999</v>
      </c>
      <c r="W251">
        <v>-999</v>
      </c>
    </row>
    <row r="252" spans="1:23" x14ac:dyDescent="0.25">
      <c r="A252" t="s">
        <v>25</v>
      </c>
      <c r="B252" s="1">
        <v>34541</v>
      </c>
      <c r="C252">
        <v>1139</v>
      </c>
      <c r="D252">
        <v>1</v>
      </c>
      <c r="E252">
        <v>1</v>
      </c>
      <c r="F252">
        <v>0.83950000000000002</v>
      </c>
      <c r="G252">
        <v>0.71409999999999996</v>
      </c>
      <c r="H252">
        <v>0.50629999999999997</v>
      </c>
      <c r="I252">
        <v>0.37440000000000001</v>
      </c>
      <c r="J252">
        <v>0.27829999999999999</v>
      </c>
      <c r="K252">
        <v>0.19420000000000001</v>
      </c>
      <c r="L252">
        <v>0.13039999999999999</v>
      </c>
      <c r="M252">
        <v>7.17E-2</v>
      </c>
      <c r="N252">
        <v>3.6900000000000002E-2</v>
      </c>
      <c r="O252">
        <v>1.17E-2</v>
      </c>
      <c r="P252">
        <v>8.0000000000000002E-3</v>
      </c>
      <c r="Q252">
        <v>5.0000000000000001E-3</v>
      </c>
      <c r="R252">
        <v>2.0000000000000001E-4</v>
      </c>
      <c r="S252">
        <v>3.31</v>
      </c>
      <c r="T252">
        <v>-999</v>
      </c>
      <c r="U252">
        <v>1.5</v>
      </c>
      <c r="V252">
        <v>-999</v>
      </c>
      <c r="W252">
        <v>-999</v>
      </c>
    </row>
    <row r="253" spans="1:23" x14ac:dyDescent="0.25">
      <c r="A253" t="s">
        <v>25</v>
      </c>
      <c r="B253" s="1">
        <v>34541</v>
      </c>
      <c r="C253">
        <v>1135</v>
      </c>
      <c r="D253">
        <v>0.48930000000000001</v>
      </c>
      <c r="E253">
        <v>0.66139999999999999</v>
      </c>
      <c r="F253">
        <v>0.57030000000000003</v>
      </c>
      <c r="G253">
        <v>0.39679999999999999</v>
      </c>
      <c r="H253">
        <v>0.42199999999999999</v>
      </c>
      <c r="I253">
        <v>0.40460000000000002</v>
      </c>
      <c r="J253">
        <v>0.29060000000000002</v>
      </c>
      <c r="K253">
        <v>0.25840000000000002</v>
      </c>
      <c r="L253">
        <v>0.22789999999999999</v>
      </c>
      <c r="M253">
        <v>0.1779</v>
      </c>
      <c r="N253">
        <v>0.1033</v>
      </c>
      <c r="O253">
        <v>5.4300000000000001E-2</v>
      </c>
      <c r="P253">
        <v>2.1700000000000001E-2</v>
      </c>
      <c r="Q253">
        <v>7.1000000000000004E-3</v>
      </c>
      <c r="R253">
        <v>1.6999999999999999E-3</v>
      </c>
      <c r="S253">
        <v>2.81</v>
      </c>
      <c r="T253">
        <v>-999</v>
      </c>
      <c r="U253">
        <v>0.8</v>
      </c>
      <c r="V253">
        <v>-999</v>
      </c>
      <c r="W253">
        <v>-999</v>
      </c>
    </row>
    <row r="254" spans="1:23" x14ac:dyDescent="0.25">
      <c r="A254" t="s">
        <v>25</v>
      </c>
      <c r="B254" s="1">
        <v>34541</v>
      </c>
      <c r="C254">
        <v>1133</v>
      </c>
      <c r="D254">
        <v>0.80430000000000001</v>
      </c>
      <c r="E254">
        <v>0.61529999999999996</v>
      </c>
      <c r="F254">
        <v>0.50860000000000005</v>
      </c>
      <c r="G254">
        <v>0.45140000000000002</v>
      </c>
      <c r="H254">
        <v>0.32140000000000002</v>
      </c>
      <c r="I254">
        <v>0.28439999999999999</v>
      </c>
      <c r="J254">
        <v>0.23849999999999999</v>
      </c>
      <c r="K254">
        <v>0.2707</v>
      </c>
      <c r="L254">
        <v>0.2384</v>
      </c>
      <c r="M254">
        <v>0.1721</v>
      </c>
      <c r="N254">
        <v>0.13250000000000001</v>
      </c>
      <c r="O254">
        <v>8.0100000000000005E-2</v>
      </c>
      <c r="P254">
        <v>4.3900000000000002E-2</v>
      </c>
      <c r="Q254">
        <v>2.5899999999999999E-2</v>
      </c>
      <c r="R254">
        <v>4.1000000000000003E-3</v>
      </c>
      <c r="S254">
        <v>2.5</v>
      </c>
      <c r="T254">
        <v>-999</v>
      </c>
      <c r="U254">
        <v>1.5</v>
      </c>
      <c r="V254">
        <v>-999</v>
      </c>
      <c r="W254">
        <v>-999</v>
      </c>
    </row>
    <row r="255" spans="1:23" x14ac:dyDescent="0.25">
      <c r="A255" t="s">
        <v>26</v>
      </c>
      <c r="B255" s="1">
        <v>34549</v>
      </c>
      <c r="C255">
        <v>1401</v>
      </c>
      <c r="D255">
        <v>0.72550000000000003</v>
      </c>
      <c r="E255">
        <v>0.79700000000000004</v>
      </c>
      <c r="F255">
        <v>0.56659999999999999</v>
      </c>
      <c r="G255">
        <v>0.42449999999999999</v>
      </c>
      <c r="H255">
        <v>0.34589999999999999</v>
      </c>
      <c r="I255">
        <v>0.27329999999999999</v>
      </c>
      <c r="J255">
        <v>0.22120000000000001</v>
      </c>
      <c r="K255">
        <v>0.1953</v>
      </c>
      <c r="L255">
        <v>0.22839999999999999</v>
      </c>
      <c r="M255">
        <v>0.23649999999999999</v>
      </c>
      <c r="N255">
        <v>0.24349999999999999</v>
      </c>
      <c r="O255">
        <v>0.1414</v>
      </c>
      <c r="P255">
        <v>0.12909999999999999</v>
      </c>
      <c r="Q255">
        <v>8.8999999999999996E-2</v>
      </c>
      <c r="R255">
        <v>5.3800000000000001E-2</v>
      </c>
      <c r="S255">
        <v>1.86</v>
      </c>
      <c r="T255">
        <v>2.262</v>
      </c>
      <c r="U255">
        <v>0.8</v>
      </c>
      <c r="V255">
        <v>-999</v>
      </c>
      <c r="W255">
        <v>-999</v>
      </c>
    </row>
    <row r="256" spans="1:23" x14ac:dyDescent="0.25">
      <c r="A256" t="s">
        <v>26</v>
      </c>
      <c r="B256" s="1">
        <v>34549</v>
      </c>
      <c r="C256">
        <v>1402</v>
      </c>
      <c r="D256">
        <v>0.1384</v>
      </c>
      <c r="E256">
        <v>0.47320000000000001</v>
      </c>
      <c r="F256">
        <v>0.41239999999999999</v>
      </c>
      <c r="G256">
        <v>0.41970000000000002</v>
      </c>
      <c r="H256">
        <v>0.36670000000000003</v>
      </c>
      <c r="I256">
        <v>0.39689999999999998</v>
      </c>
      <c r="J256">
        <v>0.34510000000000002</v>
      </c>
      <c r="K256">
        <v>0.32779999999999998</v>
      </c>
      <c r="L256">
        <v>0.33090000000000003</v>
      </c>
      <c r="M256">
        <v>0.3019</v>
      </c>
      <c r="N256">
        <v>0.2616</v>
      </c>
      <c r="O256">
        <v>0.26800000000000002</v>
      </c>
      <c r="P256">
        <v>0.27760000000000001</v>
      </c>
      <c r="Q256">
        <v>0.2155</v>
      </c>
      <c r="R256">
        <v>0.15909999999999999</v>
      </c>
      <c r="S256">
        <v>1.35</v>
      </c>
      <c r="T256">
        <v>1.6459999999999999</v>
      </c>
      <c r="U256">
        <v>1.5</v>
      </c>
      <c r="V256">
        <v>-999</v>
      </c>
      <c r="W256">
        <v>-999</v>
      </c>
    </row>
    <row r="257" spans="1:23" x14ac:dyDescent="0.25">
      <c r="A257" t="s">
        <v>26</v>
      </c>
      <c r="B257" s="1">
        <v>34549</v>
      </c>
      <c r="C257">
        <v>1403</v>
      </c>
      <c r="D257">
        <v>0.88780000000000003</v>
      </c>
      <c r="E257">
        <v>0.81269999999999998</v>
      </c>
      <c r="F257">
        <v>0.78200000000000003</v>
      </c>
      <c r="G257">
        <v>0.68630000000000002</v>
      </c>
      <c r="H257">
        <v>0.5585</v>
      </c>
      <c r="I257">
        <v>0.54369999999999996</v>
      </c>
      <c r="J257">
        <v>0.54310000000000003</v>
      </c>
      <c r="K257">
        <v>0.56100000000000005</v>
      </c>
      <c r="L257">
        <v>0.49009999999999998</v>
      </c>
      <c r="M257">
        <v>0.4274</v>
      </c>
      <c r="N257">
        <v>0.36199999999999999</v>
      </c>
      <c r="O257">
        <v>0.34489999999999998</v>
      </c>
      <c r="P257">
        <v>0.27279999999999999</v>
      </c>
      <c r="Q257">
        <v>0.27229999999999999</v>
      </c>
      <c r="R257">
        <v>0.20130000000000001</v>
      </c>
      <c r="S257">
        <v>1.04</v>
      </c>
      <c r="T257">
        <v>1.264</v>
      </c>
      <c r="U257">
        <v>2.5</v>
      </c>
      <c r="V257">
        <v>-999</v>
      </c>
      <c r="W257">
        <v>-999</v>
      </c>
    </row>
    <row r="258" spans="1:23" x14ac:dyDescent="0.25">
      <c r="A258" t="s">
        <v>26</v>
      </c>
      <c r="B258" s="1">
        <v>34549</v>
      </c>
      <c r="C258">
        <v>1405</v>
      </c>
      <c r="D258">
        <v>0.97609999999999997</v>
      </c>
      <c r="E258">
        <v>0.63009999999999999</v>
      </c>
      <c r="F258">
        <v>0.37640000000000001</v>
      </c>
      <c r="G258">
        <v>0.46510000000000001</v>
      </c>
      <c r="H258">
        <v>0.42959999999999998</v>
      </c>
      <c r="I258">
        <v>0.34339999999999998</v>
      </c>
      <c r="J258">
        <v>0.42520000000000002</v>
      </c>
      <c r="K258">
        <v>0.41399999999999998</v>
      </c>
      <c r="L258">
        <v>0.37640000000000001</v>
      </c>
      <c r="M258">
        <v>0.30590000000000001</v>
      </c>
      <c r="N258">
        <v>0.29580000000000001</v>
      </c>
      <c r="O258">
        <v>0.25059999999999999</v>
      </c>
      <c r="P258">
        <v>0.22259999999999999</v>
      </c>
      <c r="Q258">
        <v>0.1731</v>
      </c>
      <c r="R258">
        <v>0.12590000000000001</v>
      </c>
      <c r="S258">
        <v>1.39</v>
      </c>
      <c r="T258">
        <v>1.6970000000000001</v>
      </c>
      <c r="U258">
        <v>1.5</v>
      </c>
      <c r="V258">
        <v>-999</v>
      </c>
      <c r="W258">
        <v>-999</v>
      </c>
    </row>
    <row r="259" spans="1:23" x14ac:dyDescent="0.25">
      <c r="A259" t="s">
        <v>26</v>
      </c>
      <c r="B259" s="1">
        <v>34549</v>
      </c>
      <c r="C259">
        <v>1408</v>
      </c>
      <c r="D259">
        <v>0.69930000000000003</v>
      </c>
      <c r="E259">
        <v>0.54239999999999999</v>
      </c>
      <c r="F259">
        <v>0.56559999999999999</v>
      </c>
      <c r="G259">
        <v>0.51</v>
      </c>
      <c r="H259">
        <v>0.45090000000000002</v>
      </c>
      <c r="I259">
        <v>0.43190000000000001</v>
      </c>
      <c r="J259">
        <v>0.38529999999999998</v>
      </c>
      <c r="K259">
        <v>0.3977</v>
      </c>
      <c r="L259">
        <v>0.41039999999999999</v>
      </c>
      <c r="M259">
        <v>0.30690000000000001</v>
      </c>
      <c r="N259">
        <v>0.29680000000000001</v>
      </c>
      <c r="O259">
        <v>0.28570000000000001</v>
      </c>
      <c r="P259">
        <v>0.2268</v>
      </c>
      <c r="Q259">
        <v>0.13139999999999999</v>
      </c>
      <c r="R259">
        <v>8.1900000000000001E-2</v>
      </c>
      <c r="S259">
        <v>1.44</v>
      </c>
      <c r="T259">
        <v>1.7569999999999999</v>
      </c>
      <c r="U259">
        <v>1.5</v>
      </c>
      <c r="V259">
        <v>-999</v>
      </c>
      <c r="W259">
        <v>-999</v>
      </c>
    </row>
    <row r="260" spans="1:23" x14ac:dyDescent="0.25">
      <c r="A260" t="s">
        <v>26</v>
      </c>
      <c r="B260" s="1">
        <v>34549</v>
      </c>
      <c r="C260">
        <v>1410</v>
      </c>
      <c r="D260">
        <v>0.64200000000000002</v>
      </c>
      <c r="E260">
        <v>0.43909999999999999</v>
      </c>
      <c r="F260">
        <v>0.38369999999999999</v>
      </c>
      <c r="G260">
        <v>0.33050000000000002</v>
      </c>
      <c r="H260">
        <v>0.28110000000000002</v>
      </c>
      <c r="I260">
        <v>0.186</v>
      </c>
      <c r="J260">
        <v>0.2722</v>
      </c>
      <c r="K260">
        <v>0.2266</v>
      </c>
      <c r="L260">
        <v>0.20269999999999999</v>
      </c>
      <c r="M260">
        <v>0.1789</v>
      </c>
      <c r="N260">
        <v>0.1452</v>
      </c>
      <c r="O260">
        <v>0.12479999999999999</v>
      </c>
      <c r="P260">
        <v>0.10249999999999999</v>
      </c>
      <c r="Q260">
        <v>7.2400000000000006E-2</v>
      </c>
      <c r="R260">
        <v>2.5999999999999999E-2</v>
      </c>
      <c r="S260">
        <v>2.13</v>
      </c>
      <c r="T260">
        <v>2.6</v>
      </c>
      <c r="U260">
        <v>0.8</v>
      </c>
      <c r="V260">
        <v>-999</v>
      </c>
      <c r="W260">
        <v>-999</v>
      </c>
    </row>
    <row r="261" spans="1:23" x14ac:dyDescent="0.25">
      <c r="A261" t="s">
        <v>26</v>
      </c>
      <c r="B261" s="1">
        <v>34549</v>
      </c>
      <c r="C261">
        <v>1412</v>
      </c>
      <c r="D261">
        <v>0.3795</v>
      </c>
      <c r="E261">
        <v>0.3745</v>
      </c>
      <c r="F261">
        <v>0.38469999999999999</v>
      </c>
      <c r="G261">
        <v>0.41570000000000001</v>
      </c>
      <c r="H261">
        <v>0.34910000000000002</v>
      </c>
      <c r="I261">
        <v>0.4264</v>
      </c>
      <c r="J261">
        <v>0.36299999999999999</v>
      </c>
      <c r="K261">
        <v>0.46229999999999999</v>
      </c>
      <c r="L261">
        <v>0.497</v>
      </c>
      <c r="M261">
        <v>0.5302</v>
      </c>
      <c r="N261">
        <v>0.47849999999999998</v>
      </c>
      <c r="O261">
        <v>0.4078</v>
      </c>
      <c r="P261">
        <v>0.28770000000000001</v>
      </c>
      <c r="Q261">
        <v>0.19989999999999999</v>
      </c>
      <c r="R261">
        <v>0.1018</v>
      </c>
      <c r="S261">
        <v>1.26</v>
      </c>
      <c r="T261">
        <v>1.5389999999999999</v>
      </c>
      <c r="U261">
        <v>2.5</v>
      </c>
      <c r="V261">
        <v>-999</v>
      </c>
      <c r="W261">
        <v>-999</v>
      </c>
    </row>
    <row r="262" spans="1:23" x14ac:dyDescent="0.25">
      <c r="A262" t="s">
        <v>26</v>
      </c>
      <c r="B262" s="1">
        <v>34549</v>
      </c>
      <c r="C262">
        <v>1414</v>
      </c>
      <c r="D262">
        <v>0.54649999999999999</v>
      </c>
      <c r="E262">
        <v>0.71679999999999999</v>
      </c>
      <c r="F262">
        <v>0.54569999999999996</v>
      </c>
      <c r="G262">
        <v>0.58389999999999997</v>
      </c>
      <c r="H262">
        <v>0.51790000000000003</v>
      </c>
      <c r="I262">
        <v>0.33160000000000001</v>
      </c>
      <c r="J262">
        <v>0.33</v>
      </c>
      <c r="K262">
        <v>0.31879999999999997</v>
      </c>
      <c r="L262">
        <v>0.2747</v>
      </c>
      <c r="M262">
        <v>0.2762</v>
      </c>
      <c r="N262">
        <v>0.2306</v>
      </c>
      <c r="O262">
        <v>0.16539999999999999</v>
      </c>
      <c r="P262">
        <v>0.1648</v>
      </c>
      <c r="Q262">
        <v>0.115</v>
      </c>
      <c r="R262">
        <v>3.5200000000000002E-2</v>
      </c>
      <c r="S262">
        <v>1.69</v>
      </c>
      <c r="T262">
        <v>2.0630000000000002</v>
      </c>
      <c r="U262">
        <v>1.5</v>
      </c>
      <c r="V262">
        <v>-999</v>
      </c>
      <c r="W262">
        <v>-999</v>
      </c>
    </row>
    <row r="263" spans="1:23" x14ac:dyDescent="0.25">
      <c r="A263" t="s">
        <v>26</v>
      </c>
      <c r="B263" s="1">
        <v>34549</v>
      </c>
      <c r="C263">
        <v>1416</v>
      </c>
      <c r="D263">
        <v>0.94510000000000005</v>
      </c>
      <c r="E263">
        <v>0.77680000000000005</v>
      </c>
      <c r="F263">
        <v>0.81079999999999997</v>
      </c>
      <c r="G263">
        <v>0.73250000000000004</v>
      </c>
      <c r="H263">
        <v>0.4657</v>
      </c>
      <c r="I263">
        <v>0.2324</v>
      </c>
      <c r="J263">
        <v>0.2429</v>
      </c>
      <c r="K263">
        <v>0.18079999999999999</v>
      </c>
      <c r="L263">
        <v>0.22570000000000001</v>
      </c>
      <c r="M263">
        <v>0.21529999999999999</v>
      </c>
      <c r="N263">
        <v>0.12989999999999999</v>
      </c>
      <c r="O263">
        <v>0.14499999999999999</v>
      </c>
      <c r="P263">
        <v>0.11940000000000001</v>
      </c>
      <c r="Q263">
        <v>5.9200000000000003E-2</v>
      </c>
      <c r="R263">
        <v>1.4999999999999999E-2</v>
      </c>
      <c r="S263">
        <v>2.0099999999999998</v>
      </c>
      <c r="T263">
        <v>2.4489999999999998</v>
      </c>
      <c r="U263">
        <v>0.8</v>
      </c>
      <c r="V263">
        <v>-999</v>
      </c>
      <c r="W263">
        <v>-999</v>
      </c>
    </row>
    <row r="264" spans="1:23" x14ac:dyDescent="0.25">
      <c r="A264" t="s">
        <v>26</v>
      </c>
      <c r="B264" s="1">
        <v>34549</v>
      </c>
      <c r="C264">
        <v>1415</v>
      </c>
      <c r="D264">
        <v>0.54420000000000002</v>
      </c>
      <c r="E264">
        <v>0.70760000000000001</v>
      </c>
      <c r="F264">
        <v>0.68579999999999997</v>
      </c>
      <c r="G264">
        <v>0.66549999999999998</v>
      </c>
      <c r="H264">
        <v>0.67010000000000003</v>
      </c>
      <c r="I264">
        <v>0.57150000000000001</v>
      </c>
      <c r="J264">
        <v>0.52100000000000002</v>
      </c>
      <c r="K264">
        <v>0.53710000000000002</v>
      </c>
      <c r="L264">
        <v>0.48330000000000001</v>
      </c>
      <c r="M264">
        <v>0.44130000000000003</v>
      </c>
      <c r="N264">
        <v>0.38840000000000002</v>
      </c>
      <c r="O264">
        <v>0.32719999999999999</v>
      </c>
      <c r="P264">
        <v>0.27429999999999999</v>
      </c>
      <c r="Q264">
        <v>0.1678</v>
      </c>
      <c r="R264">
        <v>7.5200000000000003E-2</v>
      </c>
      <c r="S264">
        <v>1.2</v>
      </c>
      <c r="T264">
        <v>1.4610000000000001</v>
      </c>
      <c r="U264">
        <v>2.5</v>
      </c>
      <c r="V264">
        <v>-999</v>
      </c>
      <c r="W264">
        <v>-999</v>
      </c>
    </row>
    <row r="265" spans="1:23" x14ac:dyDescent="0.25">
      <c r="A265" t="s">
        <v>26</v>
      </c>
      <c r="B265" s="1">
        <v>34549</v>
      </c>
      <c r="C265">
        <v>1418</v>
      </c>
      <c r="D265">
        <v>0.99050000000000005</v>
      </c>
      <c r="E265">
        <v>0.83030000000000004</v>
      </c>
      <c r="F265">
        <v>0.78779999999999994</v>
      </c>
      <c r="G265">
        <v>0.83130000000000004</v>
      </c>
      <c r="H265">
        <v>0.77449999999999997</v>
      </c>
      <c r="I265">
        <v>0.5161</v>
      </c>
      <c r="J265">
        <v>0.48709999999999998</v>
      </c>
      <c r="K265">
        <v>0.46779999999999999</v>
      </c>
      <c r="L265">
        <v>0.48720000000000002</v>
      </c>
      <c r="M265">
        <v>0.4834</v>
      </c>
      <c r="N265">
        <v>0.44269999999999998</v>
      </c>
      <c r="O265">
        <v>0.32190000000000002</v>
      </c>
      <c r="P265">
        <v>0.25080000000000002</v>
      </c>
      <c r="Q265">
        <v>0.17560000000000001</v>
      </c>
      <c r="R265">
        <v>0.10199999999999999</v>
      </c>
      <c r="S265">
        <v>1.1299999999999999</v>
      </c>
      <c r="T265">
        <v>1.3779999999999999</v>
      </c>
      <c r="U265">
        <v>2.5</v>
      </c>
      <c r="V265">
        <v>-999</v>
      </c>
      <c r="W265">
        <v>-999</v>
      </c>
    </row>
    <row r="266" spans="1:23" x14ac:dyDescent="0.25">
      <c r="A266" t="s">
        <v>26</v>
      </c>
      <c r="B266" s="1">
        <v>34549</v>
      </c>
      <c r="C266">
        <v>1417</v>
      </c>
      <c r="D266">
        <v>0.94989999999999997</v>
      </c>
      <c r="E266">
        <v>0.76380000000000003</v>
      </c>
      <c r="F266">
        <v>0.80030000000000001</v>
      </c>
      <c r="G266">
        <v>0.81289999999999996</v>
      </c>
      <c r="H266">
        <v>0.66379999999999995</v>
      </c>
      <c r="I266">
        <v>0.44640000000000002</v>
      </c>
      <c r="J266">
        <v>0.4284</v>
      </c>
      <c r="K266">
        <v>0.35549999999999998</v>
      </c>
      <c r="L266">
        <v>0.34189999999999998</v>
      </c>
      <c r="M266">
        <v>0.36899999999999999</v>
      </c>
      <c r="N266">
        <v>0.30199999999999999</v>
      </c>
      <c r="O266">
        <v>0.23350000000000001</v>
      </c>
      <c r="P266">
        <v>0.23549999999999999</v>
      </c>
      <c r="Q266">
        <v>0.1525</v>
      </c>
      <c r="R266">
        <v>6.1400000000000003E-2</v>
      </c>
      <c r="S266">
        <v>1.36</v>
      </c>
      <c r="T266">
        <v>1.655</v>
      </c>
      <c r="U266">
        <v>1.5</v>
      </c>
      <c r="V266">
        <v>-999</v>
      </c>
      <c r="W266">
        <v>-999</v>
      </c>
    </row>
    <row r="267" spans="1:23" x14ac:dyDescent="0.25">
      <c r="A267" t="s">
        <v>26</v>
      </c>
      <c r="B267" s="1">
        <v>34549</v>
      </c>
      <c r="C267">
        <v>1413</v>
      </c>
      <c r="D267">
        <v>0.77800000000000002</v>
      </c>
      <c r="E267">
        <v>0.76939999999999997</v>
      </c>
      <c r="F267">
        <v>0.58020000000000005</v>
      </c>
      <c r="G267">
        <v>0.52969999999999995</v>
      </c>
      <c r="H267">
        <v>0.38550000000000001</v>
      </c>
      <c r="I267">
        <v>0.29430000000000001</v>
      </c>
      <c r="J267">
        <v>0.26350000000000001</v>
      </c>
      <c r="K267">
        <v>0.26329999999999998</v>
      </c>
      <c r="L267">
        <v>0.22620000000000001</v>
      </c>
      <c r="M267">
        <v>0.15570000000000001</v>
      </c>
      <c r="N267">
        <v>0.18809999999999999</v>
      </c>
      <c r="O267">
        <v>0.15029999999999999</v>
      </c>
      <c r="P267">
        <v>7.9200000000000007E-2</v>
      </c>
      <c r="Q267">
        <v>3.5000000000000003E-2</v>
      </c>
      <c r="R267">
        <v>9.4999999999999998E-3</v>
      </c>
      <c r="S267">
        <v>2.19</v>
      </c>
      <c r="T267">
        <v>2.6739999999999999</v>
      </c>
      <c r="U267">
        <v>0.8</v>
      </c>
      <c r="V267">
        <v>-999</v>
      </c>
      <c r="W267">
        <v>-999</v>
      </c>
    </row>
    <row r="268" spans="1:23" x14ac:dyDescent="0.25">
      <c r="A268" t="s">
        <v>26</v>
      </c>
      <c r="B268" s="1">
        <v>34549</v>
      </c>
      <c r="C268">
        <v>1411</v>
      </c>
      <c r="D268">
        <v>0.49399999999999999</v>
      </c>
      <c r="E268">
        <v>0.35610000000000003</v>
      </c>
      <c r="F268">
        <v>0.29170000000000001</v>
      </c>
      <c r="G268">
        <v>0.33410000000000001</v>
      </c>
      <c r="H268">
        <v>0.34589999999999999</v>
      </c>
      <c r="I268">
        <v>0.3599</v>
      </c>
      <c r="J268">
        <v>0.3276</v>
      </c>
      <c r="K268">
        <v>0.32269999999999999</v>
      </c>
      <c r="L268">
        <v>0.32190000000000002</v>
      </c>
      <c r="M268">
        <v>0.33450000000000002</v>
      </c>
      <c r="N268">
        <v>0.34499999999999997</v>
      </c>
      <c r="O268">
        <v>0.2303</v>
      </c>
      <c r="P268">
        <v>0.13930000000000001</v>
      </c>
      <c r="Q268">
        <v>8.9899999999999994E-2</v>
      </c>
      <c r="R268">
        <v>6.6900000000000001E-2</v>
      </c>
      <c r="S268">
        <v>1.76</v>
      </c>
      <c r="T268">
        <v>2.1419999999999999</v>
      </c>
      <c r="U268">
        <v>1.5</v>
      </c>
      <c r="V268">
        <v>-999</v>
      </c>
      <c r="W268">
        <v>-999</v>
      </c>
    </row>
    <row r="269" spans="1:23" x14ac:dyDescent="0.25">
      <c r="A269" t="s">
        <v>26</v>
      </c>
      <c r="B269" s="1">
        <v>34549</v>
      </c>
      <c r="C269">
        <v>1407</v>
      </c>
      <c r="D269">
        <v>0.94750000000000001</v>
      </c>
      <c r="E269">
        <v>0.76200000000000001</v>
      </c>
      <c r="F269">
        <v>0.69840000000000002</v>
      </c>
      <c r="G269">
        <v>0.51770000000000005</v>
      </c>
      <c r="H269">
        <v>0.4733</v>
      </c>
      <c r="I269">
        <v>0.43940000000000001</v>
      </c>
      <c r="J269">
        <v>0.41749999999999998</v>
      </c>
      <c r="K269">
        <v>0.32679999999999998</v>
      </c>
      <c r="L269">
        <v>0.34710000000000002</v>
      </c>
      <c r="M269">
        <v>0.29520000000000002</v>
      </c>
      <c r="N269">
        <v>0.3251</v>
      </c>
      <c r="O269">
        <v>0.25540000000000002</v>
      </c>
      <c r="P269">
        <v>0.1633</v>
      </c>
      <c r="Q269">
        <v>0.11119999999999999</v>
      </c>
      <c r="R269">
        <v>5.4100000000000002E-2</v>
      </c>
      <c r="S269">
        <v>1.55</v>
      </c>
      <c r="T269">
        <v>1.8879999999999999</v>
      </c>
      <c r="U269">
        <v>0.8</v>
      </c>
      <c r="V269">
        <v>-999</v>
      </c>
      <c r="W269">
        <v>-999</v>
      </c>
    </row>
    <row r="270" spans="1:23" x14ac:dyDescent="0.25">
      <c r="A270" t="s">
        <v>26</v>
      </c>
      <c r="B270" s="1">
        <v>34549</v>
      </c>
      <c r="C270">
        <v>1406</v>
      </c>
      <c r="D270">
        <v>0.98329999999999995</v>
      </c>
      <c r="E270">
        <v>0.8256</v>
      </c>
      <c r="F270">
        <v>0.63619999999999999</v>
      </c>
      <c r="G270">
        <v>0.69440000000000002</v>
      </c>
      <c r="H270">
        <v>0.75280000000000002</v>
      </c>
      <c r="I270">
        <v>0.6</v>
      </c>
      <c r="J270">
        <v>0.53239999999999998</v>
      </c>
      <c r="K270">
        <v>0.56159999999999999</v>
      </c>
      <c r="L270">
        <v>0.57789999999999997</v>
      </c>
      <c r="M270">
        <v>0.58279999999999998</v>
      </c>
      <c r="N270">
        <v>0.43880000000000002</v>
      </c>
      <c r="O270">
        <v>0.37719999999999998</v>
      </c>
      <c r="P270">
        <v>0.29599999999999999</v>
      </c>
      <c r="Q270">
        <v>0.2261</v>
      </c>
      <c r="R270">
        <v>0.10059999999999999</v>
      </c>
      <c r="S270">
        <v>1.03</v>
      </c>
      <c r="T270">
        <v>1.2589999999999999</v>
      </c>
      <c r="U270">
        <v>2.5</v>
      </c>
      <c r="V270">
        <v>-999</v>
      </c>
      <c r="W270">
        <v>-999</v>
      </c>
    </row>
    <row r="271" spans="1:23" x14ac:dyDescent="0.25">
      <c r="A271" t="s">
        <v>26</v>
      </c>
      <c r="B271" s="1">
        <v>34549</v>
      </c>
      <c r="C271">
        <v>1404</v>
      </c>
      <c r="D271">
        <v>0.53459999999999996</v>
      </c>
      <c r="E271">
        <v>0.4299</v>
      </c>
      <c r="F271">
        <v>0.36020000000000002</v>
      </c>
      <c r="G271">
        <v>0.35580000000000001</v>
      </c>
      <c r="H271">
        <v>0.35160000000000002</v>
      </c>
      <c r="I271">
        <v>0.41570000000000001</v>
      </c>
      <c r="J271">
        <v>0.38229999999999997</v>
      </c>
      <c r="K271">
        <v>0.3755</v>
      </c>
      <c r="L271">
        <v>0.27960000000000002</v>
      </c>
      <c r="M271">
        <v>0.20080000000000001</v>
      </c>
      <c r="N271">
        <v>0.19839999999999999</v>
      </c>
      <c r="O271">
        <v>0.183</v>
      </c>
      <c r="P271">
        <v>0.153</v>
      </c>
      <c r="Q271">
        <v>7.5899999999999995E-2</v>
      </c>
      <c r="R271">
        <v>3.9199999999999999E-2</v>
      </c>
      <c r="S271">
        <v>1.85</v>
      </c>
      <c r="T271">
        <v>2.2549999999999999</v>
      </c>
      <c r="U271">
        <v>0.8</v>
      </c>
      <c r="V271">
        <v>-999</v>
      </c>
      <c r="W271">
        <v>-999</v>
      </c>
    </row>
    <row r="272" spans="1:23" x14ac:dyDescent="0.25">
      <c r="A272" t="s">
        <v>26</v>
      </c>
      <c r="B272" s="1">
        <v>34549</v>
      </c>
      <c r="C272">
        <v>1409</v>
      </c>
      <c r="D272">
        <v>0.76129999999999998</v>
      </c>
      <c r="E272">
        <v>0.51200000000000001</v>
      </c>
      <c r="F272">
        <v>0.55930000000000002</v>
      </c>
      <c r="G272">
        <v>0.51490000000000002</v>
      </c>
      <c r="H272">
        <v>0.4607</v>
      </c>
      <c r="I272">
        <v>0.43169999999999997</v>
      </c>
      <c r="J272">
        <v>0.39979999999999999</v>
      </c>
      <c r="K272">
        <v>0.41439999999999999</v>
      </c>
      <c r="L272">
        <v>0.40820000000000001</v>
      </c>
      <c r="M272">
        <v>0.37140000000000001</v>
      </c>
      <c r="N272">
        <v>0.32369999999999999</v>
      </c>
      <c r="O272">
        <v>0.3357</v>
      </c>
      <c r="P272">
        <v>0.31080000000000002</v>
      </c>
      <c r="Q272">
        <v>0.20030000000000001</v>
      </c>
      <c r="R272">
        <v>0.12130000000000001</v>
      </c>
      <c r="S272">
        <v>1.24</v>
      </c>
      <c r="T272">
        <v>1.506</v>
      </c>
      <c r="U272">
        <v>2.5</v>
      </c>
      <c r="V272">
        <v>-999</v>
      </c>
      <c r="W272">
        <v>-999</v>
      </c>
    </row>
    <row r="273" spans="1:23" x14ac:dyDescent="0.25">
      <c r="A273" t="s">
        <v>26</v>
      </c>
      <c r="B273" s="1">
        <v>34550</v>
      </c>
      <c r="C273">
        <v>1422</v>
      </c>
      <c r="D273">
        <v>0.67059999999999997</v>
      </c>
      <c r="E273">
        <v>0.50549999999999995</v>
      </c>
      <c r="F273">
        <v>0.32669999999999999</v>
      </c>
      <c r="G273">
        <v>0.4783</v>
      </c>
      <c r="H273">
        <v>0.47699999999999998</v>
      </c>
      <c r="I273">
        <v>0.51370000000000005</v>
      </c>
      <c r="J273">
        <v>0.47220000000000001</v>
      </c>
      <c r="K273">
        <v>0.38640000000000002</v>
      </c>
      <c r="L273">
        <v>0.30620000000000003</v>
      </c>
      <c r="M273">
        <v>0.24410000000000001</v>
      </c>
      <c r="N273">
        <v>0.23760000000000001</v>
      </c>
      <c r="O273">
        <v>0.20849999999999999</v>
      </c>
      <c r="P273">
        <v>0.13100000000000001</v>
      </c>
      <c r="Q273">
        <v>5.6800000000000003E-2</v>
      </c>
      <c r="R273">
        <v>2.2800000000000001E-2</v>
      </c>
      <c r="S273">
        <v>1.86</v>
      </c>
      <c r="T273">
        <v>2.2629999999999999</v>
      </c>
      <c r="U273">
        <v>0.8</v>
      </c>
      <c r="V273">
        <v>-999</v>
      </c>
      <c r="W273">
        <v>-999</v>
      </c>
    </row>
    <row r="274" spans="1:23" x14ac:dyDescent="0.25">
      <c r="A274" t="s">
        <v>26</v>
      </c>
      <c r="B274" s="1">
        <v>34550</v>
      </c>
      <c r="C274">
        <v>1426</v>
      </c>
      <c r="D274">
        <v>0.59430000000000005</v>
      </c>
      <c r="E274">
        <v>0.79610000000000003</v>
      </c>
      <c r="F274">
        <v>0.73650000000000004</v>
      </c>
      <c r="G274">
        <v>0.6028</v>
      </c>
      <c r="H274">
        <v>0.44940000000000002</v>
      </c>
      <c r="I274">
        <v>0.31630000000000003</v>
      </c>
      <c r="J274">
        <v>0.30070000000000002</v>
      </c>
      <c r="K274">
        <v>0.28039999999999998</v>
      </c>
      <c r="L274">
        <v>0.22450000000000001</v>
      </c>
      <c r="M274">
        <v>0.2298</v>
      </c>
      <c r="N274">
        <v>0.17169999999999999</v>
      </c>
      <c r="O274">
        <v>0.12590000000000001</v>
      </c>
      <c r="P274">
        <v>9.5200000000000007E-2</v>
      </c>
      <c r="Q274">
        <v>5.62E-2</v>
      </c>
      <c r="R274">
        <v>4.3400000000000001E-2</v>
      </c>
      <c r="S274">
        <v>1.97</v>
      </c>
      <c r="T274">
        <v>2.4049999999999998</v>
      </c>
      <c r="U274">
        <v>0.8</v>
      </c>
      <c r="V274">
        <v>-999</v>
      </c>
      <c r="W274">
        <v>-999</v>
      </c>
    </row>
    <row r="275" spans="1:23" x14ac:dyDescent="0.25">
      <c r="A275" t="s">
        <v>26</v>
      </c>
      <c r="B275" s="1">
        <v>34550</v>
      </c>
      <c r="C275">
        <v>1427</v>
      </c>
      <c r="D275">
        <v>0.5847</v>
      </c>
      <c r="E275">
        <v>0.66790000000000005</v>
      </c>
      <c r="F275">
        <v>0.61370000000000002</v>
      </c>
      <c r="G275">
        <v>0.64939999999999998</v>
      </c>
      <c r="H275">
        <v>0.51129999999999998</v>
      </c>
      <c r="I275">
        <v>0.42809999999999998</v>
      </c>
      <c r="J275">
        <v>0.3836</v>
      </c>
      <c r="K275">
        <v>0.37959999999999999</v>
      </c>
      <c r="L275">
        <v>0.34289999999999998</v>
      </c>
      <c r="M275">
        <v>0.28360000000000002</v>
      </c>
      <c r="N275">
        <v>0.2737</v>
      </c>
      <c r="O275">
        <v>0.2374</v>
      </c>
      <c r="P275">
        <v>0.1835</v>
      </c>
      <c r="Q275">
        <v>0.14899999999999999</v>
      </c>
      <c r="R275">
        <v>9.4100000000000003E-2</v>
      </c>
      <c r="S275">
        <v>1.47</v>
      </c>
      <c r="T275">
        <v>1.7909999999999999</v>
      </c>
      <c r="U275">
        <v>1.5</v>
      </c>
      <c r="V275">
        <v>-999</v>
      </c>
      <c r="W275">
        <v>-999</v>
      </c>
    </row>
    <row r="276" spans="1:23" x14ac:dyDescent="0.25">
      <c r="A276" t="s">
        <v>26</v>
      </c>
      <c r="B276" s="1">
        <v>34550</v>
      </c>
      <c r="C276">
        <v>1429</v>
      </c>
      <c r="D276">
        <v>0.23630000000000001</v>
      </c>
      <c r="E276">
        <v>0.30070000000000002</v>
      </c>
      <c r="F276">
        <v>0.27029999999999998</v>
      </c>
      <c r="G276">
        <v>0.24579999999999999</v>
      </c>
      <c r="H276">
        <v>0.26290000000000002</v>
      </c>
      <c r="I276">
        <v>0.24329999999999999</v>
      </c>
      <c r="J276">
        <v>0.24490000000000001</v>
      </c>
      <c r="K276">
        <v>0.2482</v>
      </c>
      <c r="L276">
        <v>0.20369999999999999</v>
      </c>
      <c r="M276">
        <v>0.21179999999999999</v>
      </c>
      <c r="N276">
        <v>0.183</v>
      </c>
      <c r="O276">
        <v>0.15909999999999999</v>
      </c>
      <c r="P276">
        <v>0.1313</v>
      </c>
      <c r="Q276">
        <v>6.1699999999999998E-2</v>
      </c>
      <c r="R276">
        <v>1.84E-2</v>
      </c>
      <c r="S276">
        <v>2.14</v>
      </c>
      <c r="T276">
        <v>2.613</v>
      </c>
      <c r="U276">
        <v>0.8</v>
      </c>
      <c r="V276">
        <v>-999</v>
      </c>
      <c r="W276">
        <v>-999</v>
      </c>
    </row>
    <row r="277" spans="1:23" x14ac:dyDescent="0.25">
      <c r="A277" t="s">
        <v>26</v>
      </c>
      <c r="B277" s="1">
        <v>34550</v>
      </c>
      <c r="C277">
        <v>1431</v>
      </c>
      <c r="D277">
        <v>0.4511</v>
      </c>
      <c r="E277">
        <v>0.55069999999999997</v>
      </c>
      <c r="F277">
        <v>0.50290000000000001</v>
      </c>
      <c r="G277">
        <v>0.48630000000000001</v>
      </c>
      <c r="H277">
        <v>0.49280000000000002</v>
      </c>
      <c r="I277">
        <v>0.495</v>
      </c>
      <c r="J277">
        <v>0.48749999999999999</v>
      </c>
      <c r="K277">
        <v>0.41439999999999999</v>
      </c>
      <c r="L277">
        <v>0.3478</v>
      </c>
      <c r="M277">
        <v>0.313</v>
      </c>
      <c r="N277">
        <v>0.27329999999999999</v>
      </c>
      <c r="O277">
        <v>0.2195</v>
      </c>
      <c r="P277">
        <v>0.2487</v>
      </c>
      <c r="Q277">
        <v>0.2167</v>
      </c>
      <c r="R277">
        <v>0.14460000000000001</v>
      </c>
      <c r="S277">
        <v>1.31</v>
      </c>
      <c r="T277">
        <v>1.599</v>
      </c>
      <c r="U277">
        <v>2.5</v>
      </c>
      <c r="V277">
        <v>-999</v>
      </c>
      <c r="W277">
        <v>-999</v>
      </c>
    </row>
    <row r="278" spans="1:23" x14ac:dyDescent="0.25">
      <c r="A278" t="s">
        <v>26</v>
      </c>
      <c r="B278" s="1">
        <v>34550</v>
      </c>
      <c r="C278">
        <v>1430</v>
      </c>
      <c r="D278">
        <v>0.37469999999999998</v>
      </c>
      <c r="E278">
        <v>0.50090000000000001</v>
      </c>
      <c r="F278">
        <v>0.47410000000000002</v>
      </c>
      <c r="G278">
        <v>0.35139999999999999</v>
      </c>
      <c r="H278">
        <v>0.3821</v>
      </c>
      <c r="I278">
        <v>0.38479999999999998</v>
      </c>
      <c r="J278">
        <v>0.28560000000000002</v>
      </c>
      <c r="K278">
        <v>0.22370000000000001</v>
      </c>
      <c r="L278">
        <v>0.22770000000000001</v>
      </c>
      <c r="M278">
        <v>0.21990000000000001</v>
      </c>
      <c r="N278">
        <v>0.18410000000000001</v>
      </c>
      <c r="O278">
        <v>0.15640000000000001</v>
      </c>
      <c r="P278">
        <v>0.16400000000000001</v>
      </c>
      <c r="Q278">
        <v>0.1133</v>
      </c>
      <c r="R278">
        <v>6.3200000000000006E-2</v>
      </c>
      <c r="S278">
        <v>1.78</v>
      </c>
      <c r="T278">
        <v>2.17</v>
      </c>
      <c r="U278">
        <v>1.5</v>
      </c>
      <c r="V278">
        <v>-999</v>
      </c>
      <c r="W278">
        <v>-999</v>
      </c>
    </row>
    <row r="279" spans="1:23" x14ac:dyDescent="0.25">
      <c r="A279" t="s">
        <v>26</v>
      </c>
      <c r="B279" s="1">
        <v>34550</v>
      </c>
      <c r="C279">
        <v>1428</v>
      </c>
      <c r="D279">
        <v>0.57279999999999998</v>
      </c>
      <c r="E279">
        <v>0.70940000000000003</v>
      </c>
      <c r="F279">
        <v>0.67749999999999999</v>
      </c>
      <c r="G279">
        <v>0.6663</v>
      </c>
      <c r="H279">
        <v>0.60440000000000005</v>
      </c>
      <c r="I279">
        <v>0.4929</v>
      </c>
      <c r="J279">
        <v>0.44640000000000002</v>
      </c>
      <c r="K279">
        <v>0.43980000000000002</v>
      </c>
      <c r="L279">
        <v>0.47739999999999999</v>
      </c>
      <c r="M279">
        <v>0.45179999999999998</v>
      </c>
      <c r="N279">
        <v>0.44479999999999997</v>
      </c>
      <c r="O279">
        <v>0.36009999999999998</v>
      </c>
      <c r="P279">
        <v>0.33539999999999998</v>
      </c>
      <c r="Q279">
        <v>0.27550000000000002</v>
      </c>
      <c r="R279">
        <v>0.19320000000000001</v>
      </c>
      <c r="S279">
        <v>1.02</v>
      </c>
      <c r="T279">
        <v>1.2450000000000001</v>
      </c>
      <c r="U279">
        <v>2.5</v>
      </c>
      <c r="V279">
        <v>-999</v>
      </c>
      <c r="W279">
        <v>-999</v>
      </c>
    </row>
    <row r="280" spans="1:23" x14ac:dyDescent="0.25">
      <c r="A280" t="s">
        <v>26</v>
      </c>
      <c r="B280" s="1">
        <v>34550</v>
      </c>
      <c r="C280">
        <v>1423</v>
      </c>
      <c r="D280">
        <v>0.56799999999999995</v>
      </c>
      <c r="E280">
        <v>0.38840000000000002</v>
      </c>
      <c r="F280">
        <v>0.32040000000000002</v>
      </c>
      <c r="G280">
        <v>0.44979999999999998</v>
      </c>
      <c r="H280">
        <v>0.51200000000000001</v>
      </c>
      <c r="I280">
        <v>0.43769999999999998</v>
      </c>
      <c r="J280">
        <v>0.45229999999999998</v>
      </c>
      <c r="K280">
        <v>0.37440000000000001</v>
      </c>
      <c r="L280">
        <v>0.38279999999999997</v>
      </c>
      <c r="M280">
        <v>0.3085</v>
      </c>
      <c r="N280">
        <v>0.27579999999999999</v>
      </c>
      <c r="O280">
        <v>0.2782</v>
      </c>
      <c r="P280">
        <v>0.2298</v>
      </c>
      <c r="Q280">
        <v>0.13189999999999999</v>
      </c>
      <c r="R280">
        <v>4.3499999999999997E-2</v>
      </c>
      <c r="S280">
        <v>1.55</v>
      </c>
      <c r="T280">
        <v>1.889</v>
      </c>
      <c r="U280">
        <v>1.5</v>
      </c>
      <c r="V280">
        <v>-999</v>
      </c>
      <c r="W280">
        <v>-999</v>
      </c>
    </row>
    <row r="281" spans="1:23" x14ac:dyDescent="0.25">
      <c r="A281" t="s">
        <v>26</v>
      </c>
      <c r="B281" s="1">
        <v>34550</v>
      </c>
      <c r="C281">
        <v>1425</v>
      </c>
      <c r="D281">
        <v>0.66349999999999998</v>
      </c>
      <c r="E281">
        <v>0.49719999999999998</v>
      </c>
      <c r="F281">
        <v>0.38059999999999999</v>
      </c>
      <c r="G281">
        <v>0.46350000000000002</v>
      </c>
      <c r="H281">
        <v>0.61450000000000005</v>
      </c>
      <c r="I281">
        <v>0.58520000000000005</v>
      </c>
      <c r="J281">
        <v>0.59540000000000004</v>
      </c>
      <c r="K281">
        <v>0.54310000000000003</v>
      </c>
      <c r="L281">
        <v>0.49569999999999997</v>
      </c>
      <c r="M281">
        <v>0.39019999999999999</v>
      </c>
      <c r="N281">
        <v>0.34749999999999998</v>
      </c>
      <c r="O281">
        <v>0.39040000000000002</v>
      </c>
      <c r="P281">
        <v>0.30590000000000001</v>
      </c>
      <c r="Q281">
        <v>0.21729999999999999</v>
      </c>
      <c r="R281">
        <v>0.10970000000000001</v>
      </c>
      <c r="S281">
        <v>1.19</v>
      </c>
      <c r="T281">
        <v>1.45</v>
      </c>
      <c r="U281">
        <v>2.5</v>
      </c>
      <c r="V281">
        <v>-999</v>
      </c>
      <c r="W281">
        <v>-999</v>
      </c>
    </row>
    <row r="282" spans="1:23" x14ac:dyDescent="0.25">
      <c r="A282" t="s">
        <v>27</v>
      </c>
      <c r="B282" s="1">
        <v>34519</v>
      </c>
      <c r="C282">
        <v>603</v>
      </c>
      <c r="D282">
        <v>0.92600000000000005</v>
      </c>
      <c r="E282">
        <v>0.89939999999999998</v>
      </c>
      <c r="F282">
        <v>0.84319999999999995</v>
      </c>
      <c r="G282">
        <v>0.68389999999999995</v>
      </c>
      <c r="H282">
        <v>0.60129999999999995</v>
      </c>
      <c r="I282">
        <v>0.54510000000000003</v>
      </c>
      <c r="J282">
        <v>0.42630000000000001</v>
      </c>
      <c r="K282">
        <v>0.36309999999999998</v>
      </c>
      <c r="L282">
        <v>0.39650000000000002</v>
      </c>
      <c r="M282">
        <v>0.46200000000000002</v>
      </c>
      <c r="N282">
        <v>0.39979999999999999</v>
      </c>
      <c r="O282">
        <v>0.3196</v>
      </c>
      <c r="P282">
        <v>0.24729999999999999</v>
      </c>
      <c r="Q282">
        <v>0.2056</v>
      </c>
      <c r="R282">
        <v>0.15340000000000001</v>
      </c>
      <c r="S282">
        <v>1.1599999999999999</v>
      </c>
      <c r="T282">
        <v>-999</v>
      </c>
      <c r="U282">
        <v>0.8</v>
      </c>
      <c r="V282">
        <v>-999</v>
      </c>
      <c r="W282">
        <v>-999</v>
      </c>
    </row>
    <row r="283" spans="1:23" x14ac:dyDescent="0.25">
      <c r="A283" t="s">
        <v>27</v>
      </c>
      <c r="B283" s="1">
        <v>34519</v>
      </c>
      <c r="C283">
        <v>604</v>
      </c>
      <c r="D283">
        <v>0.98089999999999999</v>
      </c>
      <c r="E283">
        <v>0.91879999999999995</v>
      </c>
      <c r="F283">
        <v>0.79979999999999996</v>
      </c>
      <c r="G283">
        <v>0.73409999999999997</v>
      </c>
      <c r="H283">
        <v>0.59589999999999999</v>
      </c>
      <c r="I283">
        <v>0.51</v>
      </c>
      <c r="J283">
        <v>0.45490000000000003</v>
      </c>
      <c r="K283">
        <v>0.42020000000000002</v>
      </c>
      <c r="L283">
        <v>0.43240000000000001</v>
      </c>
      <c r="M283">
        <v>0.30159999999999998</v>
      </c>
      <c r="N283">
        <v>0.30809999999999998</v>
      </c>
      <c r="O283">
        <v>0.31850000000000001</v>
      </c>
      <c r="P283">
        <v>0.29449999999999998</v>
      </c>
      <c r="Q283">
        <v>0.215</v>
      </c>
      <c r="R283">
        <v>0.15229999999999999</v>
      </c>
      <c r="S283">
        <v>1.1599999999999999</v>
      </c>
      <c r="T283">
        <v>-999</v>
      </c>
      <c r="U283">
        <v>1.5</v>
      </c>
      <c r="V283">
        <v>-999</v>
      </c>
      <c r="W283">
        <v>-999</v>
      </c>
    </row>
    <row r="284" spans="1:23" x14ac:dyDescent="0.25">
      <c r="A284" t="s">
        <v>27</v>
      </c>
      <c r="B284" s="1">
        <v>34519</v>
      </c>
      <c r="C284">
        <v>605</v>
      </c>
      <c r="D284">
        <v>0.99519999999999997</v>
      </c>
      <c r="E284">
        <v>0.95940000000000003</v>
      </c>
      <c r="F284">
        <v>0.93879999999999997</v>
      </c>
      <c r="G284">
        <v>0.87670000000000003</v>
      </c>
      <c r="H284">
        <v>0.79720000000000002</v>
      </c>
      <c r="I284">
        <v>0.622</v>
      </c>
      <c r="J284">
        <v>0.60019999999999996</v>
      </c>
      <c r="K284">
        <v>0.5796</v>
      </c>
      <c r="L284">
        <v>0.44929999999999998</v>
      </c>
      <c r="M284">
        <v>0.40210000000000001</v>
      </c>
      <c r="N284">
        <v>0.34739999999999999</v>
      </c>
      <c r="O284">
        <v>0.37169999999999997</v>
      </c>
      <c r="P284">
        <v>0.36530000000000001</v>
      </c>
      <c r="Q284">
        <v>0.33439999999999998</v>
      </c>
      <c r="R284">
        <v>0.23830000000000001</v>
      </c>
      <c r="S284">
        <v>0.89</v>
      </c>
      <c r="T284">
        <v>-999</v>
      </c>
      <c r="U284">
        <v>2.5</v>
      </c>
      <c r="V284">
        <v>-999</v>
      </c>
      <c r="W284">
        <v>-999</v>
      </c>
    </row>
    <row r="285" spans="1:23" x14ac:dyDescent="0.25">
      <c r="A285" t="s">
        <v>27</v>
      </c>
      <c r="B285" s="1">
        <v>34519</v>
      </c>
      <c r="C285">
        <v>606</v>
      </c>
      <c r="D285">
        <v>1</v>
      </c>
      <c r="E285">
        <v>1</v>
      </c>
      <c r="F285">
        <v>0.99319999999999997</v>
      </c>
      <c r="G285">
        <v>0.97389999999999999</v>
      </c>
      <c r="H285">
        <v>0.86639999999999995</v>
      </c>
      <c r="I285">
        <v>0.78939999999999999</v>
      </c>
      <c r="J285">
        <v>0.77659999999999996</v>
      </c>
      <c r="K285">
        <v>0.73440000000000005</v>
      </c>
      <c r="L285">
        <v>0.65080000000000005</v>
      </c>
      <c r="M285">
        <v>0.61619999999999997</v>
      </c>
      <c r="N285">
        <v>0.52939999999999998</v>
      </c>
      <c r="O285">
        <v>0.46500000000000002</v>
      </c>
      <c r="P285">
        <v>0.40899999999999997</v>
      </c>
      <c r="Q285">
        <v>0.33050000000000002</v>
      </c>
      <c r="R285">
        <v>0.19489999999999999</v>
      </c>
      <c r="S285">
        <v>0.69</v>
      </c>
      <c r="T285">
        <v>-999</v>
      </c>
      <c r="U285">
        <v>0.8</v>
      </c>
      <c r="V285">
        <v>-999</v>
      </c>
      <c r="W285">
        <v>-999</v>
      </c>
    </row>
    <row r="286" spans="1:23" x14ac:dyDescent="0.25">
      <c r="A286" t="s">
        <v>27</v>
      </c>
      <c r="B286" s="1">
        <v>34519</v>
      </c>
      <c r="C286">
        <v>607</v>
      </c>
      <c r="D286">
        <v>1</v>
      </c>
      <c r="E286">
        <v>1</v>
      </c>
      <c r="F286">
        <v>1</v>
      </c>
      <c r="G286">
        <v>0.99080000000000001</v>
      </c>
      <c r="H286">
        <v>0.92700000000000005</v>
      </c>
      <c r="I286">
        <v>0.84519999999999995</v>
      </c>
      <c r="J286">
        <v>0.77459999999999996</v>
      </c>
      <c r="K286">
        <v>0.73899999999999999</v>
      </c>
      <c r="L286">
        <v>0.72970000000000002</v>
      </c>
      <c r="M286">
        <v>0.68979999999999997</v>
      </c>
      <c r="N286">
        <v>0.60060000000000002</v>
      </c>
      <c r="O286">
        <v>0.50580000000000003</v>
      </c>
      <c r="P286">
        <v>0.42449999999999999</v>
      </c>
      <c r="Q286">
        <v>0.33429999999999999</v>
      </c>
      <c r="R286">
        <v>0.19980000000000001</v>
      </c>
      <c r="S286">
        <v>0.63</v>
      </c>
      <c r="T286">
        <v>-999</v>
      </c>
      <c r="U286">
        <v>1.5</v>
      </c>
      <c r="V286">
        <v>-999</v>
      </c>
      <c r="W286">
        <v>-999</v>
      </c>
    </row>
    <row r="287" spans="1:23" x14ac:dyDescent="0.25">
      <c r="A287" t="s">
        <v>27</v>
      </c>
      <c r="B287" s="1">
        <v>34519</v>
      </c>
      <c r="C287">
        <v>608</v>
      </c>
      <c r="D287">
        <v>1</v>
      </c>
      <c r="E287">
        <v>1</v>
      </c>
      <c r="F287">
        <v>1</v>
      </c>
      <c r="G287">
        <v>1</v>
      </c>
      <c r="H287">
        <v>0.99470000000000003</v>
      </c>
      <c r="I287">
        <v>0.9466</v>
      </c>
      <c r="J287">
        <v>0.93440000000000001</v>
      </c>
      <c r="K287">
        <v>0.89180000000000004</v>
      </c>
      <c r="L287">
        <v>0.82269999999999999</v>
      </c>
      <c r="M287">
        <v>0.77890000000000004</v>
      </c>
      <c r="N287">
        <v>0.71209999999999996</v>
      </c>
      <c r="O287">
        <v>0.62880000000000003</v>
      </c>
      <c r="P287">
        <v>0.52449999999999997</v>
      </c>
      <c r="Q287">
        <v>0.44140000000000001</v>
      </c>
      <c r="R287">
        <v>0.35580000000000001</v>
      </c>
      <c r="S287">
        <v>0.42</v>
      </c>
      <c r="T287">
        <v>-999</v>
      </c>
      <c r="U287">
        <v>2.5</v>
      </c>
      <c r="V287">
        <v>-999</v>
      </c>
      <c r="W287">
        <v>-999</v>
      </c>
    </row>
    <row r="288" spans="1:23" x14ac:dyDescent="0.25">
      <c r="A288" t="s">
        <v>27</v>
      </c>
      <c r="B288" s="1">
        <v>34519</v>
      </c>
      <c r="C288">
        <v>609</v>
      </c>
      <c r="D288">
        <v>0.68969999999999998</v>
      </c>
      <c r="E288">
        <v>0.69</v>
      </c>
      <c r="F288">
        <v>0.71089999999999998</v>
      </c>
      <c r="G288">
        <v>0.77390000000000003</v>
      </c>
      <c r="H288">
        <v>0.84309999999999996</v>
      </c>
      <c r="I288">
        <v>0.86919999999999997</v>
      </c>
      <c r="J288">
        <v>0.8407</v>
      </c>
      <c r="K288">
        <v>0.81730000000000003</v>
      </c>
      <c r="L288">
        <v>0.73780000000000001</v>
      </c>
      <c r="M288">
        <v>0.62180000000000002</v>
      </c>
      <c r="N288">
        <v>0.50700000000000001</v>
      </c>
      <c r="O288">
        <v>0.45050000000000001</v>
      </c>
      <c r="P288">
        <v>0.34160000000000001</v>
      </c>
      <c r="Q288">
        <v>0.23250000000000001</v>
      </c>
      <c r="R288">
        <v>0.1181</v>
      </c>
      <c r="S288">
        <v>0.85</v>
      </c>
      <c r="T288">
        <v>-999</v>
      </c>
      <c r="U288">
        <v>0.8</v>
      </c>
      <c r="V288">
        <v>-999</v>
      </c>
      <c r="W288">
        <v>-999</v>
      </c>
    </row>
    <row r="289" spans="1:23" x14ac:dyDescent="0.25">
      <c r="A289" t="s">
        <v>27</v>
      </c>
      <c r="B289" s="1">
        <v>34519</v>
      </c>
      <c r="C289">
        <v>610</v>
      </c>
      <c r="D289">
        <v>0.78520000000000001</v>
      </c>
      <c r="E289">
        <v>0.66969999999999996</v>
      </c>
      <c r="F289">
        <v>0.75170000000000003</v>
      </c>
      <c r="G289">
        <v>0.7349</v>
      </c>
      <c r="H289">
        <v>0.80310000000000004</v>
      </c>
      <c r="I289">
        <v>0.76859999999999995</v>
      </c>
      <c r="J289">
        <v>0.71860000000000002</v>
      </c>
      <c r="K289">
        <v>0.79110000000000003</v>
      </c>
      <c r="L289">
        <v>0.74619999999999997</v>
      </c>
      <c r="M289">
        <v>0.68130000000000002</v>
      </c>
      <c r="N289">
        <v>0.6169</v>
      </c>
      <c r="O289">
        <v>0.52500000000000002</v>
      </c>
      <c r="P289">
        <v>0.46360000000000001</v>
      </c>
      <c r="Q289">
        <v>0.34139999999999998</v>
      </c>
      <c r="R289">
        <v>0.21229999999999999</v>
      </c>
      <c r="S289">
        <v>0.7</v>
      </c>
      <c r="T289">
        <v>-999</v>
      </c>
      <c r="U289">
        <v>1.5</v>
      </c>
      <c r="V289">
        <v>-999</v>
      </c>
      <c r="W289">
        <v>-999</v>
      </c>
    </row>
    <row r="290" spans="1:23" x14ac:dyDescent="0.25">
      <c r="A290" t="s">
        <v>27</v>
      </c>
      <c r="B290" s="1">
        <v>34519</v>
      </c>
      <c r="C290">
        <v>611</v>
      </c>
      <c r="D290">
        <v>1</v>
      </c>
      <c r="E290">
        <v>0.99909999999999999</v>
      </c>
      <c r="F290">
        <v>0.99109999999999998</v>
      </c>
      <c r="G290">
        <v>0.9546</v>
      </c>
      <c r="H290">
        <v>0.90439999999999998</v>
      </c>
      <c r="I290">
        <v>0.86890000000000001</v>
      </c>
      <c r="J290">
        <v>0.83409999999999995</v>
      </c>
      <c r="K290">
        <v>0.82230000000000003</v>
      </c>
      <c r="L290">
        <v>0.80069999999999997</v>
      </c>
      <c r="M290">
        <v>0.77700000000000002</v>
      </c>
      <c r="N290">
        <v>0.73299999999999998</v>
      </c>
      <c r="O290">
        <v>0.66720000000000002</v>
      </c>
      <c r="P290">
        <v>0.60150000000000003</v>
      </c>
      <c r="Q290">
        <v>0.59499999999999997</v>
      </c>
      <c r="R290">
        <v>0.4632</v>
      </c>
      <c r="S290">
        <v>0.36</v>
      </c>
      <c r="T290">
        <v>-999</v>
      </c>
      <c r="U290">
        <v>2.5</v>
      </c>
      <c r="V290">
        <v>-999</v>
      </c>
      <c r="W290">
        <v>-999</v>
      </c>
    </row>
    <row r="291" spans="1:23" x14ac:dyDescent="0.25">
      <c r="A291" t="s">
        <v>27</v>
      </c>
      <c r="B291" s="1">
        <v>34519</v>
      </c>
      <c r="C291">
        <v>612</v>
      </c>
      <c r="D291">
        <v>0.95469999999999999</v>
      </c>
      <c r="E291">
        <v>0.81830000000000003</v>
      </c>
      <c r="F291">
        <v>0.72030000000000005</v>
      </c>
      <c r="G291">
        <v>0.79959999999999998</v>
      </c>
      <c r="H291">
        <v>0.74809999999999999</v>
      </c>
      <c r="I291">
        <v>0.64500000000000002</v>
      </c>
      <c r="J291">
        <v>0.59609999999999996</v>
      </c>
      <c r="K291">
        <v>0.52739999999999998</v>
      </c>
      <c r="L291">
        <v>0.53049999999999997</v>
      </c>
      <c r="M291">
        <v>0.43140000000000001</v>
      </c>
      <c r="N291">
        <v>0.38350000000000001</v>
      </c>
      <c r="O291">
        <v>0.32719999999999999</v>
      </c>
      <c r="P291">
        <v>0.29559999999999997</v>
      </c>
      <c r="Q291">
        <v>0.28149999999999997</v>
      </c>
      <c r="R291">
        <v>0.1736</v>
      </c>
      <c r="S291">
        <v>1</v>
      </c>
      <c r="T291">
        <v>-999</v>
      </c>
      <c r="U291">
        <v>0.8</v>
      </c>
      <c r="V291">
        <v>-999</v>
      </c>
      <c r="W291">
        <v>-999</v>
      </c>
    </row>
    <row r="292" spans="1:23" x14ac:dyDescent="0.25">
      <c r="A292" t="s">
        <v>27</v>
      </c>
      <c r="B292" s="1">
        <v>34519</v>
      </c>
      <c r="C292">
        <v>613</v>
      </c>
      <c r="D292">
        <v>1</v>
      </c>
      <c r="E292">
        <v>0.99909999999999999</v>
      </c>
      <c r="F292">
        <v>0.96450000000000002</v>
      </c>
      <c r="G292">
        <v>0.88670000000000004</v>
      </c>
      <c r="H292">
        <v>0.88519999999999999</v>
      </c>
      <c r="I292">
        <v>0.80049999999999999</v>
      </c>
      <c r="J292">
        <v>0.73870000000000002</v>
      </c>
      <c r="K292">
        <v>0.68020000000000003</v>
      </c>
      <c r="L292">
        <v>0.59530000000000005</v>
      </c>
      <c r="M292">
        <v>0.61550000000000005</v>
      </c>
      <c r="N292">
        <v>0.53710000000000002</v>
      </c>
      <c r="O292">
        <v>0.41339999999999999</v>
      </c>
      <c r="P292">
        <v>0.30430000000000001</v>
      </c>
      <c r="Q292">
        <v>0.14979999999999999</v>
      </c>
      <c r="R292">
        <v>6.0100000000000001E-2</v>
      </c>
      <c r="S292">
        <v>0.94</v>
      </c>
      <c r="T292">
        <v>-999</v>
      </c>
      <c r="U292">
        <v>1.5</v>
      </c>
      <c r="V292">
        <v>-999</v>
      </c>
      <c r="W292">
        <v>-999</v>
      </c>
    </row>
    <row r="293" spans="1:23" x14ac:dyDescent="0.25">
      <c r="A293" t="s">
        <v>27</v>
      </c>
      <c r="B293" s="1">
        <v>34519</v>
      </c>
      <c r="C293">
        <v>614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0.96950000000000003</v>
      </c>
      <c r="J293">
        <v>0.9214</v>
      </c>
      <c r="K293">
        <v>0.9214</v>
      </c>
      <c r="L293">
        <v>0.85870000000000002</v>
      </c>
      <c r="M293">
        <v>0.79620000000000002</v>
      </c>
      <c r="N293">
        <v>0.73860000000000003</v>
      </c>
      <c r="O293">
        <v>0.73480000000000001</v>
      </c>
      <c r="P293">
        <v>0.61009999999999998</v>
      </c>
      <c r="Q293">
        <v>0.5292</v>
      </c>
      <c r="R293">
        <v>0.51780000000000004</v>
      </c>
      <c r="S293">
        <v>0.31</v>
      </c>
      <c r="T293">
        <v>-999</v>
      </c>
      <c r="U293">
        <v>2.5</v>
      </c>
      <c r="V293">
        <v>-999</v>
      </c>
      <c r="W293">
        <v>-999</v>
      </c>
    </row>
    <row r="294" spans="1:23" x14ac:dyDescent="0.25">
      <c r="A294" t="s">
        <v>27</v>
      </c>
      <c r="B294" s="1">
        <v>34519</v>
      </c>
      <c r="C294">
        <v>615</v>
      </c>
      <c r="D294">
        <v>0.93079999999999996</v>
      </c>
      <c r="E294">
        <v>0.91790000000000005</v>
      </c>
      <c r="F294">
        <v>0.91479999999999995</v>
      </c>
      <c r="G294">
        <v>0.77310000000000001</v>
      </c>
      <c r="H294">
        <v>0.76380000000000003</v>
      </c>
      <c r="I294">
        <v>0.6946</v>
      </c>
      <c r="J294">
        <v>0.7298</v>
      </c>
      <c r="K294">
        <v>0.70930000000000004</v>
      </c>
      <c r="L294">
        <v>0.73809999999999998</v>
      </c>
      <c r="M294">
        <v>0.65569999999999995</v>
      </c>
      <c r="N294">
        <v>0.56489999999999996</v>
      </c>
      <c r="O294">
        <v>0.54490000000000005</v>
      </c>
      <c r="P294">
        <v>0.45519999999999999</v>
      </c>
      <c r="Q294">
        <v>0.36980000000000002</v>
      </c>
      <c r="R294">
        <v>0.2477</v>
      </c>
      <c r="S294">
        <v>0.66</v>
      </c>
      <c r="T294">
        <v>-999</v>
      </c>
      <c r="U294">
        <v>0.8</v>
      </c>
      <c r="V294">
        <v>-999</v>
      </c>
      <c r="W294">
        <v>-999</v>
      </c>
    </row>
    <row r="295" spans="1:23" x14ac:dyDescent="0.25">
      <c r="A295" t="s">
        <v>27</v>
      </c>
      <c r="B295" s="1">
        <v>34519</v>
      </c>
      <c r="C295">
        <v>616</v>
      </c>
      <c r="D295">
        <v>0.97140000000000004</v>
      </c>
      <c r="E295">
        <v>0.92800000000000005</v>
      </c>
      <c r="F295">
        <v>0.93149999999999999</v>
      </c>
      <c r="G295">
        <v>0.90880000000000005</v>
      </c>
      <c r="H295">
        <v>0.83109999999999995</v>
      </c>
      <c r="I295">
        <v>0.75360000000000005</v>
      </c>
      <c r="J295">
        <v>0.75380000000000003</v>
      </c>
      <c r="K295">
        <v>0.71050000000000002</v>
      </c>
      <c r="L295">
        <v>0.66539999999999999</v>
      </c>
      <c r="M295">
        <v>0.66679999999999995</v>
      </c>
      <c r="N295">
        <v>0.67459999999999998</v>
      </c>
      <c r="O295">
        <v>0.64290000000000003</v>
      </c>
      <c r="P295">
        <v>0.57369999999999999</v>
      </c>
      <c r="Q295">
        <v>0.46939999999999998</v>
      </c>
      <c r="R295">
        <v>0.33310000000000001</v>
      </c>
      <c r="S295">
        <v>0.52</v>
      </c>
      <c r="T295">
        <v>-999</v>
      </c>
      <c r="U295">
        <v>1.5</v>
      </c>
      <c r="V295">
        <v>-999</v>
      </c>
      <c r="W295">
        <v>-999</v>
      </c>
    </row>
    <row r="296" spans="1:23" x14ac:dyDescent="0.25">
      <c r="A296" t="s">
        <v>27</v>
      </c>
      <c r="B296" s="1">
        <v>34519</v>
      </c>
      <c r="C296">
        <v>617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0.99880000000000002</v>
      </c>
      <c r="L296">
        <v>0.97140000000000004</v>
      </c>
      <c r="M296">
        <v>0.91620000000000001</v>
      </c>
      <c r="N296">
        <v>0.85260000000000002</v>
      </c>
      <c r="O296">
        <v>0.79930000000000001</v>
      </c>
      <c r="P296">
        <v>0.77910000000000001</v>
      </c>
      <c r="Q296">
        <v>0.70189999999999997</v>
      </c>
      <c r="R296">
        <v>0.58360000000000001</v>
      </c>
      <c r="S296">
        <v>0.18</v>
      </c>
      <c r="T296">
        <v>-999</v>
      </c>
      <c r="U296">
        <v>2.5</v>
      </c>
      <c r="V296">
        <v>-999</v>
      </c>
      <c r="W296">
        <v>-999</v>
      </c>
    </row>
    <row r="297" spans="1:23" x14ac:dyDescent="0.25">
      <c r="A297" t="s">
        <v>27</v>
      </c>
      <c r="B297" s="1">
        <v>34519</v>
      </c>
      <c r="C297">
        <v>618</v>
      </c>
      <c r="D297">
        <v>1</v>
      </c>
      <c r="E297">
        <v>0.9889</v>
      </c>
      <c r="F297">
        <v>0.91320000000000001</v>
      </c>
      <c r="G297">
        <v>0.87509999999999999</v>
      </c>
      <c r="H297">
        <v>0.87229999999999996</v>
      </c>
      <c r="I297">
        <v>0.83</v>
      </c>
      <c r="J297">
        <v>0.8085</v>
      </c>
      <c r="K297">
        <v>0.75629999999999997</v>
      </c>
      <c r="L297">
        <v>0.68689999999999996</v>
      </c>
      <c r="M297">
        <v>0.68059999999999998</v>
      </c>
      <c r="N297">
        <v>0.62119999999999997</v>
      </c>
      <c r="O297">
        <v>0.56940000000000002</v>
      </c>
      <c r="P297">
        <v>0.55710000000000004</v>
      </c>
      <c r="Q297">
        <v>0.50290000000000001</v>
      </c>
      <c r="R297">
        <v>0.34620000000000001</v>
      </c>
      <c r="S297">
        <v>0.5</v>
      </c>
      <c r="T297">
        <v>-999</v>
      </c>
      <c r="U297">
        <v>0.8</v>
      </c>
      <c r="V297">
        <v>-999</v>
      </c>
      <c r="W297">
        <v>-999</v>
      </c>
    </row>
    <row r="298" spans="1:23" x14ac:dyDescent="0.25">
      <c r="A298" t="s">
        <v>27</v>
      </c>
      <c r="B298" s="1">
        <v>34519</v>
      </c>
      <c r="C298">
        <v>620</v>
      </c>
      <c r="D298">
        <v>1</v>
      </c>
      <c r="E298">
        <v>0.98799999999999999</v>
      </c>
      <c r="F298">
        <v>0.99060000000000004</v>
      </c>
      <c r="G298">
        <v>0.96550000000000002</v>
      </c>
      <c r="H298">
        <v>0.92610000000000003</v>
      </c>
      <c r="I298">
        <v>0.86409999999999998</v>
      </c>
      <c r="J298">
        <v>0.88470000000000004</v>
      </c>
      <c r="K298">
        <v>0.92600000000000005</v>
      </c>
      <c r="L298">
        <v>0.88449999999999995</v>
      </c>
      <c r="M298">
        <v>0.84799999999999998</v>
      </c>
      <c r="N298">
        <v>0.81559999999999999</v>
      </c>
      <c r="O298">
        <v>0.78859999999999997</v>
      </c>
      <c r="P298">
        <v>0.76049999999999995</v>
      </c>
      <c r="Q298">
        <v>0.68589999999999995</v>
      </c>
      <c r="R298">
        <v>0.49030000000000001</v>
      </c>
      <c r="S298">
        <v>0.26</v>
      </c>
      <c r="T298">
        <v>-999</v>
      </c>
      <c r="U298">
        <v>1.5</v>
      </c>
      <c r="V298">
        <v>-999</v>
      </c>
      <c r="W298">
        <v>-999</v>
      </c>
    </row>
    <row r="299" spans="1:23" x14ac:dyDescent="0.25">
      <c r="A299" t="s">
        <v>27</v>
      </c>
      <c r="B299" s="1">
        <v>34519</v>
      </c>
      <c r="C299">
        <v>621</v>
      </c>
      <c r="D299">
        <v>1</v>
      </c>
      <c r="E299">
        <v>1</v>
      </c>
      <c r="F299">
        <v>1</v>
      </c>
      <c r="G299">
        <v>1</v>
      </c>
      <c r="H299">
        <v>0.99719999999999998</v>
      </c>
      <c r="I299">
        <v>0.98109999999999997</v>
      </c>
      <c r="J299">
        <v>0.94350000000000001</v>
      </c>
      <c r="K299">
        <v>0.90800000000000003</v>
      </c>
      <c r="L299">
        <v>0.92930000000000001</v>
      </c>
      <c r="M299">
        <v>0.93810000000000004</v>
      </c>
      <c r="N299">
        <v>0.8992</v>
      </c>
      <c r="O299">
        <v>0.86560000000000004</v>
      </c>
      <c r="P299">
        <v>0.83279999999999998</v>
      </c>
      <c r="Q299">
        <v>0.78190000000000004</v>
      </c>
      <c r="R299">
        <v>0.75929999999999997</v>
      </c>
      <c r="S299">
        <v>0.13</v>
      </c>
      <c r="T299">
        <v>-999</v>
      </c>
      <c r="U299">
        <v>2.5</v>
      </c>
      <c r="V299">
        <v>-999</v>
      </c>
      <c r="W299">
        <v>-999</v>
      </c>
    </row>
    <row r="300" spans="1:23" x14ac:dyDescent="0.25">
      <c r="A300" t="s">
        <v>27</v>
      </c>
      <c r="B300" s="1">
        <v>34519</v>
      </c>
      <c r="C300">
        <v>622</v>
      </c>
      <c r="D300">
        <v>1</v>
      </c>
      <c r="E300">
        <v>0.97419999999999995</v>
      </c>
      <c r="F300">
        <v>0.83430000000000004</v>
      </c>
      <c r="G300">
        <v>0.77229999999999999</v>
      </c>
      <c r="H300">
        <v>0.79179999999999995</v>
      </c>
      <c r="I300">
        <v>0.78690000000000004</v>
      </c>
      <c r="J300">
        <v>0.83540000000000003</v>
      </c>
      <c r="K300">
        <v>0.83509999999999995</v>
      </c>
      <c r="L300">
        <v>0.74119999999999997</v>
      </c>
      <c r="M300">
        <v>0.69179999999999997</v>
      </c>
      <c r="N300">
        <v>0.66679999999999995</v>
      </c>
      <c r="O300">
        <v>0.58709999999999996</v>
      </c>
      <c r="P300">
        <v>0.42670000000000002</v>
      </c>
      <c r="Q300">
        <v>0.39729999999999999</v>
      </c>
      <c r="R300">
        <v>0.32650000000000001</v>
      </c>
      <c r="S300">
        <v>0.57999999999999996</v>
      </c>
      <c r="T300">
        <v>-999</v>
      </c>
      <c r="U300">
        <v>0.8</v>
      </c>
      <c r="V300">
        <v>-999</v>
      </c>
      <c r="W300">
        <v>-999</v>
      </c>
    </row>
    <row r="301" spans="1:23" x14ac:dyDescent="0.25">
      <c r="A301" t="s">
        <v>27</v>
      </c>
      <c r="B301" s="1">
        <v>34519</v>
      </c>
      <c r="C301">
        <v>623</v>
      </c>
      <c r="D301">
        <v>1</v>
      </c>
      <c r="E301">
        <v>1</v>
      </c>
      <c r="F301">
        <v>0.93989999999999996</v>
      </c>
      <c r="G301">
        <v>0.86470000000000002</v>
      </c>
      <c r="H301">
        <v>0.78459999999999996</v>
      </c>
      <c r="I301">
        <v>0.75839999999999996</v>
      </c>
      <c r="J301">
        <v>0.74790000000000001</v>
      </c>
      <c r="K301">
        <v>0.74719999999999998</v>
      </c>
      <c r="L301">
        <v>0.82779999999999998</v>
      </c>
      <c r="M301">
        <v>0.80120000000000002</v>
      </c>
      <c r="N301">
        <v>0.74539999999999995</v>
      </c>
      <c r="O301">
        <v>0.62470000000000003</v>
      </c>
      <c r="P301">
        <v>0.54</v>
      </c>
      <c r="Q301">
        <v>0.46260000000000001</v>
      </c>
      <c r="R301">
        <v>0.35499999999999998</v>
      </c>
      <c r="S301">
        <v>0.48</v>
      </c>
      <c r="T301">
        <v>-999</v>
      </c>
      <c r="U301">
        <v>1.5</v>
      </c>
      <c r="V301">
        <v>-999</v>
      </c>
      <c r="W301">
        <v>-999</v>
      </c>
    </row>
    <row r="302" spans="1:23" x14ac:dyDescent="0.25">
      <c r="A302" t="s">
        <v>27</v>
      </c>
      <c r="B302" s="1">
        <v>34519</v>
      </c>
      <c r="C302">
        <v>624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0.99850000000000005</v>
      </c>
      <c r="K302">
        <v>0.97899999999999998</v>
      </c>
      <c r="L302">
        <v>0.96899999999999997</v>
      </c>
      <c r="M302">
        <v>0.94350000000000001</v>
      </c>
      <c r="N302">
        <v>0.93420000000000003</v>
      </c>
      <c r="O302">
        <v>0.91469999999999996</v>
      </c>
      <c r="P302">
        <v>0.88780000000000003</v>
      </c>
      <c r="Q302">
        <v>0.81879999999999997</v>
      </c>
      <c r="R302">
        <v>0.74750000000000005</v>
      </c>
      <c r="S302">
        <v>0.1</v>
      </c>
      <c r="T302">
        <v>-999</v>
      </c>
      <c r="U302">
        <v>2.5</v>
      </c>
      <c r="V302">
        <v>-999</v>
      </c>
      <c r="W302">
        <v>-999</v>
      </c>
    </row>
    <row r="303" spans="1:23" x14ac:dyDescent="0.25">
      <c r="A303" t="s">
        <v>27</v>
      </c>
      <c r="B303" s="1">
        <v>34519</v>
      </c>
      <c r="C303">
        <v>625</v>
      </c>
      <c r="D303">
        <v>1</v>
      </c>
      <c r="E303">
        <v>1</v>
      </c>
      <c r="F303">
        <v>0.97650000000000003</v>
      </c>
      <c r="G303">
        <v>0.94820000000000004</v>
      </c>
      <c r="H303">
        <v>0.87260000000000004</v>
      </c>
      <c r="I303">
        <v>0.81020000000000003</v>
      </c>
      <c r="J303">
        <v>0.78559999999999997</v>
      </c>
      <c r="K303">
        <v>0.6744</v>
      </c>
      <c r="L303">
        <v>0.52480000000000004</v>
      </c>
      <c r="M303">
        <v>0.47189999999999999</v>
      </c>
      <c r="N303">
        <v>0.42780000000000001</v>
      </c>
      <c r="O303">
        <v>0.40479999999999999</v>
      </c>
      <c r="P303">
        <v>0.31440000000000001</v>
      </c>
      <c r="Q303">
        <v>0.27200000000000002</v>
      </c>
      <c r="R303">
        <v>0.20330000000000001</v>
      </c>
      <c r="S303">
        <v>0.82</v>
      </c>
      <c r="T303">
        <v>-999</v>
      </c>
      <c r="U303">
        <v>0.8</v>
      </c>
      <c r="V303">
        <v>-999</v>
      </c>
      <c r="W303">
        <v>-999</v>
      </c>
    </row>
    <row r="304" spans="1:23" x14ac:dyDescent="0.25">
      <c r="A304" t="s">
        <v>27</v>
      </c>
      <c r="B304" s="1">
        <v>34519</v>
      </c>
      <c r="C304">
        <v>626</v>
      </c>
      <c r="D304">
        <v>1</v>
      </c>
      <c r="E304">
        <v>1</v>
      </c>
      <c r="F304">
        <v>1</v>
      </c>
      <c r="G304">
        <v>0.96870000000000001</v>
      </c>
      <c r="H304">
        <v>0.92830000000000001</v>
      </c>
      <c r="I304">
        <v>0.91559999999999997</v>
      </c>
      <c r="J304">
        <v>0.86780000000000002</v>
      </c>
      <c r="K304">
        <v>0.80159999999999998</v>
      </c>
      <c r="L304">
        <v>0.80120000000000002</v>
      </c>
      <c r="M304">
        <v>0.76300000000000001</v>
      </c>
      <c r="N304">
        <v>0.66069999999999995</v>
      </c>
      <c r="O304">
        <v>0.5464</v>
      </c>
      <c r="P304">
        <v>0.3957</v>
      </c>
      <c r="Q304">
        <v>0.29630000000000001</v>
      </c>
      <c r="R304">
        <v>0.2198</v>
      </c>
      <c r="S304">
        <v>0.6</v>
      </c>
      <c r="T304">
        <v>-999</v>
      </c>
      <c r="U304">
        <v>1.5</v>
      </c>
      <c r="V304">
        <v>-999</v>
      </c>
      <c r="W304">
        <v>-999</v>
      </c>
    </row>
    <row r="305" spans="1:23" x14ac:dyDescent="0.25">
      <c r="A305" t="s">
        <v>27</v>
      </c>
      <c r="B305" s="1">
        <v>34519</v>
      </c>
      <c r="C305">
        <v>627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0.9667</v>
      </c>
      <c r="K305">
        <v>0.92190000000000005</v>
      </c>
      <c r="L305">
        <v>0.91410000000000002</v>
      </c>
      <c r="M305">
        <v>0.89670000000000005</v>
      </c>
      <c r="N305">
        <v>0.81910000000000005</v>
      </c>
      <c r="O305">
        <v>0.70150000000000001</v>
      </c>
      <c r="P305">
        <v>0.64810000000000001</v>
      </c>
      <c r="Q305">
        <v>0.54910000000000003</v>
      </c>
      <c r="R305">
        <v>0.41909999999999997</v>
      </c>
      <c r="S305">
        <v>0.3</v>
      </c>
      <c r="T305">
        <v>-999</v>
      </c>
      <c r="U305">
        <v>2.5</v>
      </c>
      <c r="V305">
        <v>-999</v>
      </c>
      <c r="W305">
        <v>-999</v>
      </c>
    </row>
    <row r="306" spans="1:23" x14ac:dyDescent="0.25">
      <c r="A306" t="s">
        <v>27</v>
      </c>
      <c r="B306" s="1">
        <v>34519</v>
      </c>
      <c r="C306">
        <v>628</v>
      </c>
      <c r="D306">
        <v>0.97850000000000004</v>
      </c>
      <c r="E306">
        <v>0.89670000000000005</v>
      </c>
      <c r="F306">
        <v>0.89129999999999998</v>
      </c>
      <c r="G306">
        <v>0.7651</v>
      </c>
      <c r="H306">
        <v>0.81640000000000001</v>
      </c>
      <c r="I306">
        <v>0.85219999999999996</v>
      </c>
      <c r="J306">
        <v>0.81010000000000004</v>
      </c>
      <c r="K306">
        <v>0.79810000000000003</v>
      </c>
      <c r="L306">
        <v>0.74619999999999997</v>
      </c>
      <c r="M306">
        <v>0.67810000000000004</v>
      </c>
      <c r="N306">
        <v>0.56869999999999998</v>
      </c>
      <c r="O306">
        <v>0.46360000000000001</v>
      </c>
      <c r="P306">
        <v>0.36670000000000003</v>
      </c>
      <c r="Q306">
        <v>0.30209999999999998</v>
      </c>
      <c r="R306">
        <v>0.24010000000000001</v>
      </c>
      <c r="S306">
        <v>0.69</v>
      </c>
      <c r="T306">
        <v>-999</v>
      </c>
      <c r="U306">
        <v>0.8</v>
      </c>
      <c r="V306">
        <v>-999</v>
      </c>
      <c r="W306">
        <v>-999</v>
      </c>
    </row>
    <row r="307" spans="1:23" x14ac:dyDescent="0.25">
      <c r="A307" t="s">
        <v>27</v>
      </c>
      <c r="B307" s="1">
        <v>34519</v>
      </c>
      <c r="C307">
        <v>629</v>
      </c>
      <c r="D307">
        <v>1</v>
      </c>
      <c r="E307">
        <v>0.94369999999999998</v>
      </c>
      <c r="F307">
        <v>0.88400000000000001</v>
      </c>
      <c r="G307">
        <v>0.88800000000000001</v>
      </c>
      <c r="H307">
        <v>0.79690000000000005</v>
      </c>
      <c r="I307">
        <v>0.74170000000000003</v>
      </c>
      <c r="J307">
        <v>0.83699999999999997</v>
      </c>
      <c r="K307">
        <v>0.84099999999999997</v>
      </c>
      <c r="L307">
        <v>0.79190000000000005</v>
      </c>
      <c r="M307">
        <v>0.7732</v>
      </c>
      <c r="N307">
        <v>0.7167</v>
      </c>
      <c r="O307">
        <v>0.59299999999999997</v>
      </c>
      <c r="P307">
        <v>0.46189999999999998</v>
      </c>
      <c r="Q307">
        <v>0.43180000000000002</v>
      </c>
      <c r="R307">
        <v>0.3362</v>
      </c>
      <c r="S307">
        <v>0.52</v>
      </c>
      <c r="T307">
        <v>-999</v>
      </c>
      <c r="U307">
        <v>1.5</v>
      </c>
      <c r="V307">
        <v>-999</v>
      </c>
      <c r="W307">
        <v>-999</v>
      </c>
    </row>
    <row r="308" spans="1:23" x14ac:dyDescent="0.25">
      <c r="A308" t="s">
        <v>27</v>
      </c>
      <c r="B308" s="1">
        <v>34519</v>
      </c>
      <c r="C308">
        <v>630</v>
      </c>
      <c r="D308">
        <v>1</v>
      </c>
      <c r="E308">
        <v>0.95479999999999998</v>
      </c>
      <c r="F308">
        <v>0.90590000000000004</v>
      </c>
      <c r="G308">
        <v>0.88029999999999997</v>
      </c>
      <c r="H308">
        <v>0.8871</v>
      </c>
      <c r="I308">
        <v>0.88080000000000003</v>
      </c>
      <c r="J308">
        <v>0.78359999999999996</v>
      </c>
      <c r="K308">
        <v>0.76559999999999995</v>
      </c>
      <c r="L308">
        <v>0.80630000000000002</v>
      </c>
      <c r="M308">
        <v>0.78310000000000002</v>
      </c>
      <c r="N308">
        <v>0.7903</v>
      </c>
      <c r="O308">
        <v>0.75170000000000003</v>
      </c>
      <c r="P308">
        <v>0.69130000000000003</v>
      </c>
      <c r="Q308">
        <v>0.57599999999999996</v>
      </c>
      <c r="R308">
        <v>0.45090000000000002</v>
      </c>
      <c r="S308">
        <v>0.36</v>
      </c>
      <c r="T308">
        <v>-999</v>
      </c>
      <c r="U308">
        <v>2.5</v>
      </c>
      <c r="V308">
        <v>-999</v>
      </c>
      <c r="W308">
        <v>-999</v>
      </c>
    </row>
    <row r="309" spans="1:23" x14ac:dyDescent="0.25">
      <c r="A309" t="s">
        <v>28</v>
      </c>
      <c r="B309" s="1">
        <v>34549</v>
      </c>
      <c r="C309">
        <v>1344</v>
      </c>
      <c r="D309">
        <v>0.2172</v>
      </c>
      <c r="E309">
        <v>6.6400000000000001E-2</v>
      </c>
      <c r="F309">
        <v>0.1014</v>
      </c>
      <c r="G309">
        <v>0.151</v>
      </c>
      <c r="H309">
        <v>0.25190000000000001</v>
      </c>
      <c r="I309">
        <v>0.31</v>
      </c>
      <c r="J309">
        <v>0.22470000000000001</v>
      </c>
      <c r="K309">
        <v>0.2344</v>
      </c>
      <c r="L309">
        <v>0.22500000000000001</v>
      </c>
      <c r="M309">
        <v>0.187</v>
      </c>
      <c r="N309">
        <v>0.16220000000000001</v>
      </c>
      <c r="O309">
        <v>8.2400000000000001E-2</v>
      </c>
      <c r="P309">
        <v>3.6900000000000002E-2</v>
      </c>
      <c r="Q309">
        <v>4.7999999999999996E-3</v>
      </c>
      <c r="R309">
        <v>5.9999999999999995E-4</v>
      </c>
      <c r="S309">
        <v>3.03</v>
      </c>
      <c r="T309">
        <v>-999</v>
      </c>
      <c r="U309">
        <v>0.8</v>
      </c>
      <c r="V309">
        <v>-999</v>
      </c>
      <c r="W309">
        <v>-999</v>
      </c>
    </row>
    <row r="310" spans="1:23" x14ac:dyDescent="0.25">
      <c r="A310" t="s">
        <v>28</v>
      </c>
      <c r="B310" s="1">
        <v>34549</v>
      </c>
      <c r="C310">
        <v>1367</v>
      </c>
      <c r="D310">
        <v>0.99050000000000005</v>
      </c>
      <c r="E310">
        <v>0.96589999999999998</v>
      </c>
      <c r="F310">
        <v>0.92210000000000003</v>
      </c>
      <c r="G310">
        <v>0.89800000000000002</v>
      </c>
      <c r="H310">
        <v>0.82769999999999999</v>
      </c>
      <c r="I310">
        <v>0.77170000000000005</v>
      </c>
      <c r="J310">
        <v>0.67920000000000003</v>
      </c>
      <c r="K310">
        <v>0.62580000000000002</v>
      </c>
      <c r="L310">
        <v>0.59750000000000003</v>
      </c>
      <c r="M310">
        <v>0.5726</v>
      </c>
      <c r="N310">
        <v>0.4405</v>
      </c>
      <c r="O310">
        <v>0.28410000000000002</v>
      </c>
      <c r="P310">
        <v>0.21029999999999999</v>
      </c>
      <c r="Q310">
        <v>0.1067</v>
      </c>
      <c r="R310">
        <v>2.1100000000000001E-2</v>
      </c>
      <c r="S310">
        <v>1.17</v>
      </c>
      <c r="T310">
        <v>-999</v>
      </c>
      <c r="U310">
        <v>2.5</v>
      </c>
      <c r="V310">
        <v>-999</v>
      </c>
      <c r="W310">
        <v>-999</v>
      </c>
    </row>
    <row r="311" spans="1:23" x14ac:dyDescent="0.25">
      <c r="A311" t="s">
        <v>28</v>
      </c>
      <c r="B311" s="1">
        <v>34549</v>
      </c>
      <c r="C311">
        <v>1366</v>
      </c>
      <c r="D311">
        <v>0.51790000000000003</v>
      </c>
      <c r="E311">
        <v>0.73160000000000003</v>
      </c>
      <c r="F311">
        <v>0.57499999999999996</v>
      </c>
      <c r="G311">
        <v>0.39879999999999999</v>
      </c>
      <c r="H311">
        <v>0.4173</v>
      </c>
      <c r="I311">
        <v>0.30370000000000003</v>
      </c>
      <c r="J311">
        <v>0.2344</v>
      </c>
      <c r="K311">
        <v>0.25629999999999997</v>
      </c>
      <c r="L311">
        <v>0.22550000000000001</v>
      </c>
      <c r="M311">
        <v>0.14460000000000001</v>
      </c>
      <c r="N311">
        <v>0.14799999999999999</v>
      </c>
      <c r="O311">
        <v>0.1089</v>
      </c>
      <c r="P311">
        <v>5.1999999999999998E-2</v>
      </c>
      <c r="Q311">
        <v>1.72E-2</v>
      </c>
      <c r="R311">
        <v>5.1999999999999998E-3</v>
      </c>
      <c r="S311">
        <v>2.4700000000000002</v>
      </c>
      <c r="T311">
        <v>-999</v>
      </c>
      <c r="U311">
        <v>1.5</v>
      </c>
      <c r="V311">
        <v>-999</v>
      </c>
      <c r="W311">
        <v>-999</v>
      </c>
    </row>
    <row r="312" spans="1:23" x14ac:dyDescent="0.25">
      <c r="A312" t="s">
        <v>28</v>
      </c>
      <c r="B312" s="1">
        <v>34549</v>
      </c>
      <c r="C312">
        <v>1365</v>
      </c>
      <c r="D312">
        <v>0.33889999999999998</v>
      </c>
      <c r="E312">
        <v>0.1162</v>
      </c>
      <c r="F312">
        <v>0.12130000000000001</v>
      </c>
      <c r="G312">
        <v>0.22770000000000001</v>
      </c>
      <c r="H312">
        <v>0.2311</v>
      </c>
      <c r="I312">
        <v>0.23139999999999999</v>
      </c>
      <c r="J312">
        <v>0.3105</v>
      </c>
      <c r="K312">
        <v>0.24990000000000001</v>
      </c>
      <c r="L312">
        <v>0.24460000000000001</v>
      </c>
      <c r="M312">
        <v>0.25840000000000002</v>
      </c>
      <c r="N312">
        <v>0.2843</v>
      </c>
      <c r="O312">
        <v>0.1608</v>
      </c>
      <c r="P312">
        <v>9.3399999999999997E-2</v>
      </c>
      <c r="Q312">
        <v>3.7600000000000001E-2</v>
      </c>
      <c r="R312">
        <v>1.34E-2</v>
      </c>
      <c r="S312">
        <v>2.3199999999999998</v>
      </c>
      <c r="T312">
        <v>-999</v>
      </c>
      <c r="U312">
        <v>0.8</v>
      </c>
      <c r="V312">
        <v>-999</v>
      </c>
      <c r="W312">
        <v>-999</v>
      </c>
    </row>
    <row r="313" spans="1:23" x14ac:dyDescent="0.25">
      <c r="A313" t="s">
        <v>28</v>
      </c>
      <c r="B313" s="1">
        <v>34549</v>
      </c>
      <c r="C313">
        <v>1364</v>
      </c>
      <c r="D313">
        <v>0.87109999999999999</v>
      </c>
      <c r="E313">
        <v>0.74909999999999999</v>
      </c>
      <c r="F313">
        <v>0.69520000000000004</v>
      </c>
      <c r="G313">
        <v>0.63939999999999997</v>
      </c>
      <c r="H313">
        <v>0.63490000000000002</v>
      </c>
      <c r="I313">
        <v>0.61860000000000004</v>
      </c>
      <c r="J313">
        <v>0.5554</v>
      </c>
      <c r="K313">
        <v>0.54079999999999995</v>
      </c>
      <c r="L313">
        <v>0.4622</v>
      </c>
      <c r="M313">
        <v>0.34460000000000002</v>
      </c>
      <c r="N313">
        <v>0.22</v>
      </c>
      <c r="O313">
        <v>0.14349999999999999</v>
      </c>
      <c r="P313">
        <v>7.0599999999999996E-2</v>
      </c>
      <c r="Q313">
        <v>1.9099999999999999E-2</v>
      </c>
      <c r="R313">
        <v>7.1000000000000004E-3</v>
      </c>
      <c r="S313">
        <v>1.92</v>
      </c>
      <c r="T313">
        <v>-999</v>
      </c>
      <c r="U313">
        <v>2.5</v>
      </c>
      <c r="V313">
        <v>-999</v>
      </c>
      <c r="W313">
        <v>-999</v>
      </c>
    </row>
    <row r="314" spans="1:23" x14ac:dyDescent="0.25">
      <c r="A314" t="s">
        <v>28</v>
      </c>
      <c r="B314" s="1">
        <v>34549</v>
      </c>
      <c r="C314">
        <v>1363</v>
      </c>
      <c r="D314">
        <v>0.68259999999999998</v>
      </c>
      <c r="E314">
        <v>0.58030000000000004</v>
      </c>
      <c r="F314">
        <v>0.70730000000000004</v>
      </c>
      <c r="G314">
        <v>0.70960000000000001</v>
      </c>
      <c r="H314">
        <v>0.58620000000000005</v>
      </c>
      <c r="I314">
        <v>0.59399999999999997</v>
      </c>
      <c r="J314">
        <v>0.56910000000000005</v>
      </c>
      <c r="K314">
        <v>0.44850000000000001</v>
      </c>
      <c r="L314">
        <v>0.34429999999999999</v>
      </c>
      <c r="M314">
        <v>0.27229999999999999</v>
      </c>
      <c r="N314">
        <v>0.14630000000000001</v>
      </c>
      <c r="O314">
        <v>0.1045</v>
      </c>
      <c r="P314">
        <v>3.7999999999999999E-2</v>
      </c>
      <c r="Q314">
        <v>1.4E-2</v>
      </c>
      <c r="R314">
        <v>3.0000000000000001E-3</v>
      </c>
      <c r="S314">
        <v>2.2599999999999998</v>
      </c>
      <c r="T314">
        <v>-999</v>
      </c>
      <c r="U314">
        <v>1.5</v>
      </c>
      <c r="V314">
        <v>-999</v>
      </c>
      <c r="W314">
        <v>-999</v>
      </c>
    </row>
    <row r="315" spans="1:23" x14ac:dyDescent="0.25">
      <c r="A315" t="s">
        <v>28</v>
      </c>
      <c r="B315" s="1">
        <v>34549</v>
      </c>
      <c r="C315">
        <v>1362</v>
      </c>
      <c r="D315">
        <v>0.57999999999999996</v>
      </c>
      <c r="E315">
        <v>0.6522</v>
      </c>
      <c r="F315">
        <v>0.75690000000000002</v>
      </c>
      <c r="G315">
        <v>0.64700000000000002</v>
      </c>
      <c r="H315">
        <v>0.61980000000000002</v>
      </c>
      <c r="I315">
        <v>0.54410000000000003</v>
      </c>
      <c r="J315">
        <v>0.48249999999999998</v>
      </c>
      <c r="K315">
        <v>0.34470000000000001</v>
      </c>
      <c r="L315">
        <v>0.26750000000000002</v>
      </c>
      <c r="M315">
        <v>0.21629999999999999</v>
      </c>
      <c r="N315">
        <v>0.1159</v>
      </c>
      <c r="O315">
        <v>5.8200000000000002E-2</v>
      </c>
      <c r="P315">
        <v>2.0500000000000001E-2</v>
      </c>
      <c r="Q315">
        <v>8.2000000000000007E-3</v>
      </c>
      <c r="R315">
        <v>3.5999999999999999E-3</v>
      </c>
      <c r="S315">
        <v>2.57</v>
      </c>
      <c r="T315">
        <v>-999</v>
      </c>
      <c r="U315">
        <v>0.8</v>
      </c>
      <c r="V315">
        <v>-999</v>
      </c>
      <c r="W315">
        <v>-999</v>
      </c>
    </row>
    <row r="316" spans="1:23" x14ac:dyDescent="0.25">
      <c r="A316" t="s">
        <v>28</v>
      </c>
      <c r="B316" s="1">
        <v>34549</v>
      </c>
      <c r="C316">
        <v>1361</v>
      </c>
      <c r="D316">
        <v>0.97370000000000001</v>
      </c>
      <c r="E316">
        <v>0.86160000000000003</v>
      </c>
      <c r="F316">
        <v>0.78049999999999997</v>
      </c>
      <c r="G316">
        <v>0.60719999999999996</v>
      </c>
      <c r="H316">
        <v>0.53649999999999998</v>
      </c>
      <c r="I316">
        <v>0.47499999999999998</v>
      </c>
      <c r="J316">
        <v>0.50590000000000002</v>
      </c>
      <c r="K316">
        <v>0.39860000000000001</v>
      </c>
      <c r="L316">
        <v>0.3246</v>
      </c>
      <c r="M316">
        <v>0.26319999999999999</v>
      </c>
      <c r="N316">
        <v>0.22</v>
      </c>
      <c r="O316">
        <v>0.17610000000000001</v>
      </c>
      <c r="P316">
        <v>0.1028</v>
      </c>
      <c r="Q316">
        <v>9.1200000000000003E-2</v>
      </c>
      <c r="R316">
        <v>3.2199999999999999E-2</v>
      </c>
      <c r="S316">
        <v>1.69</v>
      </c>
      <c r="T316">
        <v>-999</v>
      </c>
      <c r="U316">
        <v>2.5</v>
      </c>
      <c r="V316">
        <v>-999</v>
      </c>
      <c r="W316">
        <v>-999</v>
      </c>
    </row>
    <row r="317" spans="1:23" x14ac:dyDescent="0.25">
      <c r="A317" t="s">
        <v>28</v>
      </c>
      <c r="B317" s="1">
        <v>34549</v>
      </c>
      <c r="C317">
        <v>1360</v>
      </c>
      <c r="D317">
        <v>0.94510000000000005</v>
      </c>
      <c r="E317">
        <v>0.79430000000000001</v>
      </c>
      <c r="F317">
        <v>0.63570000000000004</v>
      </c>
      <c r="G317">
        <v>0.54020000000000001</v>
      </c>
      <c r="H317">
        <v>0.55059999999999998</v>
      </c>
      <c r="I317">
        <v>0.48420000000000002</v>
      </c>
      <c r="J317">
        <v>0.35299999999999998</v>
      </c>
      <c r="K317">
        <v>0.30909999999999999</v>
      </c>
      <c r="L317">
        <v>0.2571</v>
      </c>
      <c r="M317">
        <v>0.2472</v>
      </c>
      <c r="N317">
        <v>0.2525</v>
      </c>
      <c r="O317">
        <v>0.19359999999999999</v>
      </c>
      <c r="P317">
        <v>0.12659999999999999</v>
      </c>
      <c r="Q317">
        <v>4.8000000000000001E-2</v>
      </c>
      <c r="R317">
        <v>1.4E-2</v>
      </c>
      <c r="S317">
        <v>1.84</v>
      </c>
      <c r="T317">
        <v>-999</v>
      </c>
      <c r="U317">
        <v>1.5</v>
      </c>
      <c r="V317">
        <v>-999</v>
      </c>
      <c r="W317">
        <v>-999</v>
      </c>
    </row>
    <row r="318" spans="1:23" x14ac:dyDescent="0.25">
      <c r="A318" t="s">
        <v>28</v>
      </c>
      <c r="B318" s="1">
        <v>34549</v>
      </c>
      <c r="C318">
        <v>1370</v>
      </c>
      <c r="D318">
        <v>1</v>
      </c>
      <c r="E318">
        <v>0.98619999999999997</v>
      </c>
      <c r="F318">
        <v>0.8306</v>
      </c>
      <c r="G318">
        <v>0.67830000000000001</v>
      </c>
      <c r="H318">
        <v>0.60719999999999996</v>
      </c>
      <c r="I318">
        <v>0.60580000000000001</v>
      </c>
      <c r="J318">
        <v>0.60680000000000001</v>
      </c>
      <c r="K318">
        <v>0.55459999999999998</v>
      </c>
      <c r="L318">
        <v>0.49109999999999998</v>
      </c>
      <c r="M318">
        <v>0.40450000000000003</v>
      </c>
      <c r="N318">
        <v>0.3357</v>
      </c>
      <c r="O318">
        <v>0.24829999999999999</v>
      </c>
      <c r="P318">
        <v>0.19040000000000001</v>
      </c>
      <c r="Q318">
        <v>9.06E-2</v>
      </c>
      <c r="R318">
        <v>6.0699999999999997E-2</v>
      </c>
      <c r="S318">
        <v>1.32</v>
      </c>
      <c r="T318">
        <v>-999</v>
      </c>
      <c r="U318">
        <v>2.5</v>
      </c>
      <c r="V318">
        <v>-999</v>
      </c>
      <c r="W318">
        <v>-999</v>
      </c>
    </row>
    <row r="319" spans="1:23" x14ac:dyDescent="0.25">
      <c r="A319" t="s">
        <v>28</v>
      </c>
      <c r="B319" s="1">
        <v>34549</v>
      </c>
      <c r="C319">
        <v>1369</v>
      </c>
      <c r="D319">
        <v>0.80430000000000001</v>
      </c>
      <c r="E319">
        <v>0.66049999999999998</v>
      </c>
      <c r="F319">
        <v>0.6069</v>
      </c>
      <c r="G319">
        <v>0.47949999999999998</v>
      </c>
      <c r="H319">
        <v>0.37230000000000002</v>
      </c>
      <c r="I319">
        <v>0.5081</v>
      </c>
      <c r="J319">
        <v>0.49020000000000002</v>
      </c>
      <c r="K319">
        <v>0.44290000000000002</v>
      </c>
      <c r="L319">
        <v>0.40600000000000003</v>
      </c>
      <c r="M319">
        <v>0.35630000000000001</v>
      </c>
      <c r="N319">
        <v>0.30020000000000002</v>
      </c>
      <c r="O319">
        <v>0.22889999999999999</v>
      </c>
      <c r="P319">
        <v>0.1368</v>
      </c>
      <c r="Q319">
        <v>6.1800000000000001E-2</v>
      </c>
      <c r="R319">
        <v>1.6799999999999999E-2</v>
      </c>
      <c r="S319">
        <v>1.69</v>
      </c>
      <c r="T319">
        <v>-999</v>
      </c>
      <c r="U319">
        <v>1.5</v>
      </c>
      <c r="V319">
        <v>-999</v>
      </c>
      <c r="W319">
        <v>-999</v>
      </c>
    </row>
    <row r="320" spans="1:23" x14ac:dyDescent="0.25">
      <c r="A320" t="s">
        <v>28</v>
      </c>
      <c r="B320" s="1">
        <v>34549</v>
      </c>
      <c r="C320">
        <v>1368</v>
      </c>
      <c r="D320">
        <v>0.78280000000000005</v>
      </c>
      <c r="E320">
        <v>0.71220000000000006</v>
      </c>
      <c r="F320">
        <v>0.59589999999999999</v>
      </c>
      <c r="G320">
        <v>0.53449999999999998</v>
      </c>
      <c r="H320">
        <v>0.59430000000000005</v>
      </c>
      <c r="I320">
        <v>0.50960000000000005</v>
      </c>
      <c r="J320">
        <v>0.53720000000000001</v>
      </c>
      <c r="K320">
        <v>0.45090000000000002</v>
      </c>
      <c r="L320">
        <v>0.38279999999999997</v>
      </c>
      <c r="M320">
        <v>0.3135</v>
      </c>
      <c r="N320">
        <v>0.25530000000000003</v>
      </c>
      <c r="O320">
        <v>0.17419999999999999</v>
      </c>
      <c r="P320">
        <v>8.77E-2</v>
      </c>
      <c r="Q320">
        <v>2.1499999999999998E-2</v>
      </c>
      <c r="R320">
        <v>2.0999999999999999E-3</v>
      </c>
      <c r="S320">
        <v>1.94</v>
      </c>
      <c r="T320">
        <v>-999</v>
      </c>
      <c r="U320">
        <v>0.8</v>
      </c>
      <c r="V320">
        <v>-999</v>
      </c>
      <c r="W320">
        <v>-999</v>
      </c>
    </row>
    <row r="321" spans="1:23" x14ac:dyDescent="0.25">
      <c r="A321" t="s">
        <v>28</v>
      </c>
      <c r="B321" s="1">
        <v>34549</v>
      </c>
      <c r="C321">
        <v>1359</v>
      </c>
      <c r="D321">
        <v>0.4582</v>
      </c>
      <c r="E321">
        <v>0.72419999999999995</v>
      </c>
      <c r="F321">
        <v>0.6754</v>
      </c>
      <c r="G321">
        <v>0.42409999999999998</v>
      </c>
      <c r="H321">
        <v>0.49309999999999998</v>
      </c>
      <c r="I321">
        <v>0.39560000000000001</v>
      </c>
      <c r="J321">
        <v>0.34899999999999998</v>
      </c>
      <c r="K321">
        <v>0.36759999999999998</v>
      </c>
      <c r="L321">
        <v>0.31740000000000002</v>
      </c>
      <c r="M321">
        <v>0.27739999999999998</v>
      </c>
      <c r="N321">
        <v>0.23519999999999999</v>
      </c>
      <c r="O321">
        <v>0.15690000000000001</v>
      </c>
      <c r="P321">
        <v>9.2899999999999996E-2</v>
      </c>
      <c r="Q321">
        <v>3.3399999999999999E-2</v>
      </c>
      <c r="R321">
        <v>7.7999999999999996E-3</v>
      </c>
      <c r="S321">
        <v>1.99</v>
      </c>
      <c r="T321">
        <v>-999</v>
      </c>
      <c r="U321">
        <v>0.8</v>
      </c>
      <c r="V321">
        <v>-999</v>
      </c>
      <c r="W321">
        <v>-999</v>
      </c>
    </row>
    <row r="322" spans="1:23" x14ac:dyDescent="0.25">
      <c r="A322" t="s">
        <v>28</v>
      </c>
      <c r="B322" s="1">
        <v>34549</v>
      </c>
      <c r="C322">
        <v>1358</v>
      </c>
      <c r="D322">
        <v>1</v>
      </c>
      <c r="E322">
        <v>0.91420000000000001</v>
      </c>
      <c r="F322">
        <v>0.83740000000000003</v>
      </c>
      <c r="G322">
        <v>0.81079999999999997</v>
      </c>
      <c r="H322">
        <v>0.70440000000000003</v>
      </c>
      <c r="I322">
        <v>0.66120000000000001</v>
      </c>
      <c r="J322">
        <v>0.64329999999999998</v>
      </c>
      <c r="K322">
        <v>0.59919999999999995</v>
      </c>
      <c r="L322">
        <v>0.54220000000000002</v>
      </c>
      <c r="M322">
        <v>0.44900000000000001</v>
      </c>
      <c r="N322">
        <v>0.43619999999999998</v>
      </c>
      <c r="O322">
        <v>0.29920000000000002</v>
      </c>
      <c r="P322">
        <v>0.19409999999999999</v>
      </c>
      <c r="Q322">
        <v>0.14219999999999999</v>
      </c>
      <c r="R322">
        <v>7.3400000000000007E-2</v>
      </c>
      <c r="S322">
        <v>1.17</v>
      </c>
      <c r="T322">
        <v>-999</v>
      </c>
      <c r="U322">
        <v>2.5</v>
      </c>
      <c r="V322">
        <v>-999</v>
      </c>
      <c r="W322">
        <v>-999</v>
      </c>
    </row>
    <row r="323" spans="1:23" x14ac:dyDescent="0.25">
      <c r="A323" t="s">
        <v>28</v>
      </c>
      <c r="B323" s="1">
        <v>34549</v>
      </c>
      <c r="C323">
        <v>1357</v>
      </c>
      <c r="D323">
        <v>1</v>
      </c>
      <c r="E323">
        <v>0.89939999999999998</v>
      </c>
      <c r="F323">
        <v>0.72399999999999998</v>
      </c>
      <c r="G323">
        <v>0.6956</v>
      </c>
      <c r="H323">
        <v>0.63270000000000004</v>
      </c>
      <c r="I323">
        <v>0.60970000000000002</v>
      </c>
      <c r="J323">
        <v>0.47860000000000003</v>
      </c>
      <c r="K323">
        <v>0.42849999999999999</v>
      </c>
      <c r="L323">
        <v>0.39910000000000001</v>
      </c>
      <c r="M323">
        <v>0.31709999999999999</v>
      </c>
      <c r="N323">
        <v>0.20080000000000001</v>
      </c>
      <c r="O323">
        <v>0.14180000000000001</v>
      </c>
      <c r="P323">
        <v>0.1087</v>
      </c>
      <c r="Q323">
        <v>7.5200000000000003E-2</v>
      </c>
      <c r="R323">
        <v>1.9400000000000001E-2</v>
      </c>
      <c r="S323">
        <v>1.68</v>
      </c>
      <c r="T323">
        <v>-999</v>
      </c>
      <c r="U323">
        <v>1.5</v>
      </c>
      <c r="V323">
        <v>-999</v>
      </c>
      <c r="W323">
        <v>-999</v>
      </c>
    </row>
    <row r="324" spans="1:23" x14ac:dyDescent="0.25">
      <c r="A324" t="s">
        <v>28</v>
      </c>
      <c r="B324" s="1">
        <v>34549</v>
      </c>
      <c r="C324">
        <v>1356</v>
      </c>
      <c r="D324">
        <v>0.96179999999999999</v>
      </c>
      <c r="E324">
        <v>0.75829999999999997</v>
      </c>
      <c r="F324">
        <v>0.68640000000000001</v>
      </c>
      <c r="G324">
        <v>0.56310000000000004</v>
      </c>
      <c r="H324">
        <v>0.47420000000000001</v>
      </c>
      <c r="I324">
        <v>0.38890000000000002</v>
      </c>
      <c r="J324">
        <v>0.37159999999999999</v>
      </c>
      <c r="K324">
        <v>0.374</v>
      </c>
      <c r="L324">
        <v>0.26919999999999999</v>
      </c>
      <c r="M324">
        <v>0.20180000000000001</v>
      </c>
      <c r="N324">
        <v>0.1391</v>
      </c>
      <c r="O324">
        <v>7.8200000000000006E-2</v>
      </c>
      <c r="P324">
        <v>4.5699999999999998E-2</v>
      </c>
      <c r="Q324">
        <v>2.64E-2</v>
      </c>
      <c r="R324">
        <v>3.5999999999999999E-3</v>
      </c>
      <c r="S324">
        <v>2.2999999999999998</v>
      </c>
      <c r="T324">
        <v>-999</v>
      </c>
      <c r="U324">
        <v>0.8</v>
      </c>
      <c r="V324">
        <v>-999</v>
      </c>
      <c r="W324">
        <v>-999</v>
      </c>
    </row>
    <row r="325" spans="1:23" x14ac:dyDescent="0.25">
      <c r="A325" t="s">
        <v>28</v>
      </c>
      <c r="B325" s="1">
        <v>34549</v>
      </c>
      <c r="C325">
        <v>1355</v>
      </c>
      <c r="D325">
        <v>0.86629999999999996</v>
      </c>
      <c r="E325">
        <v>0.56089999999999995</v>
      </c>
      <c r="F325">
        <v>0.58230000000000004</v>
      </c>
      <c r="G325">
        <v>0.42170000000000002</v>
      </c>
      <c r="H325">
        <v>0.37580000000000002</v>
      </c>
      <c r="I325">
        <v>0.41160000000000002</v>
      </c>
      <c r="J325">
        <v>0.38529999999999998</v>
      </c>
      <c r="K325">
        <v>0.40600000000000003</v>
      </c>
      <c r="L325">
        <v>0.33600000000000002</v>
      </c>
      <c r="M325">
        <v>0.2364</v>
      </c>
      <c r="N325">
        <v>0.15590000000000001</v>
      </c>
      <c r="O325">
        <v>0.14319999999999999</v>
      </c>
      <c r="P325">
        <v>9.4500000000000001E-2</v>
      </c>
      <c r="Q325">
        <v>4.6100000000000002E-2</v>
      </c>
      <c r="R325">
        <v>2.1299999999999999E-2</v>
      </c>
      <c r="S325">
        <v>2</v>
      </c>
      <c r="T325">
        <v>-999</v>
      </c>
      <c r="U325">
        <v>2.5</v>
      </c>
      <c r="V325">
        <v>-999</v>
      </c>
      <c r="W325">
        <v>-999</v>
      </c>
    </row>
    <row r="326" spans="1:23" x14ac:dyDescent="0.25">
      <c r="A326" t="s">
        <v>28</v>
      </c>
      <c r="B326" s="1">
        <v>34549</v>
      </c>
      <c r="C326">
        <v>1354</v>
      </c>
      <c r="D326">
        <v>0.4224</v>
      </c>
      <c r="E326">
        <v>0.62180000000000002</v>
      </c>
      <c r="F326">
        <v>0.45269999999999999</v>
      </c>
      <c r="G326">
        <v>0.32250000000000001</v>
      </c>
      <c r="H326">
        <v>0.36259999999999998</v>
      </c>
      <c r="I326">
        <v>0.40239999999999998</v>
      </c>
      <c r="J326">
        <v>0.37240000000000001</v>
      </c>
      <c r="K326">
        <v>0.31130000000000002</v>
      </c>
      <c r="L326">
        <v>0.1956</v>
      </c>
      <c r="M326">
        <v>0.1469</v>
      </c>
      <c r="N326">
        <v>0.15759999999999999</v>
      </c>
      <c r="O326">
        <v>0.1502</v>
      </c>
      <c r="P326">
        <v>8.5500000000000007E-2</v>
      </c>
      <c r="Q326">
        <v>3.9699999999999999E-2</v>
      </c>
      <c r="R326">
        <v>1.35E-2</v>
      </c>
      <c r="S326">
        <v>2.21</v>
      </c>
      <c r="T326">
        <v>-999</v>
      </c>
      <c r="U326">
        <v>1.5</v>
      </c>
      <c r="V326">
        <v>-999</v>
      </c>
      <c r="W326">
        <v>-999</v>
      </c>
    </row>
    <row r="327" spans="1:23" x14ac:dyDescent="0.25">
      <c r="A327" t="s">
        <v>28</v>
      </c>
      <c r="B327" s="1">
        <v>34549</v>
      </c>
      <c r="C327">
        <v>1353</v>
      </c>
      <c r="D327">
        <v>0.57520000000000004</v>
      </c>
      <c r="E327">
        <v>0.66510000000000002</v>
      </c>
      <c r="F327">
        <v>0.35759999999999997</v>
      </c>
      <c r="G327">
        <v>0.38030000000000003</v>
      </c>
      <c r="H327">
        <v>0.43209999999999998</v>
      </c>
      <c r="I327">
        <v>0.43290000000000001</v>
      </c>
      <c r="J327">
        <v>0.24970000000000001</v>
      </c>
      <c r="K327">
        <v>0.17130000000000001</v>
      </c>
      <c r="L327">
        <v>0.18509999999999999</v>
      </c>
      <c r="M327">
        <v>0.20519999999999999</v>
      </c>
      <c r="N327">
        <v>0.1265</v>
      </c>
      <c r="O327">
        <v>0.1016</v>
      </c>
      <c r="P327">
        <v>3.9699999999999999E-2</v>
      </c>
      <c r="Q327">
        <v>2.53E-2</v>
      </c>
      <c r="R327">
        <v>8.6E-3</v>
      </c>
      <c r="S327">
        <v>2.5099999999999998</v>
      </c>
      <c r="T327">
        <v>-999</v>
      </c>
      <c r="U327">
        <v>0.8</v>
      </c>
      <c r="V327">
        <v>-999</v>
      </c>
      <c r="W327">
        <v>-999</v>
      </c>
    </row>
    <row r="328" spans="1:23" x14ac:dyDescent="0.25">
      <c r="A328" t="s">
        <v>28</v>
      </c>
      <c r="B328" s="1">
        <v>34549</v>
      </c>
      <c r="C328">
        <v>1352</v>
      </c>
      <c r="D328">
        <v>0.96899999999999997</v>
      </c>
      <c r="E328">
        <v>0.74629999999999996</v>
      </c>
      <c r="F328">
        <v>0.60219999999999996</v>
      </c>
      <c r="G328">
        <v>0.56269999999999998</v>
      </c>
      <c r="H328">
        <v>0.51700000000000002</v>
      </c>
      <c r="I328">
        <v>0.45469999999999999</v>
      </c>
      <c r="J328">
        <v>0.50280000000000002</v>
      </c>
      <c r="K328">
        <v>0.52680000000000005</v>
      </c>
      <c r="L328">
        <v>0.45340000000000003</v>
      </c>
      <c r="M328">
        <v>0.3629</v>
      </c>
      <c r="N328">
        <v>0.31090000000000001</v>
      </c>
      <c r="O328">
        <v>0.26910000000000001</v>
      </c>
      <c r="P328">
        <v>0.21379999999999999</v>
      </c>
      <c r="Q328">
        <v>0.12959999999999999</v>
      </c>
      <c r="R328">
        <v>8.3599999999999994E-2</v>
      </c>
      <c r="S328">
        <v>1.37</v>
      </c>
      <c r="T328">
        <v>-999</v>
      </c>
      <c r="U328">
        <v>2.5</v>
      </c>
      <c r="V328">
        <v>-999</v>
      </c>
      <c r="W328">
        <v>-999</v>
      </c>
    </row>
    <row r="329" spans="1:23" x14ac:dyDescent="0.25">
      <c r="A329" t="s">
        <v>28</v>
      </c>
      <c r="B329" s="1">
        <v>34549</v>
      </c>
      <c r="C329">
        <v>1347</v>
      </c>
      <c r="D329">
        <v>0.54420000000000002</v>
      </c>
      <c r="E329">
        <v>0.51480000000000004</v>
      </c>
      <c r="F329">
        <v>0.53010000000000002</v>
      </c>
      <c r="G329">
        <v>0.35699999999999998</v>
      </c>
      <c r="H329">
        <v>0.25409999999999999</v>
      </c>
      <c r="I329">
        <v>0.2041</v>
      </c>
      <c r="J329">
        <v>9.9299999999999999E-2</v>
      </c>
      <c r="K329">
        <v>6.1899999999999997E-2</v>
      </c>
      <c r="L329">
        <v>3.1E-2</v>
      </c>
      <c r="M329">
        <v>3.0800000000000001E-2</v>
      </c>
      <c r="N329">
        <v>2.52E-2</v>
      </c>
      <c r="O329">
        <v>1.5599999999999999E-2</v>
      </c>
      <c r="P329">
        <v>8.6E-3</v>
      </c>
      <c r="Q329">
        <v>5.9999999999999995E-4</v>
      </c>
      <c r="R329">
        <v>4.0000000000000002E-4</v>
      </c>
      <c r="S329">
        <v>4.05</v>
      </c>
      <c r="T329">
        <v>-999</v>
      </c>
      <c r="U329">
        <v>0.8</v>
      </c>
      <c r="V329">
        <v>-999</v>
      </c>
      <c r="W329">
        <v>-999</v>
      </c>
    </row>
    <row r="330" spans="1:23" x14ac:dyDescent="0.25">
      <c r="A330" t="s">
        <v>28</v>
      </c>
      <c r="B330" s="1">
        <v>34549</v>
      </c>
      <c r="C330">
        <v>1348</v>
      </c>
      <c r="D330">
        <v>0.51070000000000004</v>
      </c>
      <c r="E330">
        <v>0.55720000000000003</v>
      </c>
      <c r="F330">
        <v>0.6341</v>
      </c>
      <c r="G330">
        <v>0.62609999999999999</v>
      </c>
      <c r="H330">
        <v>0.62670000000000003</v>
      </c>
      <c r="I330">
        <v>0.60309999999999997</v>
      </c>
      <c r="J330">
        <v>0.5534</v>
      </c>
      <c r="K330">
        <v>0.43030000000000002</v>
      </c>
      <c r="L330">
        <v>0.34279999999999999</v>
      </c>
      <c r="M330">
        <v>0.2349</v>
      </c>
      <c r="N330">
        <v>0.14099999999999999</v>
      </c>
      <c r="O330">
        <v>9.6600000000000005E-2</v>
      </c>
      <c r="P330">
        <v>0.05</v>
      </c>
      <c r="Q330">
        <v>2.1899999999999999E-2</v>
      </c>
      <c r="R330">
        <v>1.6000000000000001E-3</v>
      </c>
      <c r="S330">
        <v>2.21</v>
      </c>
      <c r="T330">
        <v>-999</v>
      </c>
      <c r="U330">
        <v>1.5</v>
      </c>
      <c r="V330">
        <v>-999</v>
      </c>
      <c r="W330">
        <v>-999</v>
      </c>
    </row>
    <row r="331" spans="1:23" x14ac:dyDescent="0.25">
      <c r="A331" t="s">
        <v>28</v>
      </c>
      <c r="B331" s="1">
        <v>34549</v>
      </c>
      <c r="C331">
        <v>1349</v>
      </c>
      <c r="D331">
        <v>0.71599999999999997</v>
      </c>
      <c r="E331">
        <v>0.68359999999999999</v>
      </c>
      <c r="F331">
        <v>0.6038</v>
      </c>
      <c r="G331">
        <v>0.61199999999999999</v>
      </c>
      <c r="H331">
        <v>0.60880000000000001</v>
      </c>
      <c r="I331">
        <v>0.63560000000000005</v>
      </c>
      <c r="J331">
        <v>0.61929999999999996</v>
      </c>
      <c r="K331">
        <v>0.59379999999999999</v>
      </c>
      <c r="L331">
        <v>0.5585</v>
      </c>
      <c r="M331">
        <v>0.47970000000000002</v>
      </c>
      <c r="N331">
        <v>0.43390000000000001</v>
      </c>
      <c r="O331">
        <v>0.2949</v>
      </c>
      <c r="P331">
        <v>0.22789999999999999</v>
      </c>
      <c r="Q331">
        <v>0.14330000000000001</v>
      </c>
      <c r="R331">
        <v>5.1200000000000002E-2</v>
      </c>
      <c r="S331">
        <v>1.24</v>
      </c>
      <c r="T331">
        <v>-999</v>
      </c>
      <c r="U331">
        <v>2.5</v>
      </c>
      <c r="V331">
        <v>-999</v>
      </c>
      <c r="W331">
        <v>-999</v>
      </c>
    </row>
    <row r="332" spans="1:23" x14ac:dyDescent="0.25">
      <c r="A332" t="s">
        <v>28</v>
      </c>
      <c r="B332" s="1">
        <v>34549</v>
      </c>
      <c r="C332">
        <v>1351</v>
      </c>
      <c r="D332">
        <v>0.71599999999999997</v>
      </c>
      <c r="E332">
        <v>0.65410000000000001</v>
      </c>
      <c r="F332">
        <v>0.50239999999999996</v>
      </c>
      <c r="G332">
        <v>0.49719999999999998</v>
      </c>
      <c r="H332">
        <v>0.50849999999999995</v>
      </c>
      <c r="I332">
        <v>0.52</v>
      </c>
      <c r="J332">
        <v>0.48620000000000002</v>
      </c>
      <c r="K332">
        <v>0.39219999999999999</v>
      </c>
      <c r="L332">
        <v>0.36409999999999998</v>
      </c>
      <c r="M332">
        <v>0.35549999999999998</v>
      </c>
      <c r="N332">
        <v>0.30919999999999997</v>
      </c>
      <c r="O332">
        <v>0.2351</v>
      </c>
      <c r="P332">
        <v>0.12740000000000001</v>
      </c>
      <c r="Q332">
        <v>8.1900000000000001E-2</v>
      </c>
      <c r="R332">
        <v>5.4399999999999997E-2</v>
      </c>
      <c r="S332">
        <v>1.63</v>
      </c>
      <c r="T332">
        <v>-999</v>
      </c>
      <c r="U332">
        <v>1.5</v>
      </c>
      <c r="V332">
        <v>-999</v>
      </c>
      <c r="W332">
        <v>-999</v>
      </c>
    </row>
    <row r="333" spans="1:23" x14ac:dyDescent="0.25">
      <c r="A333" t="s">
        <v>28</v>
      </c>
      <c r="B333" s="1">
        <v>34549</v>
      </c>
      <c r="C333">
        <v>1350</v>
      </c>
      <c r="D333">
        <v>0.90690000000000004</v>
      </c>
      <c r="E333">
        <v>0.6089</v>
      </c>
      <c r="F333">
        <v>0.4642</v>
      </c>
      <c r="G333">
        <v>0.50760000000000005</v>
      </c>
      <c r="H333">
        <v>0.49209999999999998</v>
      </c>
      <c r="I333">
        <v>0.45660000000000001</v>
      </c>
      <c r="J333">
        <v>0.40629999999999999</v>
      </c>
      <c r="K333">
        <v>0.3569</v>
      </c>
      <c r="L333">
        <v>0.30859999999999999</v>
      </c>
      <c r="M333">
        <v>0.251</v>
      </c>
      <c r="N333">
        <v>0.19270000000000001</v>
      </c>
      <c r="O333">
        <v>8.8599999999999998E-2</v>
      </c>
      <c r="P333">
        <v>6.7000000000000004E-2</v>
      </c>
      <c r="Q333">
        <v>4.5699999999999998E-2</v>
      </c>
      <c r="R333">
        <v>1.77E-2</v>
      </c>
      <c r="S333">
        <v>2.0699999999999998</v>
      </c>
      <c r="T333">
        <v>-999</v>
      </c>
      <c r="U333">
        <v>0.8</v>
      </c>
      <c r="V333">
        <v>-999</v>
      </c>
      <c r="W333">
        <v>-999</v>
      </c>
    </row>
    <row r="334" spans="1:23" x14ac:dyDescent="0.25">
      <c r="A334" t="s">
        <v>28</v>
      </c>
      <c r="B334" s="1">
        <v>34549</v>
      </c>
      <c r="C334">
        <v>1346</v>
      </c>
      <c r="D334">
        <v>0.99519999999999997</v>
      </c>
      <c r="E334">
        <v>0.9133</v>
      </c>
      <c r="F334">
        <v>0.74750000000000005</v>
      </c>
      <c r="G334">
        <v>0.57989999999999997</v>
      </c>
      <c r="H334">
        <v>0.57520000000000004</v>
      </c>
      <c r="I334">
        <v>0.55569999999999997</v>
      </c>
      <c r="J334">
        <v>0.53349999999999997</v>
      </c>
      <c r="K334">
        <v>0.44929999999999998</v>
      </c>
      <c r="L334">
        <v>0.37030000000000002</v>
      </c>
      <c r="M334">
        <v>0.36070000000000002</v>
      </c>
      <c r="N334">
        <v>0.31879999999999997</v>
      </c>
      <c r="O334">
        <v>0.25340000000000001</v>
      </c>
      <c r="P334">
        <v>0.1857</v>
      </c>
      <c r="Q334">
        <v>0.1487</v>
      </c>
      <c r="R334">
        <v>6.1699999999999998E-2</v>
      </c>
      <c r="S334">
        <v>1.36</v>
      </c>
      <c r="T334">
        <v>-999</v>
      </c>
      <c r="U334">
        <v>2.5</v>
      </c>
      <c r="V334">
        <v>-999</v>
      </c>
      <c r="W334">
        <v>-999</v>
      </c>
    </row>
    <row r="335" spans="1:23" x14ac:dyDescent="0.25">
      <c r="A335" t="s">
        <v>28</v>
      </c>
      <c r="B335" s="1">
        <v>34549</v>
      </c>
      <c r="C335">
        <v>1345</v>
      </c>
      <c r="D335">
        <v>0.71360000000000001</v>
      </c>
      <c r="E335">
        <v>0.38009999999999999</v>
      </c>
      <c r="F335">
        <v>0.3926</v>
      </c>
      <c r="G335">
        <v>0.34739999999999999</v>
      </c>
      <c r="H335">
        <v>0.30159999999999998</v>
      </c>
      <c r="I335">
        <v>0.32550000000000001</v>
      </c>
      <c r="J335">
        <v>0.30220000000000002</v>
      </c>
      <c r="K335">
        <v>0.2676</v>
      </c>
      <c r="L335">
        <v>0.26919999999999999</v>
      </c>
      <c r="M335">
        <v>0.27489999999999998</v>
      </c>
      <c r="N335">
        <v>0.2631</v>
      </c>
      <c r="O335">
        <v>0.2248</v>
      </c>
      <c r="P335">
        <v>0.12820000000000001</v>
      </c>
      <c r="Q335">
        <v>5.9700000000000003E-2</v>
      </c>
      <c r="R335">
        <v>2.4799999999999999E-2</v>
      </c>
      <c r="S335">
        <v>1.95</v>
      </c>
      <c r="T335">
        <v>-999</v>
      </c>
      <c r="U335">
        <v>1.5</v>
      </c>
      <c r="V335">
        <v>-999</v>
      </c>
      <c r="W335">
        <v>-999</v>
      </c>
    </row>
    <row r="336" spans="1:23" x14ac:dyDescent="0.25">
      <c r="A336" t="s">
        <v>29</v>
      </c>
      <c r="B336" s="1">
        <v>34544</v>
      </c>
      <c r="C336">
        <v>1219</v>
      </c>
      <c r="D336">
        <v>1</v>
      </c>
      <c r="E336">
        <v>0.98429999999999995</v>
      </c>
      <c r="F336">
        <v>0.86299999999999999</v>
      </c>
      <c r="G336">
        <v>0.68589999999999995</v>
      </c>
      <c r="H336">
        <v>0.60029999999999994</v>
      </c>
      <c r="I336">
        <v>0.58040000000000003</v>
      </c>
      <c r="J336">
        <v>0.53110000000000002</v>
      </c>
      <c r="K336">
        <v>0.4975</v>
      </c>
      <c r="L336">
        <v>0.50480000000000003</v>
      </c>
      <c r="M336">
        <v>0.49909999999999999</v>
      </c>
      <c r="N336">
        <v>0.42609999999999998</v>
      </c>
      <c r="O336">
        <v>0.34720000000000001</v>
      </c>
      <c r="P336">
        <v>0.26819999999999999</v>
      </c>
      <c r="Q336">
        <v>0.1963</v>
      </c>
      <c r="R336">
        <v>9.0800000000000006E-2</v>
      </c>
      <c r="S336">
        <v>1.1399999999999999</v>
      </c>
      <c r="T336">
        <v>1.194</v>
      </c>
      <c r="U336">
        <v>0.8</v>
      </c>
      <c r="V336">
        <v>-999</v>
      </c>
      <c r="W336">
        <v>-999</v>
      </c>
    </row>
    <row r="337" spans="1:23" x14ac:dyDescent="0.25">
      <c r="A337" t="s">
        <v>29</v>
      </c>
      <c r="B337" s="1">
        <v>34544</v>
      </c>
      <c r="C337">
        <v>1222</v>
      </c>
      <c r="D337">
        <v>1</v>
      </c>
      <c r="E337">
        <v>0.97230000000000005</v>
      </c>
      <c r="F337">
        <v>0.88660000000000005</v>
      </c>
      <c r="G337">
        <v>0.82489999999999997</v>
      </c>
      <c r="H337">
        <v>0.71509999999999996</v>
      </c>
      <c r="I337">
        <v>0.67569999999999997</v>
      </c>
      <c r="J337">
        <v>0.67</v>
      </c>
      <c r="K337">
        <v>0.62429999999999997</v>
      </c>
      <c r="L337">
        <v>0.56030000000000002</v>
      </c>
      <c r="M337">
        <v>0.48920000000000002</v>
      </c>
      <c r="N337">
        <v>0.43730000000000002</v>
      </c>
      <c r="O337">
        <v>0.37640000000000001</v>
      </c>
      <c r="P337">
        <v>0.33729999999999999</v>
      </c>
      <c r="Q337">
        <v>0.2482</v>
      </c>
      <c r="R337">
        <v>0.13400000000000001</v>
      </c>
      <c r="S337">
        <v>0.92</v>
      </c>
      <c r="T337">
        <v>0.96699999999999997</v>
      </c>
      <c r="U337">
        <v>0.8</v>
      </c>
      <c r="V337">
        <v>-999</v>
      </c>
      <c r="W337">
        <v>-999</v>
      </c>
    </row>
    <row r="338" spans="1:23" x14ac:dyDescent="0.25">
      <c r="A338" t="s">
        <v>29</v>
      </c>
      <c r="B338" s="1">
        <v>34544</v>
      </c>
      <c r="C338">
        <v>1223</v>
      </c>
      <c r="D338">
        <v>1</v>
      </c>
      <c r="E338">
        <v>0.99819999999999998</v>
      </c>
      <c r="F338">
        <v>0.93520000000000003</v>
      </c>
      <c r="G338">
        <v>0.89680000000000004</v>
      </c>
      <c r="H338">
        <v>0.85129999999999995</v>
      </c>
      <c r="I338">
        <v>0.80100000000000005</v>
      </c>
      <c r="J338">
        <v>0.70130000000000003</v>
      </c>
      <c r="K338">
        <v>0.67789999999999995</v>
      </c>
      <c r="L338">
        <v>0.6391</v>
      </c>
      <c r="M338">
        <v>0.54569999999999996</v>
      </c>
      <c r="N338">
        <v>0.47449999999999998</v>
      </c>
      <c r="O338">
        <v>0.49880000000000002</v>
      </c>
      <c r="P338">
        <v>0.40360000000000001</v>
      </c>
      <c r="Q338">
        <v>0.30120000000000002</v>
      </c>
      <c r="R338">
        <v>0.19339999999999999</v>
      </c>
      <c r="S338">
        <v>0.74</v>
      </c>
      <c r="T338">
        <v>0.78100000000000003</v>
      </c>
      <c r="U338">
        <v>1.5</v>
      </c>
      <c r="V338">
        <v>-999</v>
      </c>
      <c r="W338">
        <v>-999</v>
      </c>
    </row>
    <row r="339" spans="1:23" x14ac:dyDescent="0.25">
      <c r="A339" t="s">
        <v>29</v>
      </c>
      <c r="B339" s="1">
        <v>34544</v>
      </c>
      <c r="C339">
        <v>1224</v>
      </c>
      <c r="D339">
        <v>1</v>
      </c>
      <c r="E339">
        <v>1</v>
      </c>
      <c r="F339">
        <v>1</v>
      </c>
      <c r="G339">
        <v>0.97109999999999996</v>
      </c>
      <c r="H339">
        <v>0.89939999999999998</v>
      </c>
      <c r="I339">
        <v>0.88680000000000003</v>
      </c>
      <c r="J339">
        <v>0.87109999999999999</v>
      </c>
      <c r="K339">
        <v>0.82989999999999997</v>
      </c>
      <c r="L339">
        <v>0.79549999999999998</v>
      </c>
      <c r="M339">
        <v>0.74250000000000005</v>
      </c>
      <c r="N339">
        <v>0.66039999999999999</v>
      </c>
      <c r="O339">
        <v>0.58630000000000004</v>
      </c>
      <c r="P339">
        <v>0.52849999999999997</v>
      </c>
      <c r="Q339">
        <v>0.46360000000000001</v>
      </c>
      <c r="R339">
        <v>0.35899999999999999</v>
      </c>
      <c r="S339">
        <v>0.46</v>
      </c>
      <c r="T339">
        <v>0.47899999999999998</v>
      </c>
      <c r="U339">
        <v>2.5</v>
      </c>
      <c r="V339">
        <v>-999</v>
      </c>
      <c r="W339">
        <v>-999</v>
      </c>
    </row>
    <row r="340" spans="1:23" x14ac:dyDescent="0.25">
      <c r="A340" t="s">
        <v>29</v>
      </c>
      <c r="B340" s="1">
        <v>34544</v>
      </c>
      <c r="C340">
        <v>1221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0.98470000000000002</v>
      </c>
      <c r="K340">
        <v>0.94040000000000001</v>
      </c>
      <c r="L340">
        <v>0.88139999999999996</v>
      </c>
      <c r="M340">
        <v>0.85470000000000002</v>
      </c>
      <c r="N340">
        <v>0.79310000000000003</v>
      </c>
      <c r="O340">
        <v>0.72430000000000005</v>
      </c>
      <c r="P340">
        <v>0.6804</v>
      </c>
      <c r="Q340">
        <v>0.60029999999999994</v>
      </c>
      <c r="R340">
        <v>0.4869</v>
      </c>
      <c r="S340">
        <v>0.27</v>
      </c>
      <c r="T340">
        <v>0.28299999999999997</v>
      </c>
      <c r="U340">
        <v>2.5</v>
      </c>
      <c r="V340">
        <v>-999</v>
      </c>
      <c r="W340">
        <v>-999</v>
      </c>
    </row>
    <row r="341" spans="1:23" x14ac:dyDescent="0.25">
      <c r="A341" t="s">
        <v>29</v>
      </c>
      <c r="B341" s="1">
        <v>34544</v>
      </c>
      <c r="C341">
        <v>1220</v>
      </c>
      <c r="D341">
        <v>1</v>
      </c>
      <c r="E341">
        <v>1</v>
      </c>
      <c r="F341">
        <v>0.99319999999999997</v>
      </c>
      <c r="G341">
        <v>0.95699999999999996</v>
      </c>
      <c r="H341">
        <v>0.90190000000000003</v>
      </c>
      <c r="I341">
        <v>0.85829999999999995</v>
      </c>
      <c r="J341">
        <v>0.79430000000000001</v>
      </c>
      <c r="K341">
        <v>0.67510000000000003</v>
      </c>
      <c r="L341">
        <v>0.61140000000000005</v>
      </c>
      <c r="M341">
        <v>0.54410000000000003</v>
      </c>
      <c r="N341">
        <v>0.4461</v>
      </c>
      <c r="O341">
        <v>0.36870000000000003</v>
      </c>
      <c r="P341">
        <v>0.27029999999999998</v>
      </c>
      <c r="Q341">
        <v>0.2162</v>
      </c>
      <c r="R341">
        <v>0.11</v>
      </c>
      <c r="S341">
        <v>0.9</v>
      </c>
      <c r="T341">
        <v>0.94299999999999995</v>
      </c>
      <c r="U341">
        <v>1.5</v>
      </c>
      <c r="V341">
        <v>-999</v>
      </c>
      <c r="W341">
        <v>-999</v>
      </c>
    </row>
    <row r="342" spans="1:23" x14ac:dyDescent="0.25">
      <c r="A342" t="s">
        <v>29</v>
      </c>
      <c r="B342" s="1">
        <v>34545</v>
      </c>
      <c r="C342">
        <v>1228</v>
      </c>
      <c r="D342">
        <v>1</v>
      </c>
      <c r="E342">
        <v>1</v>
      </c>
      <c r="F342">
        <v>1</v>
      </c>
      <c r="G342">
        <v>0.99760000000000004</v>
      </c>
      <c r="H342">
        <v>0.93620000000000003</v>
      </c>
      <c r="I342">
        <v>0.88629999999999998</v>
      </c>
      <c r="J342">
        <v>0.8024</v>
      </c>
      <c r="K342">
        <v>0.75439999999999996</v>
      </c>
      <c r="L342">
        <v>0.74129999999999996</v>
      </c>
      <c r="M342">
        <v>0.68930000000000002</v>
      </c>
      <c r="N342">
        <v>0.63739999999999997</v>
      </c>
      <c r="O342">
        <v>0.50970000000000004</v>
      </c>
      <c r="P342">
        <v>0.47310000000000002</v>
      </c>
      <c r="Q342">
        <v>0.32800000000000001</v>
      </c>
      <c r="R342">
        <v>0.18360000000000001</v>
      </c>
      <c r="S342">
        <v>0.61</v>
      </c>
      <c r="T342">
        <v>0.63800000000000001</v>
      </c>
      <c r="U342">
        <v>0.8</v>
      </c>
      <c r="V342">
        <v>-999</v>
      </c>
      <c r="W342">
        <v>-999</v>
      </c>
    </row>
    <row r="343" spans="1:23" x14ac:dyDescent="0.25">
      <c r="A343" t="s">
        <v>29</v>
      </c>
      <c r="B343" s="1">
        <v>34545</v>
      </c>
      <c r="C343">
        <v>1235</v>
      </c>
      <c r="D343">
        <v>1</v>
      </c>
      <c r="E343">
        <v>1</v>
      </c>
      <c r="F343">
        <v>1</v>
      </c>
      <c r="G343">
        <v>0.97230000000000005</v>
      </c>
      <c r="H343">
        <v>0.93049999999999999</v>
      </c>
      <c r="I343">
        <v>0.92910000000000004</v>
      </c>
      <c r="J343">
        <v>0.86109999999999998</v>
      </c>
      <c r="K343">
        <v>0.81810000000000005</v>
      </c>
      <c r="L343">
        <v>0.79410000000000003</v>
      </c>
      <c r="M343">
        <v>0.71699999999999997</v>
      </c>
      <c r="N343">
        <v>0.66320000000000001</v>
      </c>
      <c r="O343">
        <v>0.58440000000000003</v>
      </c>
      <c r="P343">
        <v>0.46410000000000001</v>
      </c>
      <c r="Q343">
        <v>0.311</v>
      </c>
      <c r="R343">
        <v>0.1229</v>
      </c>
      <c r="S343">
        <v>0.61</v>
      </c>
      <c r="T343">
        <v>0.63700000000000001</v>
      </c>
      <c r="U343">
        <v>1.5</v>
      </c>
      <c r="V343">
        <v>-999</v>
      </c>
      <c r="W343">
        <v>-999</v>
      </c>
    </row>
    <row r="344" spans="1:23" x14ac:dyDescent="0.25">
      <c r="A344" t="s">
        <v>29</v>
      </c>
      <c r="B344" s="1">
        <v>34545</v>
      </c>
      <c r="C344">
        <v>1237</v>
      </c>
      <c r="D344">
        <v>1</v>
      </c>
      <c r="E344">
        <v>1</v>
      </c>
      <c r="F344">
        <v>1</v>
      </c>
      <c r="G344">
        <v>0.96870000000000001</v>
      </c>
      <c r="H344">
        <v>0.88519999999999999</v>
      </c>
      <c r="I344">
        <v>0.79810000000000003</v>
      </c>
      <c r="J344">
        <v>0.75380000000000003</v>
      </c>
      <c r="K344">
        <v>0.71919999999999995</v>
      </c>
      <c r="L344">
        <v>0.67600000000000005</v>
      </c>
      <c r="M344">
        <v>0.68289999999999995</v>
      </c>
      <c r="N344">
        <v>0.65380000000000005</v>
      </c>
      <c r="O344">
        <v>0.63109999999999999</v>
      </c>
      <c r="P344">
        <v>0.55020000000000002</v>
      </c>
      <c r="Q344">
        <v>0.40739999999999998</v>
      </c>
      <c r="R344">
        <v>0.2427</v>
      </c>
      <c r="S344">
        <v>0.54</v>
      </c>
      <c r="T344">
        <v>0.57199999999999995</v>
      </c>
      <c r="U344">
        <v>0.8</v>
      </c>
      <c r="V344">
        <v>-999</v>
      </c>
      <c r="W344">
        <v>-999</v>
      </c>
    </row>
    <row r="345" spans="1:23" x14ac:dyDescent="0.25">
      <c r="A345" t="s">
        <v>29</v>
      </c>
      <c r="B345" s="1">
        <v>34545</v>
      </c>
      <c r="C345">
        <v>1236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0.99319999999999997</v>
      </c>
      <c r="K345">
        <v>0.97550000000000003</v>
      </c>
      <c r="L345">
        <v>0.96179999999999999</v>
      </c>
      <c r="M345">
        <v>0.94450000000000001</v>
      </c>
      <c r="N345">
        <v>0.91149999999999998</v>
      </c>
      <c r="O345">
        <v>0.87590000000000001</v>
      </c>
      <c r="P345">
        <v>0.8085</v>
      </c>
      <c r="Q345">
        <v>0.76759999999999995</v>
      </c>
      <c r="R345">
        <v>0.63109999999999999</v>
      </c>
      <c r="S345">
        <v>0.14000000000000001</v>
      </c>
      <c r="T345">
        <v>0.14899999999999999</v>
      </c>
      <c r="U345">
        <v>2.5</v>
      </c>
      <c r="V345">
        <v>-999</v>
      </c>
      <c r="W345">
        <v>-999</v>
      </c>
    </row>
    <row r="346" spans="1:23" x14ac:dyDescent="0.25">
      <c r="A346" t="s">
        <v>29</v>
      </c>
      <c r="B346" s="1">
        <v>34545</v>
      </c>
      <c r="C346">
        <v>1246</v>
      </c>
      <c r="D346">
        <v>0.96419999999999995</v>
      </c>
      <c r="E346">
        <v>0.84130000000000005</v>
      </c>
      <c r="F346">
        <v>0.87819999999999998</v>
      </c>
      <c r="G346">
        <v>0.76990000000000003</v>
      </c>
      <c r="H346">
        <v>0.78620000000000001</v>
      </c>
      <c r="I346">
        <v>0.7359</v>
      </c>
      <c r="J346">
        <v>0.68340000000000001</v>
      </c>
      <c r="K346">
        <v>0.63959999999999995</v>
      </c>
      <c r="L346">
        <v>0.61829999999999996</v>
      </c>
      <c r="M346">
        <v>0.61080000000000001</v>
      </c>
      <c r="N346">
        <v>0.58720000000000006</v>
      </c>
      <c r="O346">
        <v>0.50190000000000001</v>
      </c>
      <c r="P346">
        <v>0.39739999999999998</v>
      </c>
      <c r="Q346">
        <v>0.25919999999999999</v>
      </c>
      <c r="R346">
        <v>0.12529999999999999</v>
      </c>
      <c r="S346">
        <v>0.81</v>
      </c>
      <c r="T346">
        <v>0.85499999999999998</v>
      </c>
      <c r="U346">
        <v>0.8</v>
      </c>
      <c r="V346">
        <v>-999</v>
      </c>
      <c r="W346">
        <v>-999</v>
      </c>
    </row>
    <row r="347" spans="1:23" x14ac:dyDescent="0.25">
      <c r="A347" t="s">
        <v>29</v>
      </c>
      <c r="B347" s="1">
        <v>34545</v>
      </c>
      <c r="C347">
        <v>1245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0.998</v>
      </c>
      <c r="K347">
        <v>0.98140000000000005</v>
      </c>
      <c r="L347">
        <v>0.97009999999999996</v>
      </c>
      <c r="M347">
        <v>0.95899999999999996</v>
      </c>
      <c r="N347">
        <v>0.9385</v>
      </c>
      <c r="O347">
        <v>0.93510000000000004</v>
      </c>
      <c r="P347">
        <v>0.8982</v>
      </c>
      <c r="Q347">
        <v>0.85799999999999998</v>
      </c>
      <c r="R347">
        <v>0.82989999999999997</v>
      </c>
      <c r="S347">
        <v>7.0000000000000007E-2</v>
      </c>
      <c r="T347">
        <v>7.6999999999999999E-2</v>
      </c>
      <c r="U347">
        <v>2.5</v>
      </c>
      <c r="V347">
        <v>-999</v>
      </c>
      <c r="W347">
        <v>-999</v>
      </c>
    </row>
    <row r="348" spans="1:23" x14ac:dyDescent="0.25">
      <c r="A348" t="s">
        <v>29</v>
      </c>
      <c r="B348" s="1">
        <v>34545</v>
      </c>
      <c r="C348">
        <v>1244</v>
      </c>
      <c r="D348">
        <v>1</v>
      </c>
      <c r="E348">
        <v>1</v>
      </c>
      <c r="F348">
        <v>1</v>
      </c>
      <c r="G348">
        <v>0.99439999999999995</v>
      </c>
      <c r="H348">
        <v>0.91349999999999998</v>
      </c>
      <c r="I348">
        <v>0.84619999999999995</v>
      </c>
      <c r="J348">
        <v>0.86280000000000001</v>
      </c>
      <c r="K348">
        <v>0.88849999999999996</v>
      </c>
      <c r="L348">
        <v>0.88560000000000005</v>
      </c>
      <c r="M348">
        <v>0.85519999999999996</v>
      </c>
      <c r="N348">
        <v>0.76990000000000003</v>
      </c>
      <c r="O348">
        <v>0.66169999999999995</v>
      </c>
      <c r="P348">
        <v>0.60880000000000001</v>
      </c>
      <c r="Q348">
        <v>0.49359999999999998</v>
      </c>
      <c r="R348">
        <v>0.30220000000000002</v>
      </c>
      <c r="S348">
        <v>0.4</v>
      </c>
      <c r="T348">
        <v>0.41599999999999998</v>
      </c>
      <c r="U348">
        <v>1.5</v>
      </c>
      <c r="V348">
        <v>-999</v>
      </c>
      <c r="W348">
        <v>-999</v>
      </c>
    </row>
    <row r="349" spans="1:23" x14ac:dyDescent="0.25">
      <c r="A349" t="s">
        <v>29</v>
      </c>
      <c r="B349" s="1">
        <v>34545</v>
      </c>
      <c r="C349">
        <v>1243</v>
      </c>
      <c r="D349">
        <v>1</v>
      </c>
      <c r="E349">
        <v>0.99629999999999996</v>
      </c>
      <c r="F349">
        <v>0.89180000000000004</v>
      </c>
      <c r="G349">
        <v>0.8125</v>
      </c>
      <c r="H349">
        <v>0.75529999999999997</v>
      </c>
      <c r="I349">
        <v>0.75139999999999996</v>
      </c>
      <c r="J349">
        <v>0.73260000000000003</v>
      </c>
      <c r="K349">
        <v>0.69689999999999996</v>
      </c>
      <c r="L349">
        <v>0.63759999999999994</v>
      </c>
      <c r="M349">
        <v>0.59030000000000005</v>
      </c>
      <c r="N349">
        <v>0.49890000000000001</v>
      </c>
      <c r="O349">
        <v>0.4763</v>
      </c>
      <c r="P349">
        <v>0.36220000000000002</v>
      </c>
      <c r="Q349">
        <v>0.20730000000000001</v>
      </c>
      <c r="R349">
        <v>0.1018</v>
      </c>
      <c r="S349">
        <v>0.86</v>
      </c>
      <c r="T349">
        <v>0.90600000000000003</v>
      </c>
      <c r="U349">
        <v>0.8</v>
      </c>
      <c r="V349">
        <v>-999</v>
      </c>
      <c r="W349">
        <v>-999</v>
      </c>
    </row>
    <row r="350" spans="1:23" x14ac:dyDescent="0.25">
      <c r="A350" t="s">
        <v>29</v>
      </c>
      <c r="B350" s="1">
        <v>34545</v>
      </c>
      <c r="C350">
        <v>1242</v>
      </c>
      <c r="D350">
        <v>1</v>
      </c>
      <c r="E350">
        <v>1</v>
      </c>
      <c r="F350">
        <v>1</v>
      </c>
      <c r="G350">
        <v>1</v>
      </c>
      <c r="H350">
        <v>0.97450000000000003</v>
      </c>
      <c r="I350">
        <v>0.96060000000000001</v>
      </c>
      <c r="J350">
        <v>0.94969999999999999</v>
      </c>
      <c r="K350">
        <v>0.94889999999999997</v>
      </c>
      <c r="L350">
        <v>0.95379999999999998</v>
      </c>
      <c r="M350">
        <v>0.93110000000000004</v>
      </c>
      <c r="N350">
        <v>0.91</v>
      </c>
      <c r="O350">
        <v>0.85319999999999996</v>
      </c>
      <c r="P350">
        <v>0.76339999999999997</v>
      </c>
      <c r="Q350">
        <v>0.73870000000000002</v>
      </c>
      <c r="R350">
        <v>0.70950000000000002</v>
      </c>
      <c r="S350">
        <v>0.15</v>
      </c>
      <c r="T350">
        <v>0.16200000000000001</v>
      </c>
      <c r="U350">
        <v>2.5</v>
      </c>
      <c r="V350">
        <v>-999</v>
      </c>
      <c r="W350">
        <v>-999</v>
      </c>
    </row>
    <row r="351" spans="1:23" x14ac:dyDescent="0.25">
      <c r="A351" t="s">
        <v>29</v>
      </c>
      <c r="B351" s="1">
        <v>34545</v>
      </c>
      <c r="C351">
        <v>1241</v>
      </c>
      <c r="D351">
        <v>1</v>
      </c>
      <c r="E351">
        <v>1</v>
      </c>
      <c r="F351">
        <v>0.98170000000000002</v>
      </c>
      <c r="G351">
        <v>0.93089999999999995</v>
      </c>
      <c r="H351">
        <v>0.8931</v>
      </c>
      <c r="I351">
        <v>0.84909999999999997</v>
      </c>
      <c r="J351">
        <v>0.83540000000000003</v>
      </c>
      <c r="K351">
        <v>0.84470000000000001</v>
      </c>
      <c r="L351">
        <v>0.81320000000000003</v>
      </c>
      <c r="M351">
        <v>0.77290000000000003</v>
      </c>
      <c r="N351">
        <v>0.69510000000000005</v>
      </c>
      <c r="O351">
        <v>0.64090000000000003</v>
      </c>
      <c r="P351">
        <v>0.5585</v>
      </c>
      <c r="Q351">
        <v>0.46300000000000002</v>
      </c>
      <c r="R351">
        <v>0.36209999999999998</v>
      </c>
      <c r="S351">
        <v>0.44</v>
      </c>
      <c r="T351">
        <v>0.46300000000000002</v>
      </c>
      <c r="U351">
        <v>1.5</v>
      </c>
      <c r="V351">
        <v>-999</v>
      </c>
      <c r="W351">
        <v>-999</v>
      </c>
    </row>
    <row r="352" spans="1:23" x14ac:dyDescent="0.25">
      <c r="A352" t="s">
        <v>29</v>
      </c>
      <c r="B352" s="1">
        <v>34545</v>
      </c>
      <c r="C352">
        <v>1240</v>
      </c>
      <c r="D352">
        <v>1</v>
      </c>
      <c r="E352">
        <v>0.99450000000000005</v>
      </c>
      <c r="F352">
        <v>0.9284</v>
      </c>
      <c r="G352">
        <v>0.79120000000000001</v>
      </c>
      <c r="H352">
        <v>0.77010000000000001</v>
      </c>
      <c r="I352">
        <v>0.76280000000000003</v>
      </c>
      <c r="J352">
        <v>0.73260000000000003</v>
      </c>
      <c r="K352">
        <v>0.70760000000000001</v>
      </c>
      <c r="L352">
        <v>0.74070000000000003</v>
      </c>
      <c r="M352">
        <v>0.68210000000000004</v>
      </c>
      <c r="N352">
        <v>0.62680000000000002</v>
      </c>
      <c r="O352">
        <v>0.57340000000000002</v>
      </c>
      <c r="P352">
        <v>0.48209999999999997</v>
      </c>
      <c r="Q352">
        <v>0.37380000000000002</v>
      </c>
      <c r="R352">
        <v>0.21110000000000001</v>
      </c>
      <c r="S352">
        <v>0.63</v>
      </c>
      <c r="T352">
        <v>0.65900000000000003</v>
      </c>
      <c r="U352">
        <v>0.8</v>
      </c>
      <c r="V352">
        <v>-999</v>
      </c>
      <c r="W352">
        <v>-999</v>
      </c>
    </row>
    <row r="353" spans="1:23" x14ac:dyDescent="0.25">
      <c r="A353" t="s">
        <v>29</v>
      </c>
      <c r="B353" s="1">
        <v>34545</v>
      </c>
      <c r="C353">
        <v>1239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0.98760000000000003</v>
      </c>
      <c r="L353">
        <v>0.94720000000000004</v>
      </c>
      <c r="M353">
        <v>0.91910000000000003</v>
      </c>
      <c r="N353">
        <v>0.89200000000000002</v>
      </c>
      <c r="O353">
        <v>0.84460000000000002</v>
      </c>
      <c r="P353">
        <v>0.83520000000000005</v>
      </c>
      <c r="Q353">
        <v>0.81499999999999995</v>
      </c>
      <c r="R353">
        <v>0.76549999999999996</v>
      </c>
      <c r="S353">
        <v>0.12</v>
      </c>
      <c r="T353">
        <v>0.122</v>
      </c>
      <c r="U353">
        <v>2.5</v>
      </c>
      <c r="V353">
        <v>-999</v>
      </c>
      <c r="W353">
        <v>-999</v>
      </c>
    </row>
    <row r="354" spans="1:23" x14ac:dyDescent="0.25">
      <c r="A354" t="s">
        <v>29</v>
      </c>
      <c r="B354" s="1">
        <v>34545</v>
      </c>
      <c r="C354">
        <v>1248</v>
      </c>
      <c r="D354">
        <v>1</v>
      </c>
      <c r="E354">
        <v>1</v>
      </c>
      <c r="F354">
        <v>1</v>
      </c>
      <c r="G354">
        <v>1</v>
      </c>
      <c r="H354">
        <v>0.98770000000000002</v>
      </c>
      <c r="I354">
        <v>0.97030000000000005</v>
      </c>
      <c r="J354">
        <v>0.96889999999999998</v>
      </c>
      <c r="K354">
        <v>0.94850000000000001</v>
      </c>
      <c r="L354">
        <v>0.93759999999999999</v>
      </c>
      <c r="M354">
        <v>0.89970000000000006</v>
      </c>
      <c r="N354">
        <v>0.87639999999999996</v>
      </c>
      <c r="O354">
        <v>0.88519999999999999</v>
      </c>
      <c r="P354">
        <v>0.86750000000000005</v>
      </c>
      <c r="Q354">
        <v>0.80579999999999996</v>
      </c>
      <c r="R354">
        <v>0.69930000000000003</v>
      </c>
      <c r="S354">
        <v>0.13</v>
      </c>
      <c r="T354">
        <v>0.13800000000000001</v>
      </c>
      <c r="U354">
        <v>2.5</v>
      </c>
      <c r="V354">
        <v>-999</v>
      </c>
      <c r="W354">
        <v>-999</v>
      </c>
    </row>
    <row r="355" spans="1:23" x14ac:dyDescent="0.25">
      <c r="A355" t="s">
        <v>29</v>
      </c>
      <c r="B355" s="1">
        <v>34545</v>
      </c>
      <c r="C355">
        <v>1247</v>
      </c>
      <c r="D355">
        <v>1</v>
      </c>
      <c r="E355">
        <v>0.99260000000000004</v>
      </c>
      <c r="F355">
        <v>0.95499999999999996</v>
      </c>
      <c r="G355">
        <v>0.91</v>
      </c>
      <c r="H355">
        <v>0.88580000000000003</v>
      </c>
      <c r="I355">
        <v>0.81279999999999997</v>
      </c>
      <c r="J355">
        <v>0.83330000000000004</v>
      </c>
      <c r="K355">
        <v>0.76970000000000005</v>
      </c>
      <c r="L355">
        <v>0.71240000000000003</v>
      </c>
      <c r="M355">
        <v>0.6492</v>
      </c>
      <c r="N355">
        <v>0.5978</v>
      </c>
      <c r="O355">
        <v>0.57420000000000004</v>
      </c>
      <c r="P355">
        <v>0.49370000000000003</v>
      </c>
      <c r="Q355">
        <v>0.44819999999999999</v>
      </c>
      <c r="R355">
        <v>0.29559999999999997</v>
      </c>
      <c r="S355">
        <v>0.54</v>
      </c>
      <c r="T355">
        <v>0.57199999999999995</v>
      </c>
      <c r="U355">
        <v>1.5</v>
      </c>
      <c r="V355">
        <v>-999</v>
      </c>
      <c r="W355">
        <v>-999</v>
      </c>
    </row>
    <row r="356" spans="1:23" x14ac:dyDescent="0.25">
      <c r="A356" t="s">
        <v>29</v>
      </c>
      <c r="B356" s="1">
        <v>34545</v>
      </c>
      <c r="C356">
        <v>1238</v>
      </c>
      <c r="D356">
        <v>1</v>
      </c>
      <c r="E356">
        <v>1</v>
      </c>
      <c r="F356">
        <v>1</v>
      </c>
      <c r="G356">
        <v>1</v>
      </c>
      <c r="H356">
        <v>0.98580000000000001</v>
      </c>
      <c r="I356">
        <v>0.94630000000000003</v>
      </c>
      <c r="J356">
        <v>0.86739999999999995</v>
      </c>
      <c r="K356">
        <v>0.83689999999999998</v>
      </c>
      <c r="L356">
        <v>0.80379999999999996</v>
      </c>
      <c r="M356">
        <v>0.75590000000000002</v>
      </c>
      <c r="N356">
        <v>0.75819999999999999</v>
      </c>
      <c r="O356">
        <v>0.74229999999999996</v>
      </c>
      <c r="P356">
        <v>0.68810000000000004</v>
      </c>
      <c r="Q356">
        <v>0.61299999999999999</v>
      </c>
      <c r="R356">
        <v>0.48270000000000002</v>
      </c>
      <c r="S356">
        <v>0.31</v>
      </c>
      <c r="T356">
        <v>0.32400000000000001</v>
      </c>
      <c r="U356">
        <v>1.5</v>
      </c>
      <c r="V356">
        <v>-999</v>
      </c>
      <c r="W356">
        <v>-999</v>
      </c>
    </row>
    <row r="357" spans="1:23" x14ac:dyDescent="0.25">
      <c r="A357" t="s">
        <v>29</v>
      </c>
      <c r="B357" s="1">
        <v>34545</v>
      </c>
      <c r="C357">
        <v>1234</v>
      </c>
      <c r="D357">
        <v>1</v>
      </c>
      <c r="E357">
        <v>0.99819999999999998</v>
      </c>
      <c r="F357">
        <v>0.9143</v>
      </c>
      <c r="G357">
        <v>0.88759999999999994</v>
      </c>
      <c r="H357">
        <v>0.82799999999999996</v>
      </c>
      <c r="I357">
        <v>0.74509999999999998</v>
      </c>
      <c r="J357">
        <v>0.65449999999999997</v>
      </c>
      <c r="K357">
        <v>0.61980000000000002</v>
      </c>
      <c r="L357">
        <v>0.59040000000000004</v>
      </c>
      <c r="M357">
        <v>0.57340000000000002</v>
      </c>
      <c r="N357">
        <v>0.51770000000000005</v>
      </c>
      <c r="O357">
        <v>0.40400000000000003</v>
      </c>
      <c r="P357">
        <v>0.24909999999999999</v>
      </c>
      <c r="Q357">
        <v>0.1242</v>
      </c>
      <c r="R357">
        <v>2.4500000000000001E-2</v>
      </c>
      <c r="S357">
        <v>1.07</v>
      </c>
      <c r="T357">
        <v>1.1299999999999999</v>
      </c>
      <c r="U357">
        <v>0.8</v>
      </c>
      <c r="V357">
        <v>-999</v>
      </c>
      <c r="W357">
        <v>-999</v>
      </c>
    </row>
    <row r="358" spans="1:23" x14ac:dyDescent="0.25">
      <c r="A358" t="s">
        <v>29</v>
      </c>
      <c r="B358" s="1">
        <v>34545</v>
      </c>
      <c r="C358">
        <v>1230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0.99780000000000002</v>
      </c>
      <c r="M358">
        <v>0.95750000000000002</v>
      </c>
      <c r="N358">
        <v>0.90680000000000005</v>
      </c>
      <c r="O358">
        <v>0.84750000000000003</v>
      </c>
      <c r="P358">
        <v>0.79979999999999996</v>
      </c>
      <c r="Q358">
        <v>0.72699999999999998</v>
      </c>
      <c r="R358">
        <v>0.60819999999999996</v>
      </c>
      <c r="S358">
        <v>0.15</v>
      </c>
      <c r="T358">
        <v>0.159</v>
      </c>
      <c r="U358">
        <v>2.5</v>
      </c>
      <c r="V358">
        <v>-999</v>
      </c>
      <c r="W358">
        <v>-999</v>
      </c>
    </row>
    <row r="359" spans="1:23" x14ac:dyDescent="0.25">
      <c r="A359" t="s">
        <v>29</v>
      </c>
      <c r="B359" s="1">
        <v>34545</v>
      </c>
      <c r="C359">
        <v>1231</v>
      </c>
      <c r="D359">
        <v>1</v>
      </c>
      <c r="E359">
        <v>1</v>
      </c>
      <c r="F359">
        <v>1</v>
      </c>
      <c r="G359">
        <v>1</v>
      </c>
      <c r="H359">
        <v>0.99909999999999999</v>
      </c>
      <c r="I359">
        <v>0.95309999999999995</v>
      </c>
      <c r="J359">
        <v>0.93330000000000002</v>
      </c>
      <c r="K359">
        <v>0.86250000000000004</v>
      </c>
      <c r="L359">
        <v>0.85499999999999998</v>
      </c>
      <c r="M359">
        <v>0.82079999999999997</v>
      </c>
      <c r="N359">
        <v>0.77170000000000005</v>
      </c>
      <c r="O359">
        <v>0.58720000000000006</v>
      </c>
      <c r="P359">
        <v>0.41049999999999998</v>
      </c>
      <c r="Q359">
        <v>0.2175</v>
      </c>
      <c r="R359">
        <v>8.6300000000000002E-2</v>
      </c>
      <c r="S359">
        <v>0.64</v>
      </c>
      <c r="T359">
        <v>0.67300000000000004</v>
      </c>
      <c r="U359">
        <v>0.8</v>
      </c>
      <c r="V359">
        <v>-999</v>
      </c>
      <c r="W359">
        <v>-999</v>
      </c>
    </row>
    <row r="360" spans="1:23" x14ac:dyDescent="0.25">
      <c r="A360" t="s">
        <v>29</v>
      </c>
      <c r="B360" s="1">
        <v>34545</v>
      </c>
      <c r="C360">
        <v>1233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0.99650000000000005</v>
      </c>
      <c r="O360">
        <v>0.97450000000000003</v>
      </c>
      <c r="P360">
        <v>0.95330000000000004</v>
      </c>
      <c r="Q360">
        <v>0.9032</v>
      </c>
      <c r="R360">
        <v>0.81610000000000005</v>
      </c>
      <c r="S360">
        <v>0.05</v>
      </c>
      <c r="T360">
        <v>4.7E-2</v>
      </c>
      <c r="U360">
        <v>2.5</v>
      </c>
      <c r="V360">
        <v>-999</v>
      </c>
      <c r="W360">
        <v>-999</v>
      </c>
    </row>
    <row r="361" spans="1:23" x14ac:dyDescent="0.25">
      <c r="A361" t="s">
        <v>29</v>
      </c>
      <c r="B361" s="1">
        <v>34545</v>
      </c>
      <c r="C361">
        <v>1232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0.98580000000000001</v>
      </c>
      <c r="L361">
        <v>0.95179999999999998</v>
      </c>
      <c r="M361">
        <v>0.90129999999999999</v>
      </c>
      <c r="N361">
        <v>0.90269999999999995</v>
      </c>
      <c r="O361">
        <v>0.873</v>
      </c>
      <c r="P361">
        <v>0.77190000000000003</v>
      </c>
      <c r="Q361">
        <v>0.60070000000000001</v>
      </c>
      <c r="R361">
        <v>0.31769999999999998</v>
      </c>
      <c r="S361">
        <v>0.25</v>
      </c>
      <c r="T361">
        <v>0.25800000000000001</v>
      </c>
      <c r="U361">
        <v>1.5</v>
      </c>
      <c r="V361">
        <v>-999</v>
      </c>
      <c r="W361">
        <v>-999</v>
      </c>
    </row>
    <row r="362" spans="1:23" x14ac:dyDescent="0.25">
      <c r="A362" t="s">
        <v>29</v>
      </c>
      <c r="B362" s="1">
        <v>34545</v>
      </c>
      <c r="C362">
        <v>1229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0.99880000000000002</v>
      </c>
      <c r="J362">
        <v>0.93979999999999997</v>
      </c>
      <c r="K362">
        <v>0.88519999999999999</v>
      </c>
      <c r="L362">
        <v>0.8004</v>
      </c>
      <c r="M362">
        <v>0.77659999999999996</v>
      </c>
      <c r="N362">
        <v>0.73429999999999995</v>
      </c>
      <c r="O362">
        <v>0.65749999999999997</v>
      </c>
      <c r="P362">
        <v>0.57840000000000003</v>
      </c>
      <c r="Q362">
        <v>0.44490000000000002</v>
      </c>
      <c r="R362">
        <v>0.30570000000000003</v>
      </c>
      <c r="S362">
        <v>0.41</v>
      </c>
      <c r="T362">
        <v>0.433</v>
      </c>
      <c r="U362">
        <v>1.5</v>
      </c>
      <c r="V362">
        <v>-999</v>
      </c>
      <c r="W362">
        <v>-999</v>
      </c>
    </row>
    <row r="363" spans="1:23" x14ac:dyDescent="0.25">
      <c r="A363" t="s">
        <v>30</v>
      </c>
      <c r="B363" s="1">
        <v>34541</v>
      </c>
      <c r="C363">
        <v>1162</v>
      </c>
      <c r="D363">
        <v>0.77800000000000002</v>
      </c>
      <c r="E363">
        <v>0.60150000000000003</v>
      </c>
      <c r="F363">
        <v>0.66600000000000004</v>
      </c>
      <c r="G363">
        <v>0.67430000000000001</v>
      </c>
      <c r="H363">
        <v>0.61980000000000002</v>
      </c>
      <c r="I363">
        <v>0.56859999999999999</v>
      </c>
      <c r="J363">
        <v>0.5383</v>
      </c>
      <c r="K363">
        <v>0.42209999999999998</v>
      </c>
      <c r="L363">
        <v>0.3382</v>
      </c>
      <c r="M363">
        <v>0.28549999999999998</v>
      </c>
      <c r="N363">
        <v>0.24970000000000001</v>
      </c>
      <c r="O363">
        <v>0.1578</v>
      </c>
      <c r="P363">
        <v>9.0800000000000006E-2</v>
      </c>
      <c r="Q363">
        <v>5.3199999999999997E-2</v>
      </c>
      <c r="R363">
        <v>2.07E-2</v>
      </c>
      <c r="S363">
        <v>1.8</v>
      </c>
      <c r="T363">
        <v>2.1909999999999998</v>
      </c>
      <c r="U363">
        <v>0.8</v>
      </c>
      <c r="V363">
        <v>-999</v>
      </c>
      <c r="W363">
        <v>-999</v>
      </c>
    </row>
    <row r="364" spans="1:23" x14ac:dyDescent="0.25">
      <c r="A364" t="s">
        <v>30</v>
      </c>
      <c r="B364" s="1">
        <v>34541</v>
      </c>
      <c r="C364">
        <v>1177</v>
      </c>
      <c r="D364">
        <v>1</v>
      </c>
      <c r="E364">
        <v>0.81179999999999997</v>
      </c>
      <c r="F364">
        <v>0.61470000000000002</v>
      </c>
      <c r="G364">
        <v>0.68469999999999998</v>
      </c>
      <c r="H364">
        <v>0.5978</v>
      </c>
      <c r="I364">
        <v>0.52939999999999998</v>
      </c>
      <c r="J364">
        <v>0.54949999999999999</v>
      </c>
      <c r="K364">
        <v>0.55810000000000004</v>
      </c>
      <c r="L364">
        <v>0.51449999999999996</v>
      </c>
      <c r="M364">
        <v>0.4602</v>
      </c>
      <c r="N364">
        <v>0.33150000000000002</v>
      </c>
      <c r="O364">
        <v>0.2112</v>
      </c>
      <c r="P364">
        <v>0.15559999999999999</v>
      </c>
      <c r="Q364">
        <v>8.6800000000000002E-2</v>
      </c>
      <c r="R364">
        <v>3.3300000000000003E-2</v>
      </c>
      <c r="S364">
        <v>1.45</v>
      </c>
      <c r="T364">
        <v>1.772</v>
      </c>
      <c r="U364">
        <v>0.8</v>
      </c>
      <c r="V364">
        <v>-999</v>
      </c>
      <c r="W364">
        <v>-999</v>
      </c>
    </row>
    <row r="365" spans="1:23" x14ac:dyDescent="0.25">
      <c r="A365" t="s">
        <v>30</v>
      </c>
      <c r="B365" s="1">
        <v>34541</v>
      </c>
      <c r="C365">
        <v>1176</v>
      </c>
      <c r="D365">
        <v>0.34370000000000001</v>
      </c>
      <c r="E365">
        <v>0.70199999999999996</v>
      </c>
      <c r="F365">
        <v>0.65029999999999999</v>
      </c>
      <c r="G365">
        <v>0.64780000000000004</v>
      </c>
      <c r="H365">
        <v>0.61570000000000003</v>
      </c>
      <c r="I365">
        <v>0.63339999999999996</v>
      </c>
      <c r="J365">
        <v>0.54220000000000002</v>
      </c>
      <c r="K365">
        <v>0.46560000000000001</v>
      </c>
      <c r="L365">
        <v>0.44729999999999998</v>
      </c>
      <c r="M365">
        <v>0.38869999999999999</v>
      </c>
      <c r="N365">
        <v>0.37469999999999998</v>
      </c>
      <c r="O365">
        <v>0.34229999999999999</v>
      </c>
      <c r="P365">
        <v>0.27350000000000002</v>
      </c>
      <c r="Q365">
        <v>0.14660000000000001</v>
      </c>
      <c r="R365">
        <v>3.5700000000000003E-2</v>
      </c>
      <c r="S365">
        <v>1.28</v>
      </c>
      <c r="T365">
        <v>1.5629999999999999</v>
      </c>
      <c r="U365">
        <v>2.5</v>
      </c>
      <c r="V365">
        <v>-999</v>
      </c>
      <c r="W365">
        <v>-999</v>
      </c>
    </row>
    <row r="366" spans="1:23" x14ac:dyDescent="0.25">
      <c r="A366" t="s">
        <v>30</v>
      </c>
      <c r="B366" s="1">
        <v>34541</v>
      </c>
      <c r="C366">
        <v>1175</v>
      </c>
      <c r="D366">
        <v>0.44629999999999997</v>
      </c>
      <c r="E366">
        <v>0.70479999999999998</v>
      </c>
      <c r="F366">
        <v>0.63360000000000005</v>
      </c>
      <c r="G366">
        <v>0.66669999999999996</v>
      </c>
      <c r="H366">
        <v>0.63360000000000005</v>
      </c>
      <c r="I366">
        <v>0.58840000000000003</v>
      </c>
      <c r="J366">
        <v>0.47420000000000001</v>
      </c>
      <c r="K366">
        <v>0.43480000000000002</v>
      </c>
      <c r="L366">
        <v>0.36370000000000002</v>
      </c>
      <c r="M366">
        <v>0.38119999999999998</v>
      </c>
      <c r="N366">
        <v>0.37919999999999998</v>
      </c>
      <c r="O366">
        <v>0.32169999999999999</v>
      </c>
      <c r="P366">
        <v>0.21560000000000001</v>
      </c>
      <c r="Q366">
        <v>8.5500000000000007E-2</v>
      </c>
      <c r="R366">
        <v>1.5699999999999999E-2</v>
      </c>
      <c r="S366">
        <v>1.45</v>
      </c>
      <c r="T366">
        <v>1.77</v>
      </c>
      <c r="U366">
        <v>1.5</v>
      </c>
      <c r="V366">
        <v>-999</v>
      </c>
      <c r="W366">
        <v>-999</v>
      </c>
    </row>
    <row r="367" spans="1:23" x14ac:dyDescent="0.25">
      <c r="A367" t="s">
        <v>30</v>
      </c>
      <c r="B367" s="1">
        <v>34541</v>
      </c>
      <c r="C367">
        <v>1174</v>
      </c>
      <c r="D367">
        <v>0.44390000000000002</v>
      </c>
      <c r="E367">
        <v>0.75280000000000002</v>
      </c>
      <c r="F367">
        <v>0.67020000000000002</v>
      </c>
      <c r="G367">
        <v>0.6522</v>
      </c>
      <c r="H367">
        <v>0.64970000000000006</v>
      </c>
      <c r="I367">
        <v>0.55620000000000003</v>
      </c>
      <c r="J367">
        <v>0.47220000000000001</v>
      </c>
      <c r="K367">
        <v>0.40949999999999998</v>
      </c>
      <c r="L367">
        <v>0.35680000000000001</v>
      </c>
      <c r="M367">
        <v>0.3322</v>
      </c>
      <c r="N367">
        <v>0.34699999999999998</v>
      </c>
      <c r="O367">
        <v>0.2903</v>
      </c>
      <c r="P367">
        <v>0.1575</v>
      </c>
      <c r="Q367">
        <v>6.2399999999999997E-2</v>
      </c>
      <c r="R367">
        <v>1.4E-2</v>
      </c>
      <c r="S367">
        <v>1.59</v>
      </c>
      <c r="T367">
        <v>1.9359999999999999</v>
      </c>
      <c r="U367">
        <v>0.8</v>
      </c>
      <c r="V367">
        <v>-999</v>
      </c>
      <c r="W367">
        <v>-999</v>
      </c>
    </row>
    <row r="368" spans="1:23" x14ac:dyDescent="0.25">
      <c r="A368" t="s">
        <v>30</v>
      </c>
      <c r="B368" s="1">
        <v>34541</v>
      </c>
      <c r="C368">
        <v>1173</v>
      </c>
      <c r="D368">
        <v>0.97850000000000004</v>
      </c>
      <c r="E368">
        <v>0.79610000000000003</v>
      </c>
      <c r="F368">
        <v>0.72350000000000003</v>
      </c>
      <c r="G368">
        <v>0.59560000000000002</v>
      </c>
      <c r="H368">
        <v>0.6028</v>
      </c>
      <c r="I368">
        <v>0.60240000000000005</v>
      </c>
      <c r="J368">
        <v>0.63900000000000001</v>
      </c>
      <c r="K368">
        <v>0.5847</v>
      </c>
      <c r="L368">
        <v>0.47520000000000001</v>
      </c>
      <c r="M368">
        <v>0.4027</v>
      </c>
      <c r="N368">
        <v>0.374</v>
      </c>
      <c r="O368">
        <v>0.29599999999999999</v>
      </c>
      <c r="P368">
        <v>0.24540000000000001</v>
      </c>
      <c r="Q368">
        <v>0.16980000000000001</v>
      </c>
      <c r="R368">
        <v>6.2799999999999995E-2</v>
      </c>
      <c r="S368">
        <v>1.21</v>
      </c>
      <c r="T368">
        <v>1.476</v>
      </c>
      <c r="U368">
        <v>2.5</v>
      </c>
      <c r="V368">
        <v>-999</v>
      </c>
      <c r="W368">
        <v>-999</v>
      </c>
    </row>
    <row r="369" spans="1:23" x14ac:dyDescent="0.25">
      <c r="A369" t="s">
        <v>30</v>
      </c>
      <c r="B369" s="1">
        <v>34541</v>
      </c>
      <c r="C369">
        <v>1172</v>
      </c>
      <c r="D369">
        <v>0.96660000000000001</v>
      </c>
      <c r="E369">
        <v>0.78869999999999996</v>
      </c>
      <c r="F369">
        <v>0.72189999999999999</v>
      </c>
      <c r="G369">
        <v>0.61450000000000005</v>
      </c>
      <c r="H369">
        <v>0.62919999999999998</v>
      </c>
      <c r="I369">
        <v>0.66169999999999995</v>
      </c>
      <c r="J369">
        <v>0.63349999999999995</v>
      </c>
      <c r="K369">
        <v>0.56540000000000001</v>
      </c>
      <c r="L369">
        <v>0.47810000000000002</v>
      </c>
      <c r="M369">
        <v>0.44109999999999999</v>
      </c>
      <c r="N369">
        <v>0.3795</v>
      </c>
      <c r="O369">
        <v>0.32169999999999999</v>
      </c>
      <c r="P369">
        <v>0.25519999999999998</v>
      </c>
      <c r="Q369">
        <v>0.15670000000000001</v>
      </c>
      <c r="R369">
        <v>4.7E-2</v>
      </c>
      <c r="S369">
        <v>1.2</v>
      </c>
      <c r="T369">
        <v>1.4650000000000001</v>
      </c>
      <c r="U369">
        <v>1.5</v>
      </c>
      <c r="V369">
        <v>-999</v>
      </c>
      <c r="W369">
        <v>-999</v>
      </c>
    </row>
    <row r="370" spans="1:23" x14ac:dyDescent="0.25">
      <c r="A370" t="s">
        <v>30</v>
      </c>
      <c r="B370" s="1">
        <v>34541</v>
      </c>
      <c r="C370">
        <v>1171</v>
      </c>
      <c r="D370">
        <v>0.90210000000000001</v>
      </c>
      <c r="E370">
        <v>0.7712</v>
      </c>
      <c r="F370">
        <v>0.67900000000000005</v>
      </c>
      <c r="G370">
        <v>0.57830000000000004</v>
      </c>
      <c r="H370">
        <v>0.627</v>
      </c>
      <c r="I370">
        <v>0.64400000000000002</v>
      </c>
      <c r="J370">
        <v>0.5635</v>
      </c>
      <c r="K370">
        <v>0.46060000000000001</v>
      </c>
      <c r="L370">
        <v>0.39910000000000001</v>
      </c>
      <c r="M370">
        <v>0.35070000000000001</v>
      </c>
      <c r="N370">
        <v>0.3039</v>
      </c>
      <c r="O370">
        <v>0.24979999999999999</v>
      </c>
      <c r="P370">
        <v>0.2044</v>
      </c>
      <c r="Q370">
        <v>0.10249999999999999</v>
      </c>
      <c r="R370">
        <v>2.06E-2</v>
      </c>
      <c r="S370">
        <v>1.44</v>
      </c>
      <c r="T370">
        <v>1.7509999999999999</v>
      </c>
      <c r="U370">
        <v>0.8</v>
      </c>
      <c r="V370">
        <v>-999</v>
      </c>
      <c r="W370">
        <v>-999</v>
      </c>
    </row>
    <row r="371" spans="1:23" x14ac:dyDescent="0.25">
      <c r="A371" t="s">
        <v>30</v>
      </c>
      <c r="B371" s="1">
        <v>34541</v>
      </c>
      <c r="C371">
        <v>1170</v>
      </c>
      <c r="D371">
        <v>1</v>
      </c>
      <c r="E371">
        <v>0.99260000000000004</v>
      </c>
      <c r="F371">
        <v>0.93989999999999996</v>
      </c>
      <c r="G371">
        <v>0.755</v>
      </c>
      <c r="H371">
        <v>0.66069999999999995</v>
      </c>
      <c r="I371">
        <v>0.67549999999999999</v>
      </c>
      <c r="J371">
        <v>0.621</v>
      </c>
      <c r="K371">
        <v>0.54159999999999997</v>
      </c>
      <c r="L371">
        <v>0.53879999999999995</v>
      </c>
      <c r="M371">
        <v>0.50160000000000005</v>
      </c>
      <c r="N371">
        <v>0.43309999999999998</v>
      </c>
      <c r="O371">
        <v>0.32950000000000002</v>
      </c>
      <c r="P371">
        <v>0.224</v>
      </c>
      <c r="Q371">
        <v>0.1152</v>
      </c>
      <c r="R371">
        <v>3.3799999999999997E-2</v>
      </c>
      <c r="S371">
        <v>1.19</v>
      </c>
      <c r="T371">
        <v>1.45</v>
      </c>
      <c r="U371">
        <v>2.5</v>
      </c>
      <c r="V371">
        <v>-999</v>
      </c>
      <c r="W371">
        <v>-999</v>
      </c>
    </row>
    <row r="372" spans="1:23" x14ac:dyDescent="0.25">
      <c r="A372" t="s">
        <v>30</v>
      </c>
      <c r="B372" s="1">
        <v>34541</v>
      </c>
      <c r="C372">
        <v>1185</v>
      </c>
      <c r="D372">
        <v>0.63959999999999995</v>
      </c>
      <c r="E372">
        <v>0.61250000000000004</v>
      </c>
      <c r="F372">
        <v>0.68010000000000004</v>
      </c>
      <c r="G372">
        <v>0.66790000000000005</v>
      </c>
      <c r="H372">
        <v>0.6179</v>
      </c>
      <c r="I372">
        <v>0.60119999999999996</v>
      </c>
      <c r="J372">
        <v>0.55210000000000004</v>
      </c>
      <c r="K372">
        <v>0.50329999999999997</v>
      </c>
      <c r="L372">
        <v>0.42920000000000003</v>
      </c>
      <c r="M372">
        <v>0.41560000000000002</v>
      </c>
      <c r="N372">
        <v>0.31330000000000002</v>
      </c>
      <c r="O372">
        <v>0.24329999999999999</v>
      </c>
      <c r="P372">
        <v>0.187</v>
      </c>
      <c r="Q372">
        <v>0.1133</v>
      </c>
      <c r="R372">
        <v>5.67E-2</v>
      </c>
      <c r="S372">
        <v>1.4</v>
      </c>
      <c r="T372">
        <v>1.702</v>
      </c>
      <c r="U372">
        <v>2.5</v>
      </c>
      <c r="V372">
        <v>-999</v>
      </c>
      <c r="W372">
        <v>-999</v>
      </c>
    </row>
    <row r="373" spans="1:23" x14ac:dyDescent="0.25">
      <c r="A373" t="s">
        <v>30</v>
      </c>
      <c r="B373" s="1">
        <v>34541</v>
      </c>
      <c r="C373">
        <v>1184</v>
      </c>
      <c r="D373">
        <v>0.62529999999999997</v>
      </c>
      <c r="E373">
        <v>0.55349999999999999</v>
      </c>
      <c r="F373">
        <v>0.67959999999999998</v>
      </c>
      <c r="G373">
        <v>0.65459999999999996</v>
      </c>
      <c r="H373">
        <v>0.55220000000000002</v>
      </c>
      <c r="I373">
        <v>0.52039999999999997</v>
      </c>
      <c r="J373">
        <v>0.4667</v>
      </c>
      <c r="K373">
        <v>0.4476</v>
      </c>
      <c r="L373">
        <v>0.38790000000000002</v>
      </c>
      <c r="M373">
        <v>0.32400000000000001</v>
      </c>
      <c r="N373">
        <v>0.27650000000000002</v>
      </c>
      <c r="O373">
        <v>0.20119999999999999</v>
      </c>
      <c r="P373">
        <v>0.1434</v>
      </c>
      <c r="Q373">
        <v>9.0999999999999998E-2</v>
      </c>
      <c r="R373">
        <v>2.4E-2</v>
      </c>
      <c r="S373">
        <v>1.62</v>
      </c>
      <c r="T373">
        <v>1.972</v>
      </c>
      <c r="U373">
        <v>1.5</v>
      </c>
      <c r="V373">
        <v>-999</v>
      </c>
      <c r="W373">
        <v>-999</v>
      </c>
    </row>
    <row r="374" spans="1:23" x14ac:dyDescent="0.25">
      <c r="A374" t="s">
        <v>30</v>
      </c>
      <c r="B374" s="1">
        <v>34541</v>
      </c>
      <c r="C374">
        <v>1183</v>
      </c>
      <c r="D374">
        <v>0.61580000000000001</v>
      </c>
      <c r="E374">
        <v>0.63190000000000002</v>
      </c>
      <c r="F374">
        <v>0.70830000000000004</v>
      </c>
      <c r="G374">
        <v>0.64419999999999999</v>
      </c>
      <c r="H374">
        <v>0.53739999999999999</v>
      </c>
      <c r="I374">
        <v>0.4904</v>
      </c>
      <c r="J374">
        <v>0.46960000000000002</v>
      </c>
      <c r="K374">
        <v>0.45300000000000001</v>
      </c>
      <c r="L374">
        <v>0.40260000000000001</v>
      </c>
      <c r="M374">
        <v>0.34429999999999999</v>
      </c>
      <c r="N374">
        <v>0.28970000000000001</v>
      </c>
      <c r="O374">
        <v>0.21590000000000001</v>
      </c>
      <c r="P374">
        <v>0.16839999999999999</v>
      </c>
      <c r="Q374">
        <v>8.3400000000000002E-2</v>
      </c>
      <c r="R374">
        <v>3.0700000000000002E-2</v>
      </c>
      <c r="S374">
        <v>1.56</v>
      </c>
      <c r="T374">
        <v>1.9039999999999999</v>
      </c>
      <c r="U374">
        <v>0.8</v>
      </c>
      <c r="V374">
        <v>-999</v>
      </c>
      <c r="W374">
        <v>-999</v>
      </c>
    </row>
    <row r="375" spans="1:23" x14ac:dyDescent="0.25">
      <c r="A375" t="s">
        <v>30</v>
      </c>
      <c r="B375" s="1">
        <v>34541</v>
      </c>
      <c r="C375">
        <v>1182</v>
      </c>
      <c r="D375">
        <v>1</v>
      </c>
      <c r="E375">
        <v>0.98250000000000004</v>
      </c>
      <c r="F375">
        <v>0.78669999999999995</v>
      </c>
      <c r="G375">
        <v>0.71930000000000005</v>
      </c>
      <c r="H375">
        <v>0.69030000000000002</v>
      </c>
      <c r="I375">
        <v>0.60699999999999998</v>
      </c>
      <c r="J375">
        <v>0.53410000000000002</v>
      </c>
      <c r="K375">
        <v>0.57550000000000001</v>
      </c>
      <c r="L375">
        <v>0.56610000000000005</v>
      </c>
      <c r="M375">
        <v>0.47499999999999998</v>
      </c>
      <c r="N375">
        <v>0.42849999999999999</v>
      </c>
      <c r="O375">
        <v>0.30959999999999999</v>
      </c>
      <c r="P375">
        <v>0.2026</v>
      </c>
      <c r="Q375">
        <v>0.14349999999999999</v>
      </c>
      <c r="R375">
        <v>5.2200000000000003E-2</v>
      </c>
      <c r="S375">
        <v>1.2</v>
      </c>
      <c r="T375">
        <v>1.4650000000000001</v>
      </c>
      <c r="U375">
        <v>2.5</v>
      </c>
      <c r="V375">
        <v>-999</v>
      </c>
      <c r="W375">
        <v>-999</v>
      </c>
    </row>
    <row r="376" spans="1:23" x14ac:dyDescent="0.25">
      <c r="A376" t="s">
        <v>30</v>
      </c>
      <c r="B376" s="1">
        <v>34541</v>
      </c>
      <c r="C376">
        <v>1181</v>
      </c>
      <c r="D376">
        <v>1</v>
      </c>
      <c r="E376">
        <v>0.98060000000000003</v>
      </c>
      <c r="F376">
        <v>0.78200000000000003</v>
      </c>
      <c r="G376">
        <v>0.7177</v>
      </c>
      <c r="H376">
        <v>0.68269999999999997</v>
      </c>
      <c r="I376">
        <v>0.57609999999999995</v>
      </c>
      <c r="J376">
        <v>0.5615</v>
      </c>
      <c r="K376">
        <v>0.60970000000000002</v>
      </c>
      <c r="L376">
        <v>0.52580000000000005</v>
      </c>
      <c r="M376">
        <v>0.48199999999999998</v>
      </c>
      <c r="N376">
        <v>0.40860000000000002</v>
      </c>
      <c r="O376">
        <v>0.2868</v>
      </c>
      <c r="P376">
        <v>0.21199999999999999</v>
      </c>
      <c r="Q376">
        <v>0.12859999999999999</v>
      </c>
      <c r="R376">
        <v>3.8300000000000001E-2</v>
      </c>
      <c r="S376">
        <v>1.23</v>
      </c>
      <c r="T376">
        <v>1.5029999999999999</v>
      </c>
      <c r="U376">
        <v>1.5</v>
      </c>
      <c r="V376">
        <v>-999</v>
      </c>
      <c r="W376">
        <v>-999</v>
      </c>
    </row>
    <row r="377" spans="1:23" x14ac:dyDescent="0.25">
      <c r="A377" t="s">
        <v>30</v>
      </c>
      <c r="B377" s="1">
        <v>34541</v>
      </c>
      <c r="C377">
        <v>1180</v>
      </c>
      <c r="D377">
        <v>1</v>
      </c>
      <c r="E377">
        <v>0.94</v>
      </c>
      <c r="F377">
        <v>0.7611</v>
      </c>
      <c r="G377">
        <v>0.72529999999999994</v>
      </c>
      <c r="H377">
        <v>0.628</v>
      </c>
      <c r="I377">
        <v>0.55569999999999997</v>
      </c>
      <c r="J377">
        <v>0.58399999999999996</v>
      </c>
      <c r="K377">
        <v>0.57879999999999998</v>
      </c>
      <c r="L377">
        <v>0.49740000000000001</v>
      </c>
      <c r="M377">
        <v>0.4607</v>
      </c>
      <c r="N377">
        <v>0.36199999999999999</v>
      </c>
      <c r="O377">
        <v>0.2601</v>
      </c>
      <c r="P377">
        <v>0.1885</v>
      </c>
      <c r="Q377">
        <v>0.1052</v>
      </c>
      <c r="R377">
        <v>3.4200000000000001E-2</v>
      </c>
      <c r="S377">
        <v>1.33</v>
      </c>
      <c r="T377">
        <v>1.617</v>
      </c>
      <c r="U377">
        <v>0.8</v>
      </c>
      <c r="V377">
        <v>-999</v>
      </c>
      <c r="W377">
        <v>-999</v>
      </c>
    </row>
    <row r="378" spans="1:23" x14ac:dyDescent="0.25">
      <c r="A378" t="s">
        <v>30</v>
      </c>
      <c r="B378" s="1">
        <v>34541</v>
      </c>
      <c r="C378">
        <v>1179</v>
      </c>
      <c r="D378">
        <v>1</v>
      </c>
      <c r="E378">
        <v>0.91510000000000002</v>
      </c>
      <c r="F378">
        <v>0.63929999999999998</v>
      </c>
      <c r="G378">
        <v>0.63329999999999997</v>
      </c>
      <c r="H378">
        <v>0.65690000000000004</v>
      </c>
      <c r="I378">
        <v>0.57730000000000004</v>
      </c>
      <c r="J378">
        <v>0.53</v>
      </c>
      <c r="K378">
        <v>0.55530000000000002</v>
      </c>
      <c r="L378">
        <v>0.55569999999999997</v>
      </c>
      <c r="M378">
        <v>0.49480000000000002</v>
      </c>
      <c r="N378">
        <v>0.45850000000000002</v>
      </c>
      <c r="O378">
        <v>0.31740000000000002</v>
      </c>
      <c r="P378">
        <v>0.2049</v>
      </c>
      <c r="Q378">
        <v>0.1313</v>
      </c>
      <c r="R378">
        <v>5.5300000000000002E-2</v>
      </c>
      <c r="S378">
        <v>1.24</v>
      </c>
      <c r="T378">
        <v>1.5109999999999999</v>
      </c>
      <c r="U378">
        <v>2.5</v>
      </c>
      <c r="V378">
        <v>-999</v>
      </c>
      <c r="W378">
        <v>-999</v>
      </c>
    </row>
    <row r="379" spans="1:23" x14ac:dyDescent="0.25">
      <c r="A379" t="s">
        <v>30</v>
      </c>
      <c r="B379" s="1">
        <v>34541</v>
      </c>
      <c r="C379">
        <v>1178</v>
      </c>
      <c r="D379">
        <v>1</v>
      </c>
      <c r="E379">
        <v>0.87360000000000004</v>
      </c>
      <c r="F379">
        <v>0.62260000000000004</v>
      </c>
      <c r="G379">
        <v>0.65900000000000003</v>
      </c>
      <c r="H379">
        <v>0.63360000000000005</v>
      </c>
      <c r="I379">
        <v>0.54220000000000002</v>
      </c>
      <c r="J379">
        <v>0.55079999999999996</v>
      </c>
      <c r="K379">
        <v>0.54949999999999999</v>
      </c>
      <c r="L379">
        <v>0.51819999999999999</v>
      </c>
      <c r="M379">
        <v>0.48230000000000001</v>
      </c>
      <c r="N379">
        <v>0.40050000000000002</v>
      </c>
      <c r="O379">
        <v>0.2601</v>
      </c>
      <c r="P379">
        <v>0.1734</v>
      </c>
      <c r="Q379">
        <v>9.5399999999999999E-2</v>
      </c>
      <c r="R379">
        <v>4.0599999999999997E-2</v>
      </c>
      <c r="S379">
        <v>1.37</v>
      </c>
      <c r="T379">
        <v>1.667</v>
      </c>
      <c r="U379">
        <v>1.5</v>
      </c>
      <c r="V379">
        <v>-999</v>
      </c>
      <c r="W379">
        <v>-999</v>
      </c>
    </row>
    <row r="380" spans="1:23" x14ac:dyDescent="0.25">
      <c r="A380" t="s">
        <v>30</v>
      </c>
      <c r="B380" s="1">
        <v>34541</v>
      </c>
      <c r="C380">
        <v>1165</v>
      </c>
      <c r="D380">
        <v>0.56320000000000003</v>
      </c>
      <c r="E380">
        <v>0.61619999999999997</v>
      </c>
      <c r="F380">
        <v>0.45739999999999997</v>
      </c>
      <c r="G380">
        <v>0.51449999999999996</v>
      </c>
      <c r="H380">
        <v>0.50249999999999995</v>
      </c>
      <c r="I380">
        <v>0.47399999999999998</v>
      </c>
      <c r="J380">
        <v>0.42170000000000002</v>
      </c>
      <c r="K380">
        <v>0.36209999999999998</v>
      </c>
      <c r="L380">
        <v>0.30709999999999998</v>
      </c>
      <c r="M380">
        <v>0.31380000000000002</v>
      </c>
      <c r="N380">
        <v>0.24790000000000001</v>
      </c>
      <c r="O380">
        <v>0.1638</v>
      </c>
      <c r="P380">
        <v>0.1042</v>
      </c>
      <c r="Q380">
        <v>3.6400000000000002E-2</v>
      </c>
      <c r="R380">
        <v>1.7600000000000001E-2</v>
      </c>
      <c r="S380">
        <v>1.92</v>
      </c>
      <c r="T380">
        <v>2.347</v>
      </c>
      <c r="U380">
        <v>0.8</v>
      </c>
      <c r="V380">
        <v>-999</v>
      </c>
      <c r="W380">
        <v>-999</v>
      </c>
    </row>
    <row r="381" spans="1:23" x14ac:dyDescent="0.25">
      <c r="A381" t="s">
        <v>30</v>
      </c>
      <c r="B381" s="1">
        <v>34541</v>
      </c>
      <c r="C381">
        <v>1166</v>
      </c>
      <c r="D381">
        <v>0.60860000000000003</v>
      </c>
      <c r="E381">
        <v>0.57199999999999995</v>
      </c>
      <c r="F381">
        <v>0.47670000000000001</v>
      </c>
      <c r="G381">
        <v>0.3871</v>
      </c>
      <c r="H381">
        <v>0.52110000000000001</v>
      </c>
      <c r="I381">
        <v>0.53400000000000003</v>
      </c>
      <c r="J381">
        <v>0.43</v>
      </c>
      <c r="K381">
        <v>0.41749999999999998</v>
      </c>
      <c r="L381">
        <v>0.35849999999999999</v>
      </c>
      <c r="M381">
        <v>0.3291</v>
      </c>
      <c r="N381">
        <v>0.2999</v>
      </c>
      <c r="O381">
        <v>0.22520000000000001</v>
      </c>
      <c r="P381">
        <v>0.1239</v>
      </c>
      <c r="Q381">
        <v>5.0999999999999997E-2</v>
      </c>
      <c r="R381">
        <v>1.7100000000000001E-2</v>
      </c>
      <c r="S381">
        <v>1.79</v>
      </c>
      <c r="T381">
        <v>2.1800000000000002</v>
      </c>
      <c r="U381">
        <v>1.5</v>
      </c>
      <c r="V381">
        <v>-999</v>
      </c>
      <c r="W381">
        <v>-999</v>
      </c>
    </row>
    <row r="382" spans="1:23" x14ac:dyDescent="0.25">
      <c r="A382" t="s">
        <v>30</v>
      </c>
      <c r="B382" s="1">
        <v>34541</v>
      </c>
      <c r="C382">
        <v>1167</v>
      </c>
      <c r="D382">
        <v>0.85919999999999996</v>
      </c>
      <c r="E382">
        <v>0.79059999999999997</v>
      </c>
      <c r="F382">
        <v>0.62890000000000001</v>
      </c>
      <c r="G382">
        <v>0.50039999999999996</v>
      </c>
      <c r="H382">
        <v>0.4355</v>
      </c>
      <c r="I382">
        <v>0.40560000000000002</v>
      </c>
      <c r="J382">
        <v>0.4556</v>
      </c>
      <c r="K382">
        <v>0.41689999999999999</v>
      </c>
      <c r="L382">
        <v>0.34439999999999998</v>
      </c>
      <c r="M382">
        <v>0.3322</v>
      </c>
      <c r="N382">
        <v>0.29599999999999999</v>
      </c>
      <c r="O382">
        <v>0.2606</v>
      </c>
      <c r="P382">
        <v>0.14649999999999999</v>
      </c>
      <c r="Q382">
        <v>7.2499999999999995E-2</v>
      </c>
      <c r="R382">
        <v>1.43E-2</v>
      </c>
      <c r="S382">
        <v>1.67</v>
      </c>
      <c r="T382">
        <v>2.0369999999999999</v>
      </c>
      <c r="U382">
        <v>2.5</v>
      </c>
      <c r="V382">
        <v>-999</v>
      </c>
      <c r="W382">
        <v>-999</v>
      </c>
    </row>
    <row r="383" spans="1:23" x14ac:dyDescent="0.25">
      <c r="A383" t="s">
        <v>30</v>
      </c>
      <c r="B383" s="1">
        <v>34541</v>
      </c>
      <c r="C383">
        <v>1169</v>
      </c>
      <c r="D383">
        <v>1</v>
      </c>
      <c r="E383">
        <v>0.98799999999999999</v>
      </c>
      <c r="F383">
        <v>0.88660000000000005</v>
      </c>
      <c r="G383">
        <v>0.71120000000000005</v>
      </c>
      <c r="H383">
        <v>0.68710000000000004</v>
      </c>
      <c r="I383">
        <v>0.68540000000000001</v>
      </c>
      <c r="J383">
        <v>0.56589999999999996</v>
      </c>
      <c r="K383">
        <v>0.53200000000000003</v>
      </c>
      <c r="L383">
        <v>0.53610000000000002</v>
      </c>
      <c r="M383">
        <v>0.47039999999999998</v>
      </c>
      <c r="N383">
        <v>0.41860000000000003</v>
      </c>
      <c r="O383">
        <v>0.307</v>
      </c>
      <c r="P383">
        <v>0.2046</v>
      </c>
      <c r="Q383">
        <v>0.1017</v>
      </c>
      <c r="R383">
        <v>2.46E-2</v>
      </c>
      <c r="S383">
        <v>1.26</v>
      </c>
      <c r="T383">
        <v>1.5369999999999999</v>
      </c>
      <c r="U383">
        <v>1.5</v>
      </c>
      <c r="V383">
        <v>-999</v>
      </c>
      <c r="W383">
        <v>-999</v>
      </c>
    </row>
    <row r="384" spans="1:23" x14ac:dyDescent="0.25">
      <c r="A384" t="s">
        <v>30</v>
      </c>
      <c r="B384" s="1">
        <v>34541</v>
      </c>
      <c r="C384">
        <v>1168</v>
      </c>
      <c r="D384">
        <v>1</v>
      </c>
      <c r="E384">
        <v>0.9788</v>
      </c>
      <c r="F384">
        <v>0.82909999999999995</v>
      </c>
      <c r="G384">
        <v>0.67190000000000005</v>
      </c>
      <c r="H384">
        <v>0.71599999999999997</v>
      </c>
      <c r="I384">
        <v>0.62519999999999998</v>
      </c>
      <c r="J384">
        <v>0.53720000000000001</v>
      </c>
      <c r="K384">
        <v>0.56140000000000001</v>
      </c>
      <c r="L384">
        <v>0.5202</v>
      </c>
      <c r="M384">
        <v>0.46429999999999999</v>
      </c>
      <c r="N384">
        <v>0.3735</v>
      </c>
      <c r="O384">
        <v>0.27629999999999999</v>
      </c>
      <c r="P384">
        <v>0.1893</v>
      </c>
      <c r="Q384">
        <v>9.0499999999999997E-2</v>
      </c>
      <c r="R384">
        <v>2.3E-2</v>
      </c>
      <c r="S384">
        <v>1.33</v>
      </c>
      <c r="T384">
        <v>1.619</v>
      </c>
      <c r="U384">
        <v>0.8</v>
      </c>
      <c r="V384">
        <v>-999</v>
      </c>
      <c r="W384">
        <v>-999</v>
      </c>
    </row>
    <row r="385" spans="1:23" x14ac:dyDescent="0.25">
      <c r="A385" t="s">
        <v>30</v>
      </c>
      <c r="B385" s="1">
        <v>34541</v>
      </c>
      <c r="C385">
        <v>1164</v>
      </c>
      <c r="D385">
        <v>0.68259999999999998</v>
      </c>
      <c r="E385">
        <v>0.61070000000000002</v>
      </c>
      <c r="F385">
        <v>0.69159999999999999</v>
      </c>
      <c r="G385">
        <v>0.63819999999999999</v>
      </c>
      <c r="H385">
        <v>0.62609999999999999</v>
      </c>
      <c r="I385">
        <v>0.60240000000000005</v>
      </c>
      <c r="J385">
        <v>0.56240000000000001</v>
      </c>
      <c r="K385">
        <v>0.49769999999999998</v>
      </c>
      <c r="L385">
        <v>0.39379999999999998</v>
      </c>
      <c r="M385">
        <v>0.3352</v>
      </c>
      <c r="N385">
        <v>0.30109999999999998</v>
      </c>
      <c r="O385">
        <v>0.2455</v>
      </c>
      <c r="P385">
        <v>0.14649999999999999</v>
      </c>
      <c r="Q385">
        <v>8.1000000000000003E-2</v>
      </c>
      <c r="R385">
        <v>3.2399999999999998E-2</v>
      </c>
      <c r="S385">
        <v>1.54</v>
      </c>
      <c r="T385">
        <v>1.877</v>
      </c>
      <c r="U385">
        <v>2.5</v>
      </c>
      <c r="V385">
        <v>-999</v>
      </c>
      <c r="W385">
        <v>-999</v>
      </c>
    </row>
    <row r="386" spans="1:23" x14ac:dyDescent="0.25">
      <c r="A386" t="s">
        <v>30</v>
      </c>
      <c r="B386" s="1">
        <v>34541</v>
      </c>
      <c r="C386">
        <v>1163</v>
      </c>
      <c r="D386">
        <v>0.63249999999999995</v>
      </c>
      <c r="E386">
        <v>0.59960000000000002</v>
      </c>
      <c r="F386">
        <v>0.66279999999999994</v>
      </c>
      <c r="G386">
        <v>0.60760000000000003</v>
      </c>
      <c r="H386">
        <v>0.60160000000000002</v>
      </c>
      <c r="I386">
        <v>0.56030000000000002</v>
      </c>
      <c r="J386">
        <v>0.50590000000000002</v>
      </c>
      <c r="K386">
        <v>0.4103</v>
      </c>
      <c r="L386">
        <v>0.32700000000000001</v>
      </c>
      <c r="M386">
        <v>0.30059999999999998</v>
      </c>
      <c r="N386">
        <v>0.2571</v>
      </c>
      <c r="O386">
        <v>0.16669999999999999</v>
      </c>
      <c r="P386">
        <v>8.7599999999999997E-2</v>
      </c>
      <c r="Q386">
        <v>5.1400000000000001E-2</v>
      </c>
      <c r="R386">
        <v>1.4999999999999999E-2</v>
      </c>
      <c r="S386">
        <v>1.83</v>
      </c>
      <c r="T386">
        <v>2.2360000000000002</v>
      </c>
      <c r="U386">
        <v>1.5</v>
      </c>
      <c r="V386">
        <v>-999</v>
      </c>
      <c r="W386">
        <v>-999</v>
      </c>
    </row>
    <row r="387" spans="1:23" x14ac:dyDescent="0.25">
      <c r="A387" t="s">
        <v>30</v>
      </c>
      <c r="B387" s="1">
        <v>34543</v>
      </c>
      <c r="C387">
        <v>1189</v>
      </c>
      <c r="D387">
        <v>0.45579999999999998</v>
      </c>
      <c r="E387">
        <v>0.74080000000000001</v>
      </c>
      <c r="F387">
        <v>0.74180000000000001</v>
      </c>
      <c r="G387">
        <v>0.68589999999999995</v>
      </c>
      <c r="H387">
        <v>0.6028</v>
      </c>
      <c r="I387">
        <v>0.49530000000000002</v>
      </c>
      <c r="J387">
        <v>0.46300000000000002</v>
      </c>
      <c r="K387">
        <v>0.44540000000000002</v>
      </c>
      <c r="L387">
        <v>0.42230000000000001</v>
      </c>
      <c r="M387">
        <v>0.38</v>
      </c>
      <c r="N387">
        <v>0.28110000000000002</v>
      </c>
      <c r="O387">
        <v>0.19600000000000001</v>
      </c>
      <c r="P387">
        <v>0.14499999999999999</v>
      </c>
      <c r="Q387">
        <v>0.10059999999999999</v>
      </c>
      <c r="R387">
        <v>4.7300000000000002E-2</v>
      </c>
      <c r="S387">
        <v>1.52</v>
      </c>
      <c r="T387">
        <v>1.855</v>
      </c>
      <c r="U387">
        <v>0.8</v>
      </c>
      <c r="V387">
        <v>-999</v>
      </c>
      <c r="W387">
        <v>-999</v>
      </c>
    </row>
    <row r="388" spans="1:23" x14ac:dyDescent="0.25">
      <c r="A388" t="s">
        <v>30</v>
      </c>
      <c r="B388" s="1">
        <v>34543</v>
      </c>
      <c r="C388">
        <v>1191</v>
      </c>
      <c r="D388">
        <v>0.32940000000000003</v>
      </c>
      <c r="E388">
        <v>0.81269999999999998</v>
      </c>
      <c r="F388">
        <v>0.72709999999999997</v>
      </c>
      <c r="G388">
        <v>0.78310000000000002</v>
      </c>
      <c r="H388">
        <v>0.66639999999999999</v>
      </c>
      <c r="I388">
        <v>0.57579999999999998</v>
      </c>
      <c r="J388">
        <v>0.51070000000000004</v>
      </c>
      <c r="K388">
        <v>0.51219999999999999</v>
      </c>
      <c r="L388">
        <v>0.50109999999999999</v>
      </c>
      <c r="M388">
        <v>0.44569999999999999</v>
      </c>
      <c r="N388">
        <v>0.38269999999999998</v>
      </c>
      <c r="O388">
        <v>0.28299999999999997</v>
      </c>
      <c r="P388">
        <v>0.20130000000000001</v>
      </c>
      <c r="Q388">
        <v>0.1203</v>
      </c>
      <c r="R388">
        <v>5.74E-2</v>
      </c>
      <c r="S388">
        <v>1.3</v>
      </c>
      <c r="T388">
        <v>1.591</v>
      </c>
      <c r="U388">
        <v>2.5</v>
      </c>
      <c r="V388">
        <v>-999</v>
      </c>
      <c r="W388">
        <v>-999</v>
      </c>
    </row>
    <row r="389" spans="1:23" x14ac:dyDescent="0.25">
      <c r="A389" t="s">
        <v>30</v>
      </c>
      <c r="B389" s="1">
        <v>34543</v>
      </c>
      <c r="C389">
        <v>1190</v>
      </c>
      <c r="D389">
        <v>0.39860000000000001</v>
      </c>
      <c r="E389">
        <v>0.74450000000000005</v>
      </c>
      <c r="F389">
        <v>0.71460000000000001</v>
      </c>
      <c r="G389">
        <v>0.68510000000000004</v>
      </c>
      <c r="H389">
        <v>0.62609999999999999</v>
      </c>
      <c r="I389">
        <v>0.51</v>
      </c>
      <c r="J389">
        <v>0.48949999999999999</v>
      </c>
      <c r="K389">
        <v>0.46870000000000001</v>
      </c>
      <c r="L389">
        <v>0.44309999999999999</v>
      </c>
      <c r="M389">
        <v>0.41689999999999999</v>
      </c>
      <c r="N389">
        <v>0.33950000000000002</v>
      </c>
      <c r="O389">
        <v>0.23719999999999999</v>
      </c>
      <c r="P389">
        <v>0.16869999999999999</v>
      </c>
      <c r="Q389">
        <v>0.1113</v>
      </c>
      <c r="R389">
        <v>5.7599999999999998E-2</v>
      </c>
      <c r="S389">
        <v>1.42</v>
      </c>
      <c r="T389">
        <v>1.7330000000000001</v>
      </c>
      <c r="U389">
        <v>1.5</v>
      </c>
      <c r="V389">
        <v>-999</v>
      </c>
      <c r="W389">
        <v>-999</v>
      </c>
    </row>
    <row r="390" spans="1:23" x14ac:dyDescent="0.25">
      <c r="A390" t="s">
        <v>31</v>
      </c>
      <c r="B390" s="1">
        <v>34540</v>
      </c>
      <c r="C390">
        <v>1101</v>
      </c>
      <c r="D390">
        <v>1</v>
      </c>
      <c r="E390">
        <v>0.97230000000000005</v>
      </c>
      <c r="F390">
        <v>0.91320000000000001</v>
      </c>
      <c r="G390">
        <v>0.73529999999999995</v>
      </c>
      <c r="H390">
        <v>0.68840000000000001</v>
      </c>
      <c r="I390">
        <v>0.6048</v>
      </c>
      <c r="J390">
        <v>0.62839999999999996</v>
      </c>
      <c r="K390">
        <v>0.58330000000000004</v>
      </c>
      <c r="L390">
        <v>0.55389999999999995</v>
      </c>
      <c r="M390">
        <v>0.48720000000000002</v>
      </c>
      <c r="N390">
        <v>0.41599999999999998</v>
      </c>
      <c r="O390">
        <v>0.35470000000000002</v>
      </c>
      <c r="P390">
        <v>0.2717</v>
      </c>
      <c r="Q390">
        <v>0.21820000000000001</v>
      </c>
      <c r="R390">
        <v>0.13450000000000001</v>
      </c>
      <c r="S390">
        <v>1</v>
      </c>
      <c r="T390">
        <v>-999</v>
      </c>
      <c r="U390">
        <v>0.8</v>
      </c>
      <c r="V390">
        <v>-999</v>
      </c>
      <c r="W390">
        <v>-999</v>
      </c>
    </row>
    <row r="391" spans="1:23" x14ac:dyDescent="0.25">
      <c r="A391" t="s">
        <v>31</v>
      </c>
      <c r="B391" s="1">
        <v>34540</v>
      </c>
      <c r="C391">
        <v>1102</v>
      </c>
      <c r="D391">
        <v>1</v>
      </c>
      <c r="E391">
        <v>0.97140000000000004</v>
      </c>
      <c r="F391">
        <v>0.97750000000000004</v>
      </c>
      <c r="G391">
        <v>0.87749999999999995</v>
      </c>
      <c r="H391">
        <v>0.79179999999999995</v>
      </c>
      <c r="I391">
        <v>0.71099999999999997</v>
      </c>
      <c r="J391">
        <v>0.63719999999999999</v>
      </c>
      <c r="K391">
        <v>0.64159999999999995</v>
      </c>
      <c r="L391">
        <v>0.61109999999999998</v>
      </c>
      <c r="M391">
        <v>0.54879999999999995</v>
      </c>
      <c r="N391">
        <v>0.46250000000000002</v>
      </c>
      <c r="O391">
        <v>0.39069999999999999</v>
      </c>
      <c r="P391">
        <v>0.30359999999999998</v>
      </c>
      <c r="Q391">
        <v>0.22570000000000001</v>
      </c>
      <c r="R391">
        <v>0.15859999999999999</v>
      </c>
      <c r="S391">
        <v>0.89</v>
      </c>
      <c r="T391">
        <v>-999</v>
      </c>
      <c r="U391">
        <v>1.5</v>
      </c>
      <c r="V391">
        <v>-999</v>
      </c>
      <c r="W391">
        <v>-999</v>
      </c>
    </row>
    <row r="392" spans="1:23" x14ac:dyDescent="0.25">
      <c r="A392" t="s">
        <v>31</v>
      </c>
      <c r="B392" s="1">
        <v>34540</v>
      </c>
      <c r="C392">
        <v>1103</v>
      </c>
      <c r="D392">
        <v>1</v>
      </c>
      <c r="E392">
        <v>0.98619999999999997</v>
      </c>
      <c r="F392">
        <v>0.95820000000000005</v>
      </c>
      <c r="G392">
        <v>0.9546</v>
      </c>
      <c r="H392">
        <v>0.83240000000000003</v>
      </c>
      <c r="I392">
        <v>0.77700000000000002</v>
      </c>
      <c r="J392">
        <v>0.71640000000000004</v>
      </c>
      <c r="K392">
        <v>0.66410000000000002</v>
      </c>
      <c r="L392">
        <v>0.67689999999999995</v>
      </c>
      <c r="M392">
        <v>0.6431</v>
      </c>
      <c r="N392">
        <v>0.5736</v>
      </c>
      <c r="O392">
        <v>0.43440000000000001</v>
      </c>
      <c r="P392">
        <v>0.34129999999999999</v>
      </c>
      <c r="Q392">
        <v>0.26479999999999998</v>
      </c>
      <c r="R392">
        <v>0.2286</v>
      </c>
      <c r="S392">
        <v>0.74</v>
      </c>
      <c r="T392">
        <v>-999</v>
      </c>
      <c r="U392">
        <v>2.5</v>
      </c>
      <c r="V392">
        <v>-999</v>
      </c>
      <c r="W392">
        <v>-999</v>
      </c>
    </row>
    <row r="393" spans="1:23" x14ac:dyDescent="0.25">
      <c r="A393" t="s">
        <v>31</v>
      </c>
      <c r="B393" s="1">
        <v>34540</v>
      </c>
      <c r="C393">
        <v>1104</v>
      </c>
      <c r="D393">
        <v>0.78520000000000001</v>
      </c>
      <c r="E393">
        <v>0.6845</v>
      </c>
      <c r="F393">
        <v>0.55100000000000005</v>
      </c>
      <c r="G393">
        <v>0.57110000000000005</v>
      </c>
      <c r="H393">
        <v>0.54649999999999999</v>
      </c>
      <c r="I393">
        <v>0.50229999999999997</v>
      </c>
      <c r="J393">
        <v>0.45929999999999999</v>
      </c>
      <c r="K393">
        <v>0.48349999999999999</v>
      </c>
      <c r="L393">
        <v>0.4209</v>
      </c>
      <c r="M393">
        <v>0.40820000000000001</v>
      </c>
      <c r="N393">
        <v>0.36480000000000001</v>
      </c>
      <c r="O393">
        <v>0.29599999999999999</v>
      </c>
      <c r="P393">
        <v>0.23710000000000001</v>
      </c>
      <c r="Q393">
        <v>0.1903</v>
      </c>
      <c r="R393">
        <v>0.1265</v>
      </c>
      <c r="S393">
        <v>1.25</v>
      </c>
      <c r="T393">
        <v>-999</v>
      </c>
      <c r="U393">
        <v>0.8</v>
      </c>
      <c r="V393">
        <v>-999</v>
      </c>
      <c r="W393">
        <v>-999</v>
      </c>
    </row>
    <row r="394" spans="1:23" x14ac:dyDescent="0.25">
      <c r="A394" t="s">
        <v>31</v>
      </c>
      <c r="B394" s="1">
        <v>34540</v>
      </c>
      <c r="C394">
        <v>1105</v>
      </c>
      <c r="D394">
        <v>0.97850000000000004</v>
      </c>
      <c r="E394">
        <v>0.76200000000000001</v>
      </c>
      <c r="F394">
        <v>0.57289999999999996</v>
      </c>
      <c r="G394">
        <v>0.59079999999999999</v>
      </c>
      <c r="H394">
        <v>0.52859999999999996</v>
      </c>
      <c r="I394">
        <v>0.53520000000000001</v>
      </c>
      <c r="J394">
        <v>0.53739999999999999</v>
      </c>
      <c r="K394">
        <v>0.46060000000000001</v>
      </c>
      <c r="L394">
        <v>0.3705</v>
      </c>
      <c r="M394">
        <v>0.41460000000000002</v>
      </c>
      <c r="N394">
        <v>0.3417</v>
      </c>
      <c r="O394">
        <v>0.28549999999999998</v>
      </c>
      <c r="P394">
        <v>0.25629999999999997</v>
      </c>
      <c r="Q394">
        <v>0.16569999999999999</v>
      </c>
      <c r="R394">
        <v>0.12770000000000001</v>
      </c>
      <c r="S394">
        <v>1.25</v>
      </c>
      <c r="T394">
        <v>-999</v>
      </c>
      <c r="U394">
        <v>1.5</v>
      </c>
      <c r="V394">
        <v>-999</v>
      </c>
      <c r="W394">
        <v>-999</v>
      </c>
    </row>
    <row r="395" spans="1:23" x14ac:dyDescent="0.25">
      <c r="A395" t="s">
        <v>31</v>
      </c>
      <c r="B395" s="1">
        <v>34540</v>
      </c>
      <c r="C395">
        <v>1106</v>
      </c>
      <c r="D395">
        <v>0.96179999999999999</v>
      </c>
      <c r="E395">
        <v>0.76570000000000005</v>
      </c>
      <c r="F395">
        <v>0.61680000000000001</v>
      </c>
      <c r="G395">
        <v>0.60040000000000004</v>
      </c>
      <c r="H395">
        <v>0.55569999999999997</v>
      </c>
      <c r="I395">
        <v>0.52239999999999998</v>
      </c>
      <c r="J395">
        <v>0.49430000000000002</v>
      </c>
      <c r="K395">
        <v>0.47749999999999998</v>
      </c>
      <c r="L395">
        <v>0.45900000000000002</v>
      </c>
      <c r="M395">
        <v>0.36720000000000003</v>
      </c>
      <c r="N395">
        <v>0.34549999999999997</v>
      </c>
      <c r="O395">
        <v>0.29199999999999998</v>
      </c>
      <c r="P395">
        <v>0.26790000000000003</v>
      </c>
      <c r="Q395">
        <v>0.1817</v>
      </c>
      <c r="R395">
        <v>0.1137</v>
      </c>
      <c r="S395">
        <v>1.23</v>
      </c>
      <c r="T395">
        <v>-999</v>
      </c>
      <c r="U395">
        <v>2.5</v>
      </c>
      <c r="V395">
        <v>-999</v>
      </c>
      <c r="W395">
        <v>-999</v>
      </c>
    </row>
    <row r="396" spans="1:23" x14ac:dyDescent="0.25">
      <c r="A396" t="s">
        <v>31</v>
      </c>
      <c r="B396" s="1">
        <v>34540</v>
      </c>
      <c r="C396">
        <v>1107</v>
      </c>
      <c r="D396">
        <v>0.81620000000000004</v>
      </c>
      <c r="E396">
        <v>0.65959999999999996</v>
      </c>
      <c r="F396">
        <v>0.68010000000000004</v>
      </c>
      <c r="G396">
        <v>0.70640000000000003</v>
      </c>
      <c r="H396">
        <v>0.74970000000000003</v>
      </c>
      <c r="I396">
        <v>0.71199999999999997</v>
      </c>
      <c r="J396">
        <v>0.60680000000000001</v>
      </c>
      <c r="K396">
        <v>0.54369999999999996</v>
      </c>
      <c r="L396">
        <v>0.49990000000000001</v>
      </c>
      <c r="M396">
        <v>0.43240000000000001</v>
      </c>
      <c r="N396">
        <v>0.43169999999999997</v>
      </c>
      <c r="O396">
        <v>0.37819999999999998</v>
      </c>
      <c r="P396">
        <v>0.29470000000000002</v>
      </c>
      <c r="Q396">
        <v>0.22359999999999999</v>
      </c>
      <c r="R396">
        <v>0.1457</v>
      </c>
      <c r="S396">
        <v>1.04</v>
      </c>
      <c r="T396">
        <v>-999</v>
      </c>
      <c r="U396">
        <v>0.8</v>
      </c>
      <c r="V396">
        <v>-999</v>
      </c>
      <c r="W396">
        <v>-999</v>
      </c>
    </row>
    <row r="397" spans="1:23" x14ac:dyDescent="0.25">
      <c r="A397" t="s">
        <v>31</v>
      </c>
      <c r="B397" s="1">
        <v>34540</v>
      </c>
      <c r="C397">
        <v>1111</v>
      </c>
      <c r="D397">
        <v>0.8115</v>
      </c>
      <c r="E397">
        <v>0.71589999999999998</v>
      </c>
      <c r="F397">
        <v>0.65549999999999997</v>
      </c>
      <c r="G397">
        <v>0.68189999999999995</v>
      </c>
      <c r="H397">
        <v>0.73519999999999996</v>
      </c>
      <c r="I397">
        <v>0.71250000000000002</v>
      </c>
      <c r="J397">
        <v>0.76719999999999999</v>
      </c>
      <c r="K397">
        <v>0.62870000000000004</v>
      </c>
      <c r="L397">
        <v>0.52210000000000001</v>
      </c>
      <c r="M397">
        <v>0.44690000000000002</v>
      </c>
      <c r="N397">
        <v>0.40260000000000001</v>
      </c>
      <c r="O397">
        <v>0.3926</v>
      </c>
      <c r="P397">
        <v>0.31009999999999999</v>
      </c>
      <c r="Q397">
        <v>0.22839999999999999</v>
      </c>
      <c r="R397">
        <v>0.1668</v>
      </c>
      <c r="S397">
        <v>0.99</v>
      </c>
      <c r="T397">
        <v>-999</v>
      </c>
      <c r="U397">
        <v>1.5</v>
      </c>
      <c r="V397">
        <v>-999</v>
      </c>
      <c r="W397">
        <v>-999</v>
      </c>
    </row>
    <row r="398" spans="1:23" x14ac:dyDescent="0.25">
      <c r="A398" t="s">
        <v>31</v>
      </c>
      <c r="B398" s="1">
        <v>34540</v>
      </c>
      <c r="C398">
        <v>1112</v>
      </c>
      <c r="D398">
        <v>0.91410000000000002</v>
      </c>
      <c r="E398">
        <v>0.76570000000000005</v>
      </c>
      <c r="F398">
        <v>0.7198</v>
      </c>
      <c r="G398">
        <v>0.6855</v>
      </c>
      <c r="H398">
        <v>0.68740000000000001</v>
      </c>
      <c r="I398">
        <v>0.71460000000000001</v>
      </c>
      <c r="J398">
        <v>0.70899999999999996</v>
      </c>
      <c r="K398">
        <v>0.69359999999999999</v>
      </c>
      <c r="L398">
        <v>0.59850000000000003</v>
      </c>
      <c r="M398">
        <v>0.5655</v>
      </c>
      <c r="N398">
        <v>0.48699999999999999</v>
      </c>
      <c r="O398">
        <v>0.4289</v>
      </c>
      <c r="P398">
        <v>0.33179999999999998</v>
      </c>
      <c r="Q398">
        <v>0.25080000000000002</v>
      </c>
      <c r="R398">
        <v>0.17680000000000001</v>
      </c>
      <c r="S398">
        <v>0.9</v>
      </c>
      <c r="T398">
        <v>-999</v>
      </c>
      <c r="U398">
        <v>2.5</v>
      </c>
      <c r="V398">
        <v>-999</v>
      </c>
      <c r="W398">
        <v>-999</v>
      </c>
    </row>
    <row r="399" spans="1:23" x14ac:dyDescent="0.25">
      <c r="A399" t="s">
        <v>31</v>
      </c>
      <c r="B399" s="1">
        <v>34540</v>
      </c>
      <c r="C399">
        <v>1113</v>
      </c>
      <c r="D399">
        <v>0.87109999999999999</v>
      </c>
      <c r="E399">
        <v>0.75280000000000002</v>
      </c>
      <c r="F399">
        <v>0.76370000000000005</v>
      </c>
      <c r="G399">
        <v>0.67549999999999999</v>
      </c>
      <c r="H399">
        <v>0.70309999999999995</v>
      </c>
      <c r="I399">
        <v>0.65759999999999996</v>
      </c>
      <c r="J399">
        <v>0.60109999999999997</v>
      </c>
      <c r="K399">
        <v>0.54659999999999997</v>
      </c>
      <c r="L399">
        <v>0.51700000000000002</v>
      </c>
      <c r="M399">
        <v>0.46850000000000003</v>
      </c>
      <c r="N399">
        <v>0.46079999999999999</v>
      </c>
      <c r="O399">
        <v>0.39629999999999999</v>
      </c>
      <c r="P399">
        <v>0.33</v>
      </c>
      <c r="Q399">
        <v>0.23280000000000001</v>
      </c>
      <c r="R399">
        <v>0.14410000000000001</v>
      </c>
      <c r="S399">
        <v>0.99</v>
      </c>
      <c r="T399">
        <v>-999</v>
      </c>
      <c r="U399">
        <v>0.8</v>
      </c>
      <c r="V399">
        <v>-999</v>
      </c>
      <c r="W399">
        <v>-999</v>
      </c>
    </row>
    <row r="400" spans="1:23" x14ac:dyDescent="0.25">
      <c r="A400" t="s">
        <v>31</v>
      </c>
      <c r="B400" s="1">
        <v>34540</v>
      </c>
      <c r="C400">
        <v>1114</v>
      </c>
      <c r="D400">
        <v>0.8377</v>
      </c>
      <c r="E400">
        <v>0.7389</v>
      </c>
      <c r="F400">
        <v>0.74070000000000003</v>
      </c>
      <c r="G400">
        <v>0.72770000000000001</v>
      </c>
      <c r="H400">
        <v>0.67169999999999996</v>
      </c>
      <c r="I400">
        <v>0.6522</v>
      </c>
      <c r="J400">
        <v>0.60699999999999998</v>
      </c>
      <c r="K400">
        <v>0.5202</v>
      </c>
      <c r="L400">
        <v>0.4874</v>
      </c>
      <c r="M400">
        <v>0.46239999999999998</v>
      </c>
      <c r="N400">
        <v>0.44230000000000003</v>
      </c>
      <c r="O400">
        <v>0.39050000000000001</v>
      </c>
      <c r="P400">
        <v>0.3196</v>
      </c>
      <c r="Q400">
        <v>0.25219999999999998</v>
      </c>
      <c r="R400">
        <v>0.13950000000000001</v>
      </c>
      <c r="S400">
        <v>1.01</v>
      </c>
      <c r="T400">
        <v>-999</v>
      </c>
      <c r="U400">
        <v>1.5</v>
      </c>
      <c r="V400">
        <v>-999</v>
      </c>
      <c r="W400">
        <v>-999</v>
      </c>
    </row>
    <row r="401" spans="1:23" x14ac:dyDescent="0.25">
      <c r="A401" t="s">
        <v>31</v>
      </c>
      <c r="B401" s="1">
        <v>34540</v>
      </c>
      <c r="C401">
        <v>1115</v>
      </c>
      <c r="D401">
        <v>0.98089999999999999</v>
      </c>
      <c r="E401">
        <v>0.85609999999999997</v>
      </c>
      <c r="F401">
        <v>0.75590000000000002</v>
      </c>
      <c r="G401">
        <v>0.73980000000000001</v>
      </c>
      <c r="H401">
        <v>0.67959999999999998</v>
      </c>
      <c r="I401">
        <v>0.67859999999999998</v>
      </c>
      <c r="J401">
        <v>0.66279999999999994</v>
      </c>
      <c r="K401">
        <v>0.57050000000000001</v>
      </c>
      <c r="L401">
        <v>0.48420000000000002</v>
      </c>
      <c r="M401">
        <v>0.45960000000000001</v>
      </c>
      <c r="N401">
        <v>0.46339999999999998</v>
      </c>
      <c r="O401">
        <v>0.39119999999999999</v>
      </c>
      <c r="P401">
        <v>0.34699999999999998</v>
      </c>
      <c r="Q401">
        <v>0.28870000000000001</v>
      </c>
      <c r="R401">
        <v>0.17560000000000001</v>
      </c>
      <c r="S401">
        <v>0.92</v>
      </c>
      <c r="T401">
        <v>-999</v>
      </c>
      <c r="U401">
        <v>2.5</v>
      </c>
      <c r="V401">
        <v>-999</v>
      </c>
      <c r="W401">
        <v>-999</v>
      </c>
    </row>
    <row r="402" spans="1:23" x14ac:dyDescent="0.25">
      <c r="A402" t="s">
        <v>31</v>
      </c>
      <c r="B402" s="1">
        <v>34540</v>
      </c>
      <c r="C402">
        <v>1116</v>
      </c>
      <c r="D402">
        <v>1</v>
      </c>
      <c r="E402">
        <v>1</v>
      </c>
      <c r="F402">
        <v>1</v>
      </c>
      <c r="G402">
        <v>1</v>
      </c>
      <c r="H402">
        <v>0.94430000000000003</v>
      </c>
      <c r="I402">
        <v>0.82010000000000005</v>
      </c>
      <c r="J402">
        <v>0.71899999999999997</v>
      </c>
      <c r="K402">
        <v>0.67549999999999999</v>
      </c>
      <c r="L402">
        <v>0.60289999999999999</v>
      </c>
      <c r="M402">
        <v>0.52429999999999999</v>
      </c>
      <c r="N402">
        <v>0.48430000000000001</v>
      </c>
      <c r="O402">
        <v>0.36149999999999999</v>
      </c>
      <c r="P402">
        <v>0.29899999999999999</v>
      </c>
      <c r="Q402">
        <v>0.21959999999999999</v>
      </c>
      <c r="R402">
        <v>0.1053</v>
      </c>
      <c r="S402">
        <v>0.88</v>
      </c>
      <c r="T402">
        <v>-999</v>
      </c>
      <c r="U402">
        <v>0.8</v>
      </c>
      <c r="V402">
        <v>-999</v>
      </c>
      <c r="W402">
        <v>-999</v>
      </c>
    </row>
    <row r="403" spans="1:23" x14ac:dyDescent="0.25">
      <c r="A403" t="s">
        <v>31</v>
      </c>
      <c r="B403" s="1">
        <v>34540</v>
      </c>
      <c r="C403">
        <v>1117</v>
      </c>
      <c r="D403">
        <v>1</v>
      </c>
      <c r="E403">
        <v>1</v>
      </c>
      <c r="F403">
        <v>1</v>
      </c>
      <c r="G403">
        <v>1</v>
      </c>
      <c r="H403">
        <v>0.99590000000000001</v>
      </c>
      <c r="I403">
        <v>0.88390000000000002</v>
      </c>
      <c r="J403">
        <v>0.78600000000000003</v>
      </c>
      <c r="K403">
        <v>0.71030000000000004</v>
      </c>
      <c r="L403">
        <v>0.67249999999999999</v>
      </c>
      <c r="M403">
        <v>0.56659999999999999</v>
      </c>
      <c r="N403">
        <v>0.49459999999999998</v>
      </c>
      <c r="O403">
        <v>0.44119999999999998</v>
      </c>
      <c r="P403">
        <v>0.30969999999999998</v>
      </c>
      <c r="Q403">
        <v>0.26400000000000001</v>
      </c>
      <c r="R403">
        <v>0.16</v>
      </c>
      <c r="S403">
        <v>0.77</v>
      </c>
      <c r="T403">
        <v>-999</v>
      </c>
      <c r="U403">
        <v>1.5</v>
      </c>
      <c r="V403">
        <v>-999</v>
      </c>
      <c r="W403">
        <v>-999</v>
      </c>
    </row>
    <row r="404" spans="1:23" x14ac:dyDescent="0.25">
      <c r="A404" t="s">
        <v>31</v>
      </c>
      <c r="B404" s="1">
        <v>34540</v>
      </c>
      <c r="C404">
        <v>1118</v>
      </c>
      <c r="D404">
        <v>1</v>
      </c>
      <c r="E404">
        <v>1</v>
      </c>
      <c r="F404">
        <v>1</v>
      </c>
      <c r="G404">
        <v>1</v>
      </c>
      <c r="H404">
        <v>0.99750000000000005</v>
      </c>
      <c r="I404">
        <v>0.91049999999999998</v>
      </c>
      <c r="J404">
        <v>0.82250000000000001</v>
      </c>
      <c r="K404">
        <v>0.76290000000000002</v>
      </c>
      <c r="L404">
        <v>0.69350000000000001</v>
      </c>
      <c r="M404">
        <v>0.66400000000000003</v>
      </c>
      <c r="N404">
        <v>0.53180000000000005</v>
      </c>
      <c r="O404">
        <v>0.45779999999999998</v>
      </c>
      <c r="P404">
        <v>0.36799999999999999</v>
      </c>
      <c r="Q404">
        <v>0.24790000000000001</v>
      </c>
      <c r="R404">
        <v>0.18379999999999999</v>
      </c>
      <c r="S404">
        <v>0.7</v>
      </c>
      <c r="T404">
        <v>-999</v>
      </c>
      <c r="U404">
        <v>2.5</v>
      </c>
      <c r="V404">
        <v>-999</v>
      </c>
      <c r="W404">
        <v>-999</v>
      </c>
    </row>
    <row r="405" spans="1:23" x14ac:dyDescent="0.25">
      <c r="A405" t="s">
        <v>31</v>
      </c>
      <c r="B405" s="1">
        <v>34540</v>
      </c>
      <c r="C405">
        <v>1119</v>
      </c>
      <c r="D405">
        <v>1</v>
      </c>
      <c r="E405">
        <v>1</v>
      </c>
      <c r="F405">
        <v>1</v>
      </c>
      <c r="G405">
        <v>0.94420000000000004</v>
      </c>
      <c r="H405">
        <v>0.8286</v>
      </c>
      <c r="I405">
        <v>0.73880000000000001</v>
      </c>
      <c r="J405">
        <v>0.70109999999999995</v>
      </c>
      <c r="K405">
        <v>0.59650000000000003</v>
      </c>
      <c r="L405">
        <v>0.53359999999999996</v>
      </c>
      <c r="M405">
        <v>0.46339999999999998</v>
      </c>
      <c r="N405">
        <v>0.3634</v>
      </c>
      <c r="O405">
        <v>0.34129999999999999</v>
      </c>
      <c r="P405">
        <v>0.25480000000000003</v>
      </c>
      <c r="Q405">
        <v>0.19969999999999999</v>
      </c>
      <c r="R405">
        <v>0.1235</v>
      </c>
      <c r="S405">
        <v>0.99</v>
      </c>
      <c r="T405">
        <v>-999</v>
      </c>
      <c r="U405">
        <v>0.8</v>
      </c>
      <c r="V405">
        <v>-999</v>
      </c>
      <c r="W405">
        <v>-999</v>
      </c>
    </row>
    <row r="406" spans="1:23" x14ac:dyDescent="0.25">
      <c r="A406" t="s">
        <v>31</v>
      </c>
      <c r="B406" s="1">
        <v>34540</v>
      </c>
      <c r="C406">
        <v>1120</v>
      </c>
      <c r="D406">
        <v>1</v>
      </c>
      <c r="E406">
        <v>1</v>
      </c>
      <c r="F406">
        <v>1</v>
      </c>
      <c r="G406">
        <v>0.98270000000000002</v>
      </c>
      <c r="H406">
        <v>0.87670000000000003</v>
      </c>
      <c r="I406">
        <v>0.7712</v>
      </c>
      <c r="J406">
        <v>0.73829999999999996</v>
      </c>
      <c r="K406">
        <v>0.66159999999999997</v>
      </c>
      <c r="L406">
        <v>0.58789999999999998</v>
      </c>
      <c r="M406">
        <v>0.52</v>
      </c>
      <c r="N406">
        <v>0.42030000000000001</v>
      </c>
      <c r="O406">
        <v>0.32829999999999998</v>
      </c>
      <c r="P406">
        <v>0.28660000000000002</v>
      </c>
      <c r="Q406">
        <v>0.22320000000000001</v>
      </c>
      <c r="R406">
        <v>0.14899999999999999</v>
      </c>
      <c r="S406">
        <v>0.9</v>
      </c>
      <c r="T406">
        <v>-999</v>
      </c>
      <c r="U406">
        <v>1.5</v>
      </c>
      <c r="V406">
        <v>-999</v>
      </c>
      <c r="W406">
        <v>-999</v>
      </c>
    </row>
    <row r="407" spans="1:23" x14ac:dyDescent="0.25">
      <c r="A407" t="s">
        <v>31</v>
      </c>
      <c r="B407" s="1">
        <v>34540</v>
      </c>
      <c r="C407">
        <v>1121</v>
      </c>
      <c r="D407">
        <v>1</v>
      </c>
      <c r="E407">
        <v>1</v>
      </c>
      <c r="F407">
        <v>1</v>
      </c>
      <c r="G407">
        <v>0.98919999999999997</v>
      </c>
      <c r="H407">
        <v>0.88360000000000005</v>
      </c>
      <c r="I407">
        <v>0.79610000000000003</v>
      </c>
      <c r="J407">
        <v>0.75890000000000002</v>
      </c>
      <c r="K407">
        <v>0.69650000000000001</v>
      </c>
      <c r="L407">
        <v>0.64949999999999997</v>
      </c>
      <c r="M407">
        <v>0.54469999999999996</v>
      </c>
      <c r="N407">
        <v>0.48859999999999998</v>
      </c>
      <c r="O407">
        <v>0.35620000000000002</v>
      </c>
      <c r="P407">
        <v>0.27410000000000001</v>
      </c>
      <c r="Q407">
        <v>0.2097</v>
      </c>
      <c r="R407">
        <v>0.13950000000000001</v>
      </c>
      <c r="S407">
        <v>0.88</v>
      </c>
      <c r="T407">
        <v>-999</v>
      </c>
      <c r="U407">
        <v>2.5</v>
      </c>
      <c r="V407">
        <v>-999</v>
      </c>
      <c r="W407">
        <v>-999</v>
      </c>
    </row>
    <row r="408" spans="1:23" x14ac:dyDescent="0.25">
      <c r="A408" t="s">
        <v>31</v>
      </c>
      <c r="B408" s="1">
        <v>34540</v>
      </c>
      <c r="C408">
        <v>1122</v>
      </c>
      <c r="D408">
        <v>1</v>
      </c>
      <c r="E408">
        <v>0.88649999999999995</v>
      </c>
      <c r="F408">
        <v>0.78459999999999996</v>
      </c>
      <c r="G408">
        <v>0.74660000000000004</v>
      </c>
      <c r="H408">
        <v>0.65880000000000005</v>
      </c>
      <c r="I408">
        <v>0.57699999999999996</v>
      </c>
      <c r="J408">
        <v>0.51119999999999999</v>
      </c>
      <c r="K408">
        <v>0.48139999999999999</v>
      </c>
      <c r="L408">
        <v>0.50280000000000002</v>
      </c>
      <c r="M408">
        <v>0.47970000000000002</v>
      </c>
      <c r="N408">
        <v>0.34460000000000002</v>
      </c>
      <c r="O408">
        <v>0.2472</v>
      </c>
      <c r="P408">
        <v>0.2046</v>
      </c>
      <c r="Q408">
        <v>0.14760000000000001</v>
      </c>
      <c r="R408">
        <v>0.12520000000000001</v>
      </c>
      <c r="S408">
        <v>1.21</v>
      </c>
      <c r="T408">
        <v>-999</v>
      </c>
      <c r="U408">
        <v>0.8</v>
      </c>
      <c r="V408">
        <v>-999</v>
      </c>
      <c r="W408">
        <v>-999</v>
      </c>
    </row>
    <row r="409" spans="1:23" x14ac:dyDescent="0.25">
      <c r="A409" t="s">
        <v>31</v>
      </c>
      <c r="B409" s="1">
        <v>34540</v>
      </c>
      <c r="C409">
        <v>1123</v>
      </c>
      <c r="D409">
        <v>1</v>
      </c>
      <c r="E409">
        <v>0.91700000000000004</v>
      </c>
      <c r="F409">
        <v>0.80079999999999996</v>
      </c>
      <c r="G409">
        <v>0.79200000000000004</v>
      </c>
      <c r="H409">
        <v>0.69620000000000004</v>
      </c>
      <c r="I409">
        <v>0.57989999999999997</v>
      </c>
      <c r="J409">
        <v>0.56299999999999994</v>
      </c>
      <c r="K409">
        <v>0.50700000000000001</v>
      </c>
      <c r="L409">
        <v>0.45829999999999999</v>
      </c>
      <c r="M409">
        <v>0.4299</v>
      </c>
      <c r="N409">
        <v>0.37569999999999998</v>
      </c>
      <c r="O409">
        <v>0.29010000000000002</v>
      </c>
      <c r="P409">
        <v>0.2266</v>
      </c>
      <c r="Q409">
        <v>0.14380000000000001</v>
      </c>
      <c r="R409">
        <v>0.1036</v>
      </c>
      <c r="S409">
        <v>1.19</v>
      </c>
      <c r="T409">
        <v>-999</v>
      </c>
      <c r="U409">
        <v>1.5</v>
      </c>
      <c r="V409">
        <v>-999</v>
      </c>
      <c r="W409">
        <v>-999</v>
      </c>
    </row>
    <row r="410" spans="1:23" x14ac:dyDescent="0.25">
      <c r="A410" t="s">
        <v>31</v>
      </c>
      <c r="B410" s="1">
        <v>34540</v>
      </c>
      <c r="C410">
        <v>1124</v>
      </c>
      <c r="D410">
        <v>1</v>
      </c>
      <c r="E410">
        <v>0.89849999999999997</v>
      </c>
      <c r="F410">
        <v>0.79139999999999999</v>
      </c>
      <c r="G410">
        <v>0.81410000000000005</v>
      </c>
      <c r="H410">
        <v>0.74560000000000004</v>
      </c>
      <c r="I410">
        <v>0.63239999999999996</v>
      </c>
      <c r="J410">
        <v>0.58030000000000004</v>
      </c>
      <c r="K410">
        <v>0.52059999999999995</v>
      </c>
      <c r="L410">
        <v>0.47810000000000002</v>
      </c>
      <c r="M410">
        <v>0.497</v>
      </c>
      <c r="N410">
        <v>0.4365</v>
      </c>
      <c r="O410">
        <v>0.30620000000000003</v>
      </c>
      <c r="P410">
        <v>0.2049</v>
      </c>
      <c r="Q410">
        <v>0.1535</v>
      </c>
      <c r="R410">
        <v>0.1071</v>
      </c>
      <c r="S410">
        <v>1.1399999999999999</v>
      </c>
      <c r="T410">
        <v>-999</v>
      </c>
      <c r="U410">
        <v>2.5</v>
      </c>
      <c r="V410">
        <v>-999</v>
      </c>
      <c r="W410">
        <v>-999</v>
      </c>
    </row>
    <row r="411" spans="1:23" x14ac:dyDescent="0.25">
      <c r="A411" t="s">
        <v>31</v>
      </c>
      <c r="B411" s="1">
        <v>34540</v>
      </c>
      <c r="C411">
        <v>1125</v>
      </c>
      <c r="D411">
        <v>1</v>
      </c>
      <c r="E411">
        <v>1</v>
      </c>
      <c r="F411">
        <v>0.96179999999999999</v>
      </c>
      <c r="G411">
        <v>0.82089999999999996</v>
      </c>
      <c r="H411">
        <v>0.72640000000000005</v>
      </c>
      <c r="I411">
        <v>0.68879999999999997</v>
      </c>
      <c r="J411">
        <v>0.69340000000000002</v>
      </c>
      <c r="K411">
        <v>0.64739999999999998</v>
      </c>
      <c r="L411">
        <v>0.55559999999999998</v>
      </c>
      <c r="M411">
        <v>0.47089999999999999</v>
      </c>
      <c r="N411">
        <v>0.41510000000000002</v>
      </c>
      <c r="O411">
        <v>0.37009999999999998</v>
      </c>
      <c r="P411">
        <v>0.31459999999999999</v>
      </c>
      <c r="Q411">
        <v>0.2114</v>
      </c>
      <c r="R411">
        <v>0.14050000000000001</v>
      </c>
      <c r="S411">
        <v>0.94</v>
      </c>
      <c r="T411">
        <v>-999</v>
      </c>
      <c r="U411">
        <v>0.8</v>
      </c>
      <c r="V411">
        <v>-999</v>
      </c>
      <c r="W411">
        <v>-999</v>
      </c>
    </row>
    <row r="412" spans="1:23" x14ac:dyDescent="0.25">
      <c r="A412" t="s">
        <v>31</v>
      </c>
      <c r="B412" s="1">
        <v>34540</v>
      </c>
      <c r="C412">
        <v>1126</v>
      </c>
      <c r="D412">
        <v>1</v>
      </c>
      <c r="E412">
        <v>1</v>
      </c>
      <c r="F412">
        <v>0.99060000000000004</v>
      </c>
      <c r="G412">
        <v>0.91849999999999998</v>
      </c>
      <c r="H412">
        <v>0.75849999999999995</v>
      </c>
      <c r="I412">
        <v>0.68630000000000002</v>
      </c>
      <c r="J412">
        <v>0.68469999999999998</v>
      </c>
      <c r="K412">
        <v>0.61380000000000001</v>
      </c>
      <c r="L412">
        <v>0.6028</v>
      </c>
      <c r="M412">
        <v>0.5615</v>
      </c>
      <c r="N412">
        <v>0.49780000000000002</v>
      </c>
      <c r="O412">
        <v>0.4395</v>
      </c>
      <c r="P412">
        <v>0.35039999999999999</v>
      </c>
      <c r="Q412">
        <v>0.27100000000000002</v>
      </c>
      <c r="R412">
        <v>0.1613</v>
      </c>
      <c r="S412">
        <v>0.82</v>
      </c>
      <c r="T412">
        <v>-999</v>
      </c>
      <c r="U412">
        <v>1.5</v>
      </c>
      <c r="V412">
        <v>-999</v>
      </c>
      <c r="W412">
        <v>-999</v>
      </c>
    </row>
    <row r="413" spans="1:23" x14ac:dyDescent="0.25">
      <c r="A413" t="s">
        <v>31</v>
      </c>
      <c r="B413" s="1">
        <v>34540</v>
      </c>
      <c r="C413">
        <v>1127</v>
      </c>
      <c r="D413">
        <v>1</v>
      </c>
      <c r="E413">
        <v>1</v>
      </c>
      <c r="F413">
        <v>1</v>
      </c>
      <c r="G413">
        <v>0.91649999999999998</v>
      </c>
      <c r="H413">
        <v>0.91039999999999999</v>
      </c>
      <c r="I413">
        <v>0.75529999999999997</v>
      </c>
      <c r="J413">
        <v>0.66080000000000005</v>
      </c>
      <c r="K413">
        <v>0.63749999999999996</v>
      </c>
      <c r="L413">
        <v>0.60209999999999997</v>
      </c>
      <c r="M413">
        <v>0.56559999999999999</v>
      </c>
      <c r="N413">
        <v>0.49120000000000003</v>
      </c>
      <c r="O413">
        <v>0.40400000000000003</v>
      </c>
      <c r="P413">
        <v>0.38729999999999998</v>
      </c>
      <c r="Q413">
        <v>0.28050000000000003</v>
      </c>
      <c r="R413">
        <v>0.18429999999999999</v>
      </c>
      <c r="S413">
        <v>0.78</v>
      </c>
      <c r="T413">
        <v>-999</v>
      </c>
      <c r="U413">
        <v>2.5</v>
      </c>
      <c r="V413">
        <v>-999</v>
      </c>
      <c r="W413">
        <v>-999</v>
      </c>
    </row>
    <row r="414" spans="1:23" x14ac:dyDescent="0.25">
      <c r="A414" t="s">
        <v>31</v>
      </c>
      <c r="B414" s="1">
        <v>34540</v>
      </c>
      <c r="C414">
        <v>1128</v>
      </c>
      <c r="D414">
        <v>0.40810000000000002</v>
      </c>
      <c r="E414">
        <v>0.214</v>
      </c>
      <c r="F414">
        <v>0.38840000000000002</v>
      </c>
      <c r="G414">
        <v>0.51570000000000005</v>
      </c>
      <c r="H414">
        <v>0.57140000000000002</v>
      </c>
      <c r="I414">
        <v>0.61980000000000002</v>
      </c>
      <c r="J414">
        <v>0.51119999999999999</v>
      </c>
      <c r="K414">
        <v>0.44119999999999998</v>
      </c>
      <c r="L414">
        <v>0.38390000000000002</v>
      </c>
      <c r="M414">
        <v>0.36909999999999998</v>
      </c>
      <c r="N414">
        <v>0.32929999999999998</v>
      </c>
      <c r="O414">
        <v>0.29509999999999997</v>
      </c>
      <c r="P414">
        <v>0.28870000000000001</v>
      </c>
      <c r="Q414">
        <v>0.2122</v>
      </c>
      <c r="R414">
        <v>0.12790000000000001</v>
      </c>
      <c r="S414">
        <v>1.28</v>
      </c>
      <c r="T414">
        <v>-999</v>
      </c>
      <c r="U414">
        <v>0.8</v>
      </c>
      <c r="V414">
        <v>-999</v>
      </c>
      <c r="W414">
        <v>-999</v>
      </c>
    </row>
    <row r="415" spans="1:23" x14ac:dyDescent="0.25">
      <c r="A415" t="s">
        <v>31</v>
      </c>
      <c r="B415" s="1">
        <v>34540</v>
      </c>
      <c r="C415">
        <v>1129</v>
      </c>
      <c r="D415">
        <v>0.34129999999999999</v>
      </c>
      <c r="E415">
        <v>0.39300000000000002</v>
      </c>
      <c r="F415">
        <v>0.3513</v>
      </c>
      <c r="G415">
        <v>0.19919999999999999</v>
      </c>
      <c r="H415">
        <v>0.2959</v>
      </c>
      <c r="I415">
        <v>0.3412</v>
      </c>
      <c r="J415">
        <v>0.32629999999999998</v>
      </c>
      <c r="K415">
        <v>0.32600000000000001</v>
      </c>
      <c r="L415">
        <v>0.38390000000000002</v>
      </c>
      <c r="M415">
        <v>0.35320000000000001</v>
      </c>
      <c r="N415">
        <v>0.26250000000000001</v>
      </c>
      <c r="O415">
        <v>0.2354</v>
      </c>
      <c r="P415">
        <v>0.18</v>
      </c>
      <c r="Q415">
        <v>0.13550000000000001</v>
      </c>
      <c r="R415">
        <v>7.3599999999999999E-2</v>
      </c>
      <c r="S415">
        <v>1.66</v>
      </c>
      <c r="T415">
        <v>-999</v>
      </c>
      <c r="U415">
        <v>1.5</v>
      </c>
      <c r="V415">
        <v>-999</v>
      </c>
      <c r="W415">
        <v>-999</v>
      </c>
    </row>
    <row r="416" spans="1:23" x14ac:dyDescent="0.25">
      <c r="A416" t="s">
        <v>31</v>
      </c>
      <c r="B416" s="1">
        <v>34540</v>
      </c>
      <c r="C416">
        <v>1131</v>
      </c>
      <c r="D416">
        <v>0.73270000000000002</v>
      </c>
      <c r="E416">
        <v>0.64480000000000004</v>
      </c>
      <c r="F416">
        <v>0.61</v>
      </c>
      <c r="G416">
        <v>0.66180000000000005</v>
      </c>
      <c r="H416">
        <v>0.75029999999999997</v>
      </c>
      <c r="I416">
        <v>0.67259999999999998</v>
      </c>
      <c r="J416">
        <v>0.72170000000000001</v>
      </c>
      <c r="K416">
        <v>0.74329999999999996</v>
      </c>
      <c r="L416">
        <v>0.70379999999999998</v>
      </c>
      <c r="M416">
        <v>0.65610000000000002</v>
      </c>
      <c r="N416">
        <v>0.60340000000000005</v>
      </c>
      <c r="O416">
        <v>0.5635</v>
      </c>
      <c r="P416">
        <v>0.47339999999999999</v>
      </c>
      <c r="Q416">
        <v>0.3871</v>
      </c>
      <c r="R416">
        <v>0.2611</v>
      </c>
      <c r="S416">
        <v>0.71</v>
      </c>
      <c r="T416">
        <v>-999</v>
      </c>
      <c r="U416">
        <v>2.5</v>
      </c>
      <c r="V416">
        <v>-999</v>
      </c>
      <c r="W416">
        <v>-999</v>
      </c>
    </row>
    <row r="417" spans="1:23" x14ac:dyDescent="0.25">
      <c r="A417" t="s">
        <v>32</v>
      </c>
      <c r="B417" s="1">
        <v>34496</v>
      </c>
      <c r="C417">
        <v>315</v>
      </c>
      <c r="D417">
        <v>0.4869</v>
      </c>
      <c r="E417">
        <v>0.3201</v>
      </c>
      <c r="F417">
        <v>0.38629999999999998</v>
      </c>
      <c r="G417">
        <v>0.2747</v>
      </c>
      <c r="H417">
        <v>0.30470000000000003</v>
      </c>
      <c r="I417">
        <v>0.31390000000000001</v>
      </c>
      <c r="J417">
        <v>0.19189999999999999</v>
      </c>
      <c r="K417">
        <v>0.17979999999999999</v>
      </c>
      <c r="L417">
        <v>0.1326</v>
      </c>
      <c r="M417">
        <v>0.1036</v>
      </c>
      <c r="N417">
        <v>6.4000000000000001E-2</v>
      </c>
      <c r="O417">
        <v>5.5399999999999998E-2</v>
      </c>
      <c r="P417">
        <v>8.2100000000000006E-2</v>
      </c>
      <c r="Q417">
        <v>3.44E-2</v>
      </c>
      <c r="R417">
        <v>1.6799999999999999E-2</v>
      </c>
      <c r="S417">
        <v>2.5299999999999998</v>
      </c>
      <c r="T417">
        <v>-999</v>
      </c>
      <c r="U417">
        <v>1.5</v>
      </c>
      <c r="V417">
        <v>-999</v>
      </c>
      <c r="W417">
        <v>-999</v>
      </c>
    </row>
    <row r="418" spans="1:23" x14ac:dyDescent="0.25">
      <c r="A418" t="s">
        <v>32</v>
      </c>
      <c r="B418" s="1">
        <v>34496</v>
      </c>
      <c r="C418">
        <v>316</v>
      </c>
      <c r="D418">
        <v>0.1527</v>
      </c>
      <c r="E418">
        <v>0.65869999999999995</v>
      </c>
      <c r="F418">
        <v>0.34970000000000001</v>
      </c>
      <c r="G418">
        <v>0.28149999999999997</v>
      </c>
      <c r="H418">
        <v>0.31130000000000002</v>
      </c>
      <c r="I418">
        <v>0.42659999999999998</v>
      </c>
      <c r="J418">
        <v>0.35010000000000002</v>
      </c>
      <c r="K418">
        <v>0.2641</v>
      </c>
      <c r="L418">
        <v>0.16750000000000001</v>
      </c>
      <c r="M418">
        <v>8.4500000000000006E-2</v>
      </c>
      <c r="N418">
        <v>8.9200000000000002E-2</v>
      </c>
      <c r="O418">
        <v>0.11840000000000001</v>
      </c>
      <c r="P418">
        <v>8.7599999999999997E-2</v>
      </c>
      <c r="Q418">
        <v>4.7199999999999999E-2</v>
      </c>
      <c r="R418">
        <v>2.06E-2</v>
      </c>
      <c r="S418">
        <v>2.2999999999999998</v>
      </c>
      <c r="T418">
        <v>-999</v>
      </c>
      <c r="U418">
        <v>1.5</v>
      </c>
      <c r="V418">
        <v>-999</v>
      </c>
      <c r="W418">
        <v>-999</v>
      </c>
    </row>
    <row r="419" spans="1:23" x14ac:dyDescent="0.25">
      <c r="A419" t="s">
        <v>32</v>
      </c>
      <c r="B419" s="1">
        <v>34496</v>
      </c>
      <c r="C419">
        <v>317</v>
      </c>
      <c r="D419">
        <v>0.63719999999999999</v>
      </c>
      <c r="E419">
        <v>0.41510000000000002</v>
      </c>
      <c r="F419">
        <v>0.32250000000000001</v>
      </c>
      <c r="G419">
        <v>0.4133</v>
      </c>
      <c r="H419">
        <v>0.3236</v>
      </c>
      <c r="I419">
        <v>0.34320000000000001</v>
      </c>
      <c r="J419">
        <v>0.2571</v>
      </c>
      <c r="K419">
        <v>0.20449999999999999</v>
      </c>
      <c r="L419">
        <v>0.1741</v>
      </c>
      <c r="M419">
        <v>0.14680000000000001</v>
      </c>
      <c r="N419">
        <v>0.1119</v>
      </c>
      <c r="O419">
        <v>0.1246</v>
      </c>
      <c r="P419">
        <v>8.1500000000000003E-2</v>
      </c>
      <c r="Q419">
        <v>5.04E-2</v>
      </c>
      <c r="R419">
        <v>1.15E-2</v>
      </c>
      <c r="S419">
        <v>2.31</v>
      </c>
      <c r="T419">
        <v>-999</v>
      </c>
      <c r="U419">
        <v>1.5</v>
      </c>
      <c r="V419">
        <v>-999</v>
      </c>
      <c r="W419">
        <v>-999</v>
      </c>
    </row>
    <row r="420" spans="1:23" x14ac:dyDescent="0.25">
      <c r="A420" t="s">
        <v>32</v>
      </c>
      <c r="B420" s="1">
        <v>34496</v>
      </c>
      <c r="C420">
        <v>319</v>
      </c>
      <c r="D420">
        <v>0.34839999999999999</v>
      </c>
      <c r="E420">
        <v>0.58389999999999997</v>
      </c>
      <c r="F420">
        <v>0.45579999999999998</v>
      </c>
      <c r="G420">
        <v>0.42409999999999998</v>
      </c>
      <c r="H420">
        <v>0.26350000000000001</v>
      </c>
      <c r="I420">
        <v>0.20169999999999999</v>
      </c>
      <c r="J420">
        <v>0.20810000000000001</v>
      </c>
      <c r="K420">
        <v>0.20930000000000001</v>
      </c>
      <c r="L420">
        <v>0.16020000000000001</v>
      </c>
      <c r="M420">
        <v>0.125</v>
      </c>
      <c r="N420">
        <v>0.12889999999999999</v>
      </c>
      <c r="O420">
        <v>8.1100000000000005E-2</v>
      </c>
      <c r="P420">
        <v>4.41E-2</v>
      </c>
      <c r="Q420">
        <v>3.7100000000000001E-2</v>
      </c>
      <c r="R420">
        <v>1.35E-2</v>
      </c>
      <c r="S420">
        <v>2.5499999999999998</v>
      </c>
      <c r="T420">
        <v>-999</v>
      </c>
      <c r="U420">
        <v>1.5</v>
      </c>
      <c r="V420">
        <v>-999</v>
      </c>
      <c r="W420">
        <v>-999</v>
      </c>
    </row>
    <row r="421" spans="1:23" x14ac:dyDescent="0.25">
      <c r="A421" t="s">
        <v>32</v>
      </c>
      <c r="B421" s="1">
        <v>34496</v>
      </c>
      <c r="C421">
        <v>318</v>
      </c>
      <c r="D421">
        <v>0.38900000000000001</v>
      </c>
      <c r="E421">
        <v>0.45200000000000001</v>
      </c>
      <c r="F421">
        <v>0.41510000000000002</v>
      </c>
      <c r="G421">
        <v>0.32250000000000001</v>
      </c>
      <c r="H421">
        <v>0.23139999999999999</v>
      </c>
      <c r="I421">
        <v>0.2177</v>
      </c>
      <c r="J421">
        <v>0.1875</v>
      </c>
      <c r="K421">
        <v>0.21299999999999999</v>
      </c>
      <c r="L421">
        <v>0.17319999999999999</v>
      </c>
      <c r="M421">
        <v>0.11840000000000001</v>
      </c>
      <c r="N421">
        <v>9.9099999999999994E-2</v>
      </c>
      <c r="O421">
        <v>7.5300000000000006E-2</v>
      </c>
      <c r="P421">
        <v>5.0200000000000002E-2</v>
      </c>
      <c r="Q421">
        <v>3.3399999999999999E-2</v>
      </c>
      <c r="R421">
        <v>1.03E-2</v>
      </c>
      <c r="S421">
        <v>2.61</v>
      </c>
      <c r="T421">
        <v>-999</v>
      </c>
      <c r="U421">
        <v>1.5</v>
      </c>
      <c r="V421">
        <v>-999</v>
      </c>
      <c r="W421">
        <v>-999</v>
      </c>
    </row>
    <row r="422" spans="1:23" x14ac:dyDescent="0.25">
      <c r="A422" t="s">
        <v>32</v>
      </c>
      <c r="B422" s="1">
        <v>34519</v>
      </c>
      <c r="C422">
        <v>752</v>
      </c>
      <c r="D422">
        <v>0.14799999999999999</v>
      </c>
      <c r="E422">
        <v>0.13650000000000001</v>
      </c>
      <c r="F422">
        <v>0.3241</v>
      </c>
      <c r="G422">
        <v>0.44340000000000002</v>
      </c>
      <c r="H422">
        <v>0.41289999999999999</v>
      </c>
      <c r="I422">
        <v>0.40239999999999998</v>
      </c>
      <c r="J422">
        <v>0.41489999999999999</v>
      </c>
      <c r="K422">
        <v>0.39689999999999998</v>
      </c>
      <c r="L422">
        <v>0.32669999999999999</v>
      </c>
      <c r="M422">
        <v>0.27560000000000001</v>
      </c>
      <c r="N422">
        <v>0.25740000000000002</v>
      </c>
      <c r="O422">
        <v>0.156</v>
      </c>
      <c r="P422">
        <v>0.1007</v>
      </c>
      <c r="Q422">
        <v>6.9000000000000006E-2</v>
      </c>
      <c r="R422">
        <v>1.7000000000000001E-2</v>
      </c>
      <c r="S422">
        <v>2.0099999999999998</v>
      </c>
      <c r="T422">
        <v>-999</v>
      </c>
      <c r="U422">
        <v>0.8</v>
      </c>
      <c r="V422">
        <v>-999</v>
      </c>
      <c r="W422">
        <v>-999</v>
      </c>
    </row>
    <row r="423" spans="1:23" x14ac:dyDescent="0.25">
      <c r="A423" t="s">
        <v>32</v>
      </c>
      <c r="B423" s="1">
        <v>34519</v>
      </c>
      <c r="C423">
        <v>761</v>
      </c>
      <c r="D423">
        <v>0.91410000000000002</v>
      </c>
      <c r="E423">
        <v>0.78510000000000002</v>
      </c>
      <c r="F423">
        <v>0.51910000000000001</v>
      </c>
      <c r="G423">
        <v>0.53290000000000004</v>
      </c>
      <c r="H423">
        <v>0.47889999999999999</v>
      </c>
      <c r="I423">
        <v>0.45219999999999999</v>
      </c>
      <c r="J423">
        <v>0.37790000000000001</v>
      </c>
      <c r="K423">
        <v>0.31590000000000001</v>
      </c>
      <c r="L423">
        <v>0.32769999999999999</v>
      </c>
      <c r="M423">
        <v>0.24970000000000001</v>
      </c>
      <c r="N423">
        <v>0.20810000000000001</v>
      </c>
      <c r="O423">
        <v>0.113</v>
      </c>
      <c r="P423">
        <v>7.8299999999999995E-2</v>
      </c>
      <c r="Q423">
        <v>3.5000000000000003E-2</v>
      </c>
      <c r="R423">
        <v>1.4500000000000001E-2</v>
      </c>
      <c r="S423">
        <v>2.04</v>
      </c>
      <c r="T423">
        <v>-999</v>
      </c>
      <c r="U423">
        <v>0.8</v>
      </c>
      <c r="V423">
        <v>-999</v>
      </c>
      <c r="W423">
        <v>-999</v>
      </c>
    </row>
    <row r="424" spans="1:23" x14ac:dyDescent="0.25">
      <c r="A424" t="s">
        <v>32</v>
      </c>
      <c r="B424" s="1">
        <v>34519</v>
      </c>
      <c r="C424">
        <v>763</v>
      </c>
      <c r="D424">
        <v>1</v>
      </c>
      <c r="E424">
        <v>0.98340000000000005</v>
      </c>
      <c r="F424">
        <v>0.86199999999999999</v>
      </c>
      <c r="G424">
        <v>0.83689999999999998</v>
      </c>
      <c r="H424">
        <v>0.81130000000000002</v>
      </c>
      <c r="I424">
        <v>0.68830000000000002</v>
      </c>
      <c r="J424">
        <v>0.59189999999999998</v>
      </c>
      <c r="K424">
        <v>0.47749999999999998</v>
      </c>
      <c r="L424">
        <v>0.40279999999999999</v>
      </c>
      <c r="M424">
        <v>0.29980000000000001</v>
      </c>
      <c r="N424">
        <v>0.24540000000000001</v>
      </c>
      <c r="O424">
        <v>0.14860000000000001</v>
      </c>
      <c r="P424">
        <v>6.7699999999999996E-2</v>
      </c>
      <c r="Q424">
        <v>2.46E-2</v>
      </c>
      <c r="R424">
        <v>8.6E-3</v>
      </c>
      <c r="S424">
        <v>1.84</v>
      </c>
      <c r="T424">
        <v>-999</v>
      </c>
      <c r="U424">
        <v>2.5</v>
      </c>
      <c r="V424">
        <v>-999</v>
      </c>
      <c r="W424">
        <v>-999</v>
      </c>
    </row>
    <row r="425" spans="1:23" x14ac:dyDescent="0.25">
      <c r="A425" t="s">
        <v>32</v>
      </c>
      <c r="B425" s="1">
        <v>34519</v>
      </c>
      <c r="C425">
        <v>765</v>
      </c>
      <c r="D425">
        <v>5.4899999999999997E-2</v>
      </c>
      <c r="E425">
        <v>0.1762</v>
      </c>
      <c r="F425">
        <v>0.24360000000000001</v>
      </c>
      <c r="G425">
        <v>0.25659999999999999</v>
      </c>
      <c r="H425">
        <v>0.38140000000000002</v>
      </c>
      <c r="I425">
        <v>0.43630000000000002</v>
      </c>
      <c r="J425">
        <v>0.4204</v>
      </c>
      <c r="K425">
        <v>0.32969999999999999</v>
      </c>
      <c r="L425">
        <v>0.33629999999999999</v>
      </c>
      <c r="M425">
        <v>0.37240000000000001</v>
      </c>
      <c r="N425">
        <v>0.312</v>
      </c>
      <c r="O425">
        <v>0.22439999999999999</v>
      </c>
      <c r="P425">
        <v>0.1358</v>
      </c>
      <c r="Q425">
        <v>4.48E-2</v>
      </c>
      <c r="R425">
        <v>7.7999999999999996E-3</v>
      </c>
      <c r="S425">
        <v>1.99</v>
      </c>
      <c r="T425">
        <v>-999</v>
      </c>
      <c r="U425">
        <v>1.5</v>
      </c>
      <c r="V425">
        <v>-999</v>
      </c>
      <c r="W425">
        <v>-999</v>
      </c>
    </row>
    <row r="426" spans="1:23" x14ac:dyDescent="0.25">
      <c r="A426" t="s">
        <v>32</v>
      </c>
      <c r="B426" s="1">
        <v>34519</v>
      </c>
      <c r="C426">
        <v>764</v>
      </c>
      <c r="D426">
        <v>0.105</v>
      </c>
      <c r="E426">
        <v>0.22689999999999999</v>
      </c>
      <c r="F426">
        <v>0.20069999999999999</v>
      </c>
      <c r="G426">
        <v>0.17910000000000001</v>
      </c>
      <c r="H426">
        <v>0.23269999999999999</v>
      </c>
      <c r="I426">
        <v>0.33179999999999998</v>
      </c>
      <c r="J426">
        <v>0.24490000000000001</v>
      </c>
      <c r="K426">
        <v>0.26450000000000001</v>
      </c>
      <c r="L426">
        <v>0.2384</v>
      </c>
      <c r="M426">
        <v>0.25140000000000001</v>
      </c>
      <c r="N426">
        <v>0.2046</v>
      </c>
      <c r="O426">
        <v>0.1608</v>
      </c>
      <c r="P426">
        <v>8.4699999999999998E-2</v>
      </c>
      <c r="Q426">
        <v>1.2200000000000001E-2</v>
      </c>
      <c r="R426">
        <v>3.0999999999999999E-3</v>
      </c>
      <c r="S426">
        <v>2.4700000000000002</v>
      </c>
      <c r="T426">
        <v>-999</v>
      </c>
      <c r="U426">
        <v>0.8</v>
      </c>
      <c r="V426">
        <v>-999</v>
      </c>
      <c r="W426">
        <v>-999</v>
      </c>
    </row>
    <row r="427" spans="1:23" x14ac:dyDescent="0.25">
      <c r="A427" t="s">
        <v>32</v>
      </c>
      <c r="B427" s="1">
        <v>34519</v>
      </c>
      <c r="C427">
        <v>774</v>
      </c>
      <c r="D427">
        <v>0.62290000000000001</v>
      </c>
      <c r="E427">
        <v>0.43730000000000002</v>
      </c>
      <c r="F427">
        <v>0.52739999999999998</v>
      </c>
      <c r="G427">
        <v>0.55659999999999998</v>
      </c>
      <c r="H427">
        <v>0.46889999999999998</v>
      </c>
      <c r="I427">
        <v>0.45390000000000003</v>
      </c>
      <c r="J427">
        <v>0.3921</v>
      </c>
      <c r="K427">
        <v>0.36080000000000001</v>
      </c>
      <c r="L427">
        <v>0.31909999999999999</v>
      </c>
      <c r="M427">
        <v>0.31069999999999998</v>
      </c>
      <c r="N427">
        <v>0.26279999999999998</v>
      </c>
      <c r="O427">
        <v>0.17710000000000001</v>
      </c>
      <c r="P427">
        <v>0.12039999999999999</v>
      </c>
      <c r="Q427">
        <v>5.6800000000000003E-2</v>
      </c>
      <c r="R427">
        <v>1.77E-2</v>
      </c>
      <c r="S427">
        <v>1.85</v>
      </c>
      <c r="T427">
        <v>-999</v>
      </c>
      <c r="U427">
        <v>1.5</v>
      </c>
      <c r="V427">
        <v>-999</v>
      </c>
      <c r="W427">
        <v>-999</v>
      </c>
    </row>
    <row r="428" spans="1:23" x14ac:dyDescent="0.25">
      <c r="A428" t="s">
        <v>32</v>
      </c>
      <c r="B428" s="1">
        <v>34519</v>
      </c>
      <c r="C428">
        <v>773</v>
      </c>
      <c r="D428">
        <v>0.3508</v>
      </c>
      <c r="E428">
        <v>0.4446</v>
      </c>
      <c r="F428">
        <v>0.57399999999999995</v>
      </c>
      <c r="G428">
        <v>0.50360000000000005</v>
      </c>
      <c r="H428">
        <v>0.40910000000000002</v>
      </c>
      <c r="I428">
        <v>0.371</v>
      </c>
      <c r="J428">
        <v>0.33279999999999998</v>
      </c>
      <c r="K428">
        <v>0.2792</v>
      </c>
      <c r="L428">
        <v>0.26829999999999998</v>
      </c>
      <c r="M428">
        <v>0.26369999999999999</v>
      </c>
      <c r="N428">
        <v>0.1996</v>
      </c>
      <c r="O428">
        <v>0.15379999999999999</v>
      </c>
      <c r="P428">
        <v>0.1157</v>
      </c>
      <c r="Q428">
        <v>6.0900000000000003E-2</v>
      </c>
      <c r="R428">
        <v>1.29E-2</v>
      </c>
      <c r="S428">
        <v>1.99</v>
      </c>
      <c r="T428">
        <v>-999</v>
      </c>
      <c r="U428">
        <v>0.8</v>
      </c>
      <c r="V428">
        <v>-999</v>
      </c>
      <c r="W428">
        <v>-999</v>
      </c>
    </row>
    <row r="429" spans="1:23" x14ac:dyDescent="0.25">
      <c r="A429" t="s">
        <v>32</v>
      </c>
      <c r="B429" s="1">
        <v>34519</v>
      </c>
      <c r="C429">
        <v>772</v>
      </c>
      <c r="D429">
        <v>0.98809999999999998</v>
      </c>
      <c r="E429">
        <v>0.80349999999999999</v>
      </c>
      <c r="F429">
        <v>0.61319999999999997</v>
      </c>
      <c r="G429">
        <v>0.59240000000000004</v>
      </c>
      <c r="H429">
        <v>0.56669999999999998</v>
      </c>
      <c r="I429">
        <v>0.51270000000000004</v>
      </c>
      <c r="J429">
        <v>0.435</v>
      </c>
      <c r="K429">
        <v>0.40949999999999998</v>
      </c>
      <c r="L429">
        <v>0.3861</v>
      </c>
      <c r="M429">
        <v>0.2802</v>
      </c>
      <c r="N429">
        <v>0.1759</v>
      </c>
      <c r="O429">
        <v>0.1469</v>
      </c>
      <c r="P429">
        <v>5.6500000000000002E-2</v>
      </c>
      <c r="Q429">
        <v>4.1000000000000002E-2</v>
      </c>
      <c r="R429">
        <v>1.1900000000000001E-2</v>
      </c>
      <c r="S429">
        <v>1.99</v>
      </c>
      <c r="T429">
        <v>-999</v>
      </c>
      <c r="U429">
        <v>2.5</v>
      </c>
      <c r="V429">
        <v>-999</v>
      </c>
      <c r="W429">
        <v>-999</v>
      </c>
    </row>
    <row r="430" spans="1:23" x14ac:dyDescent="0.25">
      <c r="A430" t="s">
        <v>32</v>
      </c>
      <c r="B430" s="1">
        <v>34519</v>
      </c>
      <c r="C430">
        <v>771</v>
      </c>
      <c r="D430">
        <v>0.92359999999999998</v>
      </c>
      <c r="E430">
        <v>0.70109999999999995</v>
      </c>
      <c r="F430">
        <v>0.57240000000000002</v>
      </c>
      <c r="G430">
        <v>0.58709999999999996</v>
      </c>
      <c r="H430">
        <v>0.55059999999999998</v>
      </c>
      <c r="I430">
        <v>0.39879999999999999</v>
      </c>
      <c r="J430">
        <v>0.36849999999999999</v>
      </c>
      <c r="K430">
        <v>0.34189999999999998</v>
      </c>
      <c r="L430">
        <v>0.3125</v>
      </c>
      <c r="M430">
        <v>0.17380000000000001</v>
      </c>
      <c r="N430">
        <v>0.1653</v>
      </c>
      <c r="O430">
        <v>9.8599999999999993E-2</v>
      </c>
      <c r="P430">
        <v>4.5600000000000002E-2</v>
      </c>
      <c r="Q430">
        <v>2.5600000000000001E-2</v>
      </c>
      <c r="R430">
        <v>6.7999999999999996E-3</v>
      </c>
      <c r="S430">
        <v>2.2799999999999998</v>
      </c>
      <c r="T430">
        <v>-999</v>
      </c>
      <c r="U430">
        <v>1.5</v>
      </c>
      <c r="V430">
        <v>-999</v>
      </c>
      <c r="W430">
        <v>-999</v>
      </c>
    </row>
    <row r="431" spans="1:23" x14ac:dyDescent="0.25">
      <c r="A431" t="s">
        <v>32</v>
      </c>
      <c r="B431" s="1">
        <v>34519</v>
      </c>
      <c r="C431">
        <v>770</v>
      </c>
      <c r="D431">
        <v>0.90210000000000001</v>
      </c>
      <c r="E431">
        <v>0.74080000000000001</v>
      </c>
      <c r="F431">
        <v>0.66020000000000001</v>
      </c>
      <c r="G431">
        <v>0.69279999999999997</v>
      </c>
      <c r="H431">
        <v>0.62639999999999996</v>
      </c>
      <c r="I431">
        <v>0.54320000000000002</v>
      </c>
      <c r="J431">
        <v>0.55320000000000003</v>
      </c>
      <c r="K431">
        <v>0.50490000000000002</v>
      </c>
      <c r="L431">
        <v>0.33779999999999999</v>
      </c>
      <c r="M431">
        <v>0.24429999999999999</v>
      </c>
      <c r="N431">
        <v>0.21310000000000001</v>
      </c>
      <c r="O431">
        <v>0.11210000000000001</v>
      </c>
      <c r="P431">
        <v>5.9700000000000003E-2</v>
      </c>
      <c r="Q431">
        <v>3.5200000000000002E-2</v>
      </c>
      <c r="R431">
        <v>8.0000000000000002E-3</v>
      </c>
      <c r="S431">
        <v>1.99</v>
      </c>
      <c r="T431">
        <v>-999</v>
      </c>
      <c r="U431">
        <v>0.8</v>
      </c>
      <c r="V431">
        <v>-999</v>
      </c>
      <c r="W431">
        <v>-999</v>
      </c>
    </row>
    <row r="432" spans="1:23" x14ac:dyDescent="0.25">
      <c r="A432" t="s">
        <v>32</v>
      </c>
      <c r="B432" s="1">
        <v>34519</v>
      </c>
      <c r="C432">
        <v>769</v>
      </c>
      <c r="D432">
        <v>0.2339</v>
      </c>
      <c r="E432">
        <v>0.6956</v>
      </c>
      <c r="F432">
        <v>0.56510000000000005</v>
      </c>
      <c r="G432">
        <v>0.42609999999999998</v>
      </c>
      <c r="H432">
        <v>0.48770000000000002</v>
      </c>
      <c r="I432">
        <v>0.4728</v>
      </c>
      <c r="J432">
        <v>0.49149999999999999</v>
      </c>
      <c r="K432">
        <v>0.46989999999999998</v>
      </c>
      <c r="L432">
        <v>0.38719999999999999</v>
      </c>
      <c r="M432">
        <v>0.32879999999999998</v>
      </c>
      <c r="N432">
        <v>0.30370000000000003</v>
      </c>
      <c r="O432">
        <v>0.27779999999999999</v>
      </c>
      <c r="P432">
        <v>0.1842</v>
      </c>
      <c r="Q432">
        <v>8.7900000000000006E-2</v>
      </c>
      <c r="R432">
        <v>2.8000000000000001E-2</v>
      </c>
      <c r="S432">
        <v>1.58</v>
      </c>
      <c r="T432">
        <v>-999</v>
      </c>
      <c r="U432">
        <v>2.5</v>
      </c>
      <c r="V432">
        <v>-999</v>
      </c>
      <c r="W432">
        <v>-999</v>
      </c>
    </row>
    <row r="433" spans="1:23" x14ac:dyDescent="0.25">
      <c r="A433" t="s">
        <v>32</v>
      </c>
      <c r="B433" s="1">
        <v>34519</v>
      </c>
      <c r="C433">
        <v>768</v>
      </c>
      <c r="D433">
        <v>0.315</v>
      </c>
      <c r="E433">
        <v>0.67989999999999995</v>
      </c>
      <c r="F433">
        <v>0.50649999999999995</v>
      </c>
      <c r="G433">
        <v>0.43009999999999998</v>
      </c>
      <c r="H433">
        <v>0.49869999999999998</v>
      </c>
      <c r="I433">
        <v>0.47399999999999998</v>
      </c>
      <c r="J433">
        <v>0.47810000000000002</v>
      </c>
      <c r="K433">
        <v>0.38600000000000001</v>
      </c>
      <c r="L433">
        <v>0.3135</v>
      </c>
      <c r="M433">
        <v>0.28739999999999999</v>
      </c>
      <c r="N433">
        <v>0.27339999999999998</v>
      </c>
      <c r="O433">
        <v>0.20749999999999999</v>
      </c>
      <c r="P433">
        <v>0.1416</v>
      </c>
      <c r="Q433">
        <v>7.0199999999999999E-2</v>
      </c>
      <c r="R433">
        <v>1.6E-2</v>
      </c>
      <c r="S433">
        <v>1.76</v>
      </c>
      <c r="T433">
        <v>-999</v>
      </c>
      <c r="U433">
        <v>1.5</v>
      </c>
      <c r="V433">
        <v>-999</v>
      </c>
      <c r="W433">
        <v>-999</v>
      </c>
    </row>
    <row r="434" spans="1:23" x14ac:dyDescent="0.25">
      <c r="A434" t="s">
        <v>32</v>
      </c>
      <c r="B434" s="1">
        <v>34519</v>
      </c>
      <c r="C434">
        <v>767</v>
      </c>
      <c r="D434">
        <v>0.30549999999999999</v>
      </c>
      <c r="E434">
        <v>0.65959999999999996</v>
      </c>
      <c r="F434">
        <v>0.48980000000000001</v>
      </c>
      <c r="G434">
        <v>0.45419999999999999</v>
      </c>
      <c r="H434">
        <v>0.4597</v>
      </c>
      <c r="I434">
        <v>0.45950000000000002</v>
      </c>
      <c r="J434">
        <v>0.3972</v>
      </c>
      <c r="K434">
        <v>0.29239999999999999</v>
      </c>
      <c r="L434">
        <v>0.25659999999999999</v>
      </c>
      <c r="M434">
        <v>0.25580000000000003</v>
      </c>
      <c r="N434">
        <v>0.19409999999999999</v>
      </c>
      <c r="O434">
        <v>0.1517</v>
      </c>
      <c r="P434">
        <v>8.4400000000000003E-2</v>
      </c>
      <c r="Q434">
        <v>3.9100000000000003E-2</v>
      </c>
      <c r="R434">
        <v>5.7999999999999996E-3</v>
      </c>
      <c r="S434">
        <v>2.09</v>
      </c>
      <c r="T434">
        <v>-999</v>
      </c>
      <c r="U434">
        <v>0.8</v>
      </c>
      <c r="V434">
        <v>-999</v>
      </c>
      <c r="W434">
        <v>-999</v>
      </c>
    </row>
    <row r="435" spans="1:23" x14ac:dyDescent="0.25">
      <c r="A435" t="s">
        <v>32</v>
      </c>
      <c r="B435" s="1">
        <v>34519</v>
      </c>
      <c r="C435">
        <v>784</v>
      </c>
      <c r="D435">
        <v>0.13600000000000001</v>
      </c>
      <c r="E435">
        <v>0.50370000000000004</v>
      </c>
      <c r="F435">
        <v>0.26079999999999998</v>
      </c>
      <c r="G435">
        <v>0.37630000000000002</v>
      </c>
      <c r="H435">
        <v>0.57140000000000002</v>
      </c>
      <c r="I435">
        <v>0.45050000000000001</v>
      </c>
      <c r="J435">
        <v>0.42209999999999998</v>
      </c>
      <c r="K435">
        <v>0.32719999999999999</v>
      </c>
      <c r="L435">
        <v>0.29299999999999998</v>
      </c>
      <c r="M435">
        <v>0.27939999999999998</v>
      </c>
      <c r="N435">
        <v>0.31630000000000003</v>
      </c>
      <c r="O435">
        <v>0.26910000000000001</v>
      </c>
      <c r="P435">
        <v>0.17380000000000001</v>
      </c>
      <c r="Q435">
        <v>8.8099999999999998E-2</v>
      </c>
      <c r="R435">
        <v>1.5900000000000001E-2</v>
      </c>
      <c r="S435">
        <v>1.75</v>
      </c>
      <c r="T435">
        <v>-999</v>
      </c>
      <c r="U435">
        <v>2.5</v>
      </c>
      <c r="V435">
        <v>-999</v>
      </c>
      <c r="W435">
        <v>-999</v>
      </c>
    </row>
    <row r="436" spans="1:23" x14ac:dyDescent="0.25">
      <c r="A436" t="s">
        <v>32</v>
      </c>
      <c r="B436" s="1">
        <v>34519</v>
      </c>
      <c r="C436">
        <v>783</v>
      </c>
      <c r="D436">
        <v>0.27450000000000002</v>
      </c>
      <c r="E436">
        <v>0.48620000000000002</v>
      </c>
      <c r="F436">
        <v>0.32100000000000001</v>
      </c>
      <c r="G436">
        <v>0.45300000000000001</v>
      </c>
      <c r="H436">
        <v>0.52669999999999995</v>
      </c>
      <c r="I436">
        <v>0.47260000000000002</v>
      </c>
      <c r="J436">
        <v>0.39279999999999998</v>
      </c>
      <c r="K436">
        <v>0.30659999999999998</v>
      </c>
      <c r="L436">
        <v>0.31280000000000002</v>
      </c>
      <c r="M436">
        <v>0.31509999999999999</v>
      </c>
      <c r="N436">
        <v>0.33560000000000001</v>
      </c>
      <c r="O436">
        <v>0.24099999999999999</v>
      </c>
      <c r="P436">
        <v>0.1343</v>
      </c>
      <c r="Q436">
        <v>8.6300000000000002E-2</v>
      </c>
      <c r="R436">
        <v>2.2200000000000001E-2</v>
      </c>
      <c r="S436">
        <v>1.78</v>
      </c>
      <c r="T436">
        <v>-999</v>
      </c>
      <c r="U436">
        <v>1.5</v>
      </c>
      <c r="V436">
        <v>-999</v>
      </c>
      <c r="W436">
        <v>-999</v>
      </c>
    </row>
    <row r="437" spans="1:23" x14ac:dyDescent="0.25">
      <c r="A437" t="s">
        <v>32</v>
      </c>
      <c r="B437" s="1">
        <v>34519</v>
      </c>
      <c r="C437">
        <v>782</v>
      </c>
      <c r="D437">
        <v>0.33169999999999999</v>
      </c>
      <c r="E437">
        <v>0.45390000000000003</v>
      </c>
      <c r="F437">
        <v>0.33560000000000001</v>
      </c>
      <c r="G437">
        <v>0.43130000000000002</v>
      </c>
      <c r="H437">
        <v>0.40350000000000003</v>
      </c>
      <c r="I437">
        <v>0.4012</v>
      </c>
      <c r="J437">
        <v>0.26040000000000002</v>
      </c>
      <c r="K437">
        <v>0.1915</v>
      </c>
      <c r="L437">
        <v>0.1668</v>
      </c>
      <c r="M437">
        <v>0.15759999999999999</v>
      </c>
      <c r="N437">
        <v>0.1168</v>
      </c>
      <c r="O437">
        <v>7.3099999999999998E-2</v>
      </c>
      <c r="P437">
        <v>4.2599999999999999E-2</v>
      </c>
      <c r="Q437">
        <v>2.2700000000000001E-2</v>
      </c>
      <c r="R437">
        <v>2.8999999999999998E-3</v>
      </c>
      <c r="S437">
        <v>2.65</v>
      </c>
      <c r="T437">
        <v>-999</v>
      </c>
      <c r="U437">
        <v>0.8</v>
      </c>
      <c r="V437">
        <v>-999</v>
      </c>
      <c r="W437">
        <v>-999</v>
      </c>
    </row>
    <row r="438" spans="1:23" x14ac:dyDescent="0.25">
      <c r="A438" t="s">
        <v>32</v>
      </c>
      <c r="B438" s="1">
        <v>34519</v>
      </c>
      <c r="C438">
        <v>781</v>
      </c>
      <c r="D438">
        <v>0.61580000000000001</v>
      </c>
      <c r="E438">
        <v>0.37359999999999999</v>
      </c>
      <c r="F438">
        <v>0.42759999999999998</v>
      </c>
      <c r="G438">
        <v>0.39279999999999998</v>
      </c>
      <c r="H438">
        <v>0.34649999999999997</v>
      </c>
      <c r="I438">
        <v>0.3891</v>
      </c>
      <c r="J438">
        <v>0.48730000000000001</v>
      </c>
      <c r="K438">
        <v>0.32800000000000001</v>
      </c>
      <c r="L438">
        <v>0.41920000000000002</v>
      </c>
      <c r="M438">
        <v>0.35170000000000001</v>
      </c>
      <c r="N438">
        <v>0.33050000000000002</v>
      </c>
      <c r="O438">
        <v>0.27479999999999999</v>
      </c>
      <c r="P438">
        <v>0.14630000000000001</v>
      </c>
      <c r="Q438">
        <v>4.3400000000000001E-2</v>
      </c>
      <c r="R438">
        <v>1.1599999999999999E-2</v>
      </c>
      <c r="S438">
        <v>1.82</v>
      </c>
      <c r="T438">
        <v>-999</v>
      </c>
      <c r="U438">
        <v>2.5</v>
      </c>
      <c r="V438">
        <v>-999</v>
      </c>
      <c r="W438">
        <v>-999</v>
      </c>
    </row>
    <row r="439" spans="1:23" x14ac:dyDescent="0.25">
      <c r="A439" t="s">
        <v>32</v>
      </c>
      <c r="B439" s="1">
        <v>34519</v>
      </c>
      <c r="C439">
        <v>780</v>
      </c>
      <c r="D439">
        <v>0.41770000000000002</v>
      </c>
      <c r="E439">
        <v>0.34689999999999999</v>
      </c>
      <c r="F439">
        <v>0.38579999999999998</v>
      </c>
      <c r="G439">
        <v>0.26469999999999999</v>
      </c>
      <c r="H439">
        <v>0.2525</v>
      </c>
      <c r="I439">
        <v>0.34989999999999999</v>
      </c>
      <c r="J439">
        <v>0.33040000000000003</v>
      </c>
      <c r="K439">
        <v>0.28539999999999999</v>
      </c>
      <c r="L439">
        <v>0.32990000000000003</v>
      </c>
      <c r="M439">
        <v>0.29899999999999999</v>
      </c>
      <c r="N439">
        <v>0.27829999999999999</v>
      </c>
      <c r="O439">
        <v>0.18709999999999999</v>
      </c>
      <c r="P439">
        <v>9.4500000000000001E-2</v>
      </c>
      <c r="Q439">
        <v>1.7999999999999999E-2</v>
      </c>
      <c r="R439">
        <v>4.1999999999999997E-3</v>
      </c>
      <c r="S439">
        <v>2.21</v>
      </c>
      <c r="T439">
        <v>-999</v>
      </c>
      <c r="U439">
        <v>1.5</v>
      </c>
      <c r="V439">
        <v>-999</v>
      </c>
      <c r="W439">
        <v>-999</v>
      </c>
    </row>
    <row r="440" spans="1:23" x14ac:dyDescent="0.25">
      <c r="A440" t="s">
        <v>32</v>
      </c>
      <c r="B440" s="1">
        <v>34519</v>
      </c>
      <c r="C440">
        <v>779</v>
      </c>
      <c r="D440">
        <v>0.44629999999999997</v>
      </c>
      <c r="E440">
        <v>0.33119999999999999</v>
      </c>
      <c r="F440">
        <v>0.38940000000000002</v>
      </c>
      <c r="G440">
        <v>0.3145</v>
      </c>
      <c r="H440">
        <v>0.312</v>
      </c>
      <c r="I440">
        <v>0.371</v>
      </c>
      <c r="J440">
        <v>0.2457</v>
      </c>
      <c r="K440">
        <v>0.32269999999999999</v>
      </c>
      <c r="L440">
        <v>0.28760000000000002</v>
      </c>
      <c r="M440">
        <v>0.26419999999999999</v>
      </c>
      <c r="N440">
        <v>0.22320000000000001</v>
      </c>
      <c r="O440">
        <v>0.13</v>
      </c>
      <c r="P440">
        <v>4.9500000000000002E-2</v>
      </c>
      <c r="Q440">
        <v>1.01E-2</v>
      </c>
      <c r="R440">
        <v>4.4999999999999997E-3</v>
      </c>
      <c r="S440">
        <v>2.48</v>
      </c>
      <c r="T440">
        <v>-999</v>
      </c>
      <c r="U440">
        <v>0.8</v>
      </c>
      <c r="V440">
        <v>-999</v>
      </c>
      <c r="W440">
        <v>-999</v>
      </c>
    </row>
    <row r="441" spans="1:23" x14ac:dyDescent="0.25">
      <c r="A441" t="s">
        <v>32</v>
      </c>
      <c r="B441" s="1">
        <v>34519</v>
      </c>
      <c r="C441">
        <v>778</v>
      </c>
      <c r="D441">
        <v>0.67779999999999996</v>
      </c>
      <c r="E441">
        <v>0.49909999999999999</v>
      </c>
      <c r="F441">
        <v>0.55200000000000005</v>
      </c>
      <c r="G441">
        <v>0.57389999999999997</v>
      </c>
      <c r="H441">
        <v>0.53400000000000003</v>
      </c>
      <c r="I441">
        <v>0.47760000000000002</v>
      </c>
      <c r="J441">
        <v>0.41599999999999998</v>
      </c>
      <c r="K441">
        <v>0.36349999999999999</v>
      </c>
      <c r="L441">
        <v>0.2903</v>
      </c>
      <c r="M441">
        <v>0.2631</v>
      </c>
      <c r="N441">
        <v>0.21149999999999999</v>
      </c>
      <c r="O441">
        <v>0.18079999999999999</v>
      </c>
      <c r="P441">
        <v>0.1003</v>
      </c>
      <c r="Q441">
        <v>6.1600000000000002E-2</v>
      </c>
      <c r="R441">
        <v>1.01E-2</v>
      </c>
      <c r="S441">
        <v>1.9</v>
      </c>
      <c r="T441">
        <v>-999</v>
      </c>
      <c r="U441">
        <v>2.5</v>
      </c>
      <c r="V441">
        <v>-999</v>
      </c>
      <c r="W441">
        <v>-999</v>
      </c>
    </row>
    <row r="442" spans="1:23" x14ac:dyDescent="0.25">
      <c r="A442" t="s">
        <v>32</v>
      </c>
      <c r="B442" s="1">
        <v>34519</v>
      </c>
      <c r="C442">
        <v>776</v>
      </c>
      <c r="D442">
        <v>0.56799999999999995</v>
      </c>
      <c r="E442">
        <v>0.62729999999999997</v>
      </c>
      <c r="F442">
        <v>0.55620000000000003</v>
      </c>
      <c r="G442">
        <v>0.49519999999999997</v>
      </c>
      <c r="H442">
        <v>0.47449999999999998</v>
      </c>
      <c r="I442">
        <v>0.41909999999999997</v>
      </c>
      <c r="J442">
        <v>0.3085</v>
      </c>
      <c r="K442">
        <v>0.25219999999999998</v>
      </c>
      <c r="L442">
        <v>0.2336</v>
      </c>
      <c r="M442">
        <v>0.19400000000000001</v>
      </c>
      <c r="N442">
        <v>0.1696</v>
      </c>
      <c r="O442">
        <v>9.4100000000000003E-2</v>
      </c>
      <c r="P442">
        <v>4.3900000000000002E-2</v>
      </c>
      <c r="Q442">
        <v>2.18E-2</v>
      </c>
      <c r="R442">
        <v>4.0000000000000002E-4</v>
      </c>
      <c r="S442">
        <v>2.42</v>
      </c>
      <c r="T442">
        <v>-999</v>
      </c>
      <c r="U442">
        <v>0.8</v>
      </c>
      <c r="V442">
        <v>-999</v>
      </c>
      <c r="W442">
        <v>-999</v>
      </c>
    </row>
    <row r="443" spans="1:23" x14ac:dyDescent="0.25">
      <c r="A443" t="s">
        <v>32</v>
      </c>
      <c r="B443" s="1">
        <v>34519</v>
      </c>
      <c r="C443">
        <v>775</v>
      </c>
      <c r="D443">
        <v>0.54420000000000002</v>
      </c>
      <c r="E443">
        <v>0.44650000000000001</v>
      </c>
      <c r="F443">
        <v>0.54730000000000001</v>
      </c>
      <c r="G443">
        <v>0.58230000000000004</v>
      </c>
      <c r="H443">
        <v>0.51129999999999998</v>
      </c>
      <c r="I443">
        <v>0.44400000000000001</v>
      </c>
      <c r="J443">
        <v>0.41139999999999999</v>
      </c>
      <c r="K443">
        <v>0.38719999999999999</v>
      </c>
      <c r="L443">
        <v>0.34989999999999999</v>
      </c>
      <c r="M443">
        <v>0.3367</v>
      </c>
      <c r="N443">
        <v>0.29249999999999998</v>
      </c>
      <c r="O443">
        <v>0.2097</v>
      </c>
      <c r="P443">
        <v>0.13400000000000001</v>
      </c>
      <c r="Q443">
        <v>7.7299999999999994E-2</v>
      </c>
      <c r="R443">
        <v>2.1299999999999999E-2</v>
      </c>
      <c r="S443">
        <v>1.73</v>
      </c>
      <c r="T443">
        <v>-999</v>
      </c>
      <c r="U443">
        <v>2.5</v>
      </c>
      <c r="V443">
        <v>-999</v>
      </c>
      <c r="W443">
        <v>-999</v>
      </c>
    </row>
    <row r="444" spans="1:23" x14ac:dyDescent="0.25">
      <c r="A444" t="s">
        <v>32</v>
      </c>
      <c r="B444" s="1">
        <v>34519</v>
      </c>
      <c r="C444">
        <v>766</v>
      </c>
      <c r="D444">
        <v>0.71840000000000004</v>
      </c>
      <c r="E444">
        <v>0.5544</v>
      </c>
      <c r="F444">
        <v>0.48139999999999999</v>
      </c>
      <c r="G444">
        <v>0.3538</v>
      </c>
      <c r="H444">
        <v>0.44469999999999998</v>
      </c>
      <c r="I444">
        <v>0.51390000000000002</v>
      </c>
      <c r="J444">
        <v>0.50549999999999995</v>
      </c>
      <c r="K444">
        <v>0.4526</v>
      </c>
      <c r="L444">
        <v>0.38879999999999998</v>
      </c>
      <c r="M444">
        <v>0.40589999999999998</v>
      </c>
      <c r="N444">
        <v>0.41620000000000001</v>
      </c>
      <c r="O444">
        <v>0.318</v>
      </c>
      <c r="P444">
        <v>0.21629999999999999</v>
      </c>
      <c r="Q444">
        <v>8.5099999999999995E-2</v>
      </c>
      <c r="R444">
        <v>1.41E-2</v>
      </c>
      <c r="S444">
        <v>1.52</v>
      </c>
      <c r="T444">
        <v>-999</v>
      </c>
      <c r="U444">
        <v>2.5</v>
      </c>
      <c r="V444">
        <v>-999</v>
      </c>
      <c r="W444">
        <v>-999</v>
      </c>
    </row>
    <row r="445" spans="1:23" x14ac:dyDescent="0.25">
      <c r="A445" t="s">
        <v>32</v>
      </c>
      <c r="B445" s="1">
        <v>34519</v>
      </c>
      <c r="C445">
        <v>762</v>
      </c>
      <c r="D445">
        <v>0.84250000000000003</v>
      </c>
      <c r="E445">
        <v>0.78600000000000003</v>
      </c>
      <c r="F445">
        <v>0.75070000000000003</v>
      </c>
      <c r="G445">
        <v>0.76829999999999998</v>
      </c>
      <c r="H445">
        <v>0.60599999999999998</v>
      </c>
      <c r="I445">
        <v>0.49170000000000003</v>
      </c>
      <c r="J445">
        <v>0.4133</v>
      </c>
      <c r="K445">
        <v>0.29609999999999997</v>
      </c>
      <c r="L445">
        <v>0.2429</v>
      </c>
      <c r="M445">
        <v>0.20030000000000001</v>
      </c>
      <c r="N445">
        <v>0.1363</v>
      </c>
      <c r="O445">
        <v>7.1999999999999995E-2</v>
      </c>
      <c r="P445">
        <v>2.8199999999999999E-2</v>
      </c>
      <c r="Q445">
        <v>8.3999999999999995E-3</v>
      </c>
      <c r="R445">
        <v>2.2000000000000001E-3</v>
      </c>
      <c r="S445">
        <v>2.5</v>
      </c>
      <c r="T445">
        <v>-999</v>
      </c>
      <c r="U445">
        <v>1.5</v>
      </c>
      <c r="V445">
        <v>-999</v>
      </c>
      <c r="W445">
        <v>-999</v>
      </c>
    </row>
    <row r="446" spans="1:23" x14ac:dyDescent="0.25">
      <c r="A446" t="s">
        <v>32</v>
      </c>
      <c r="B446" s="1">
        <v>34519</v>
      </c>
      <c r="C446">
        <v>760</v>
      </c>
      <c r="D446">
        <v>0.39860000000000001</v>
      </c>
      <c r="E446">
        <v>0.31640000000000001</v>
      </c>
      <c r="F446">
        <v>0.35549999999999998</v>
      </c>
      <c r="G446">
        <v>0.4229</v>
      </c>
      <c r="H446">
        <v>0.47920000000000001</v>
      </c>
      <c r="I446">
        <v>0.50880000000000003</v>
      </c>
      <c r="J446">
        <v>0.58709999999999996</v>
      </c>
      <c r="K446">
        <v>0.55940000000000001</v>
      </c>
      <c r="L446">
        <v>0.47810000000000002</v>
      </c>
      <c r="M446">
        <v>0.37640000000000001</v>
      </c>
      <c r="N446">
        <v>0.32190000000000002</v>
      </c>
      <c r="O446">
        <v>0.21740000000000001</v>
      </c>
      <c r="P446">
        <v>0.1454</v>
      </c>
      <c r="Q446">
        <v>8.3099999999999993E-2</v>
      </c>
      <c r="R446">
        <v>3.6700000000000003E-2</v>
      </c>
      <c r="S446">
        <v>1.66</v>
      </c>
      <c r="T446">
        <v>-999</v>
      </c>
      <c r="U446">
        <v>2.5</v>
      </c>
      <c r="V446">
        <v>-999</v>
      </c>
      <c r="W446">
        <v>-999</v>
      </c>
    </row>
    <row r="447" spans="1:23" x14ac:dyDescent="0.25">
      <c r="A447" t="s">
        <v>32</v>
      </c>
      <c r="B447" s="1">
        <v>34519</v>
      </c>
      <c r="C447">
        <v>754</v>
      </c>
      <c r="D447">
        <v>0.37469999999999998</v>
      </c>
      <c r="E447">
        <v>0.34499999999999997</v>
      </c>
      <c r="F447">
        <v>0.34760000000000002</v>
      </c>
      <c r="G447">
        <v>0.46910000000000002</v>
      </c>
      <c r="H447">
        <v>0.49619999999999997</v>
      </c>
      <c r="I447">
        <v>0.50080000000000002</v>
      </c>
      <c r="J447">
        <v>0.5827</v>
      </c>
      <c r="K447">
        <v>0.54930000000000001</v>
      </c>
      <c r="L447">
        <v>0.50890000000000002</v>
      </c>
      <c r="M447">
        <v>0.42609999999999998</v>
      </c>
      <c r="N447">
        <v>0.35759999999999997</v>
      </c>
      <c r="O447">
        <v>0.23499999999999999</v>
      </c>
      <c r="P447">
        <v>0.1426</v>
      </c>
      <c r="Q447">
        <v>9.1899999999999996E-2</v>
      </c>
      <c r="R447">
        <v>2.3300000000000001E-2</v>
      </c>
      <c r="S447">
        <v>1.64</v>
      </c>
      <c r="T447">
        <v>-999</v>
      </c>
      <c r="U447">
        <v>2.5</v>
      </c>
      <c r="V447">
        <v>-999</v>
      </c>
      <c r="W447">
        <v>-999</v>
      </c>
    </row>
    <row r="448" spans="1:23" x14ac:dyDescent="0.25">
      <c r="A448" t="s">
        <v>32</v>
      </c>
      <c r="B448" s="1">
        <v>34519</v>
      </c>
      <c r="C448">
        <v>758</v>
      </c>
      <c r="D448">
        <v>0.34370000000000001</v>
      </c>
      <c r="E448">
        <v>0.38009999999999999</v>
      </c>
      <c r="F448">
        <v>0.43130000000000002</v>
      </c>
      <c r="G448">
        <v>0.44180000000000003</v>
      </c>
      <c r="H448">
        <v>0.47670000000000001</v>
      </c>
      <c r="I448">
        <v>0.46479999999999999</v>
      </c>
      <c r="J448">
        <v>0.44990000000000002</v>
      </c>
      <c r="K448">
        <v>0.4037</v>
      </c>
      <c r="L448">
        <v>0.33360000000000001</v>
      </c>
      <c r="M448">
        <v>0.2868</v>
      </c>
      <c r="N448">
        <v>0.2082</v>
      </c>
      <c r="O448">
        <v>0.1396</v>
      </c>
      <c r="P448">
        <v>7.7399999999999997E-2</v>
      </c>
      <c r="Q448">
        <v>5.5800000000000002E-2</v>
      </c>
      <c r="R448">
        <v>1.4999999999999999E-2</v>
      </c>
      <c r="S448">
        <v>2.02</v>
      </c>
      <c r="T448">
        <v>-999</v>
      </c>
      <c r="U448">
        <v>0.8</v>
      </c>
      <c r="V448">
        <v>-999</v>
      </c>
      <c r="W448">
        <v>-999</v>
      </c>
    </row>
    <row r="449" spans="1:23" x14ac:dyDescent="0.25">
      <c r="A449" t="s">
        <v>32</v>
      </c>
      <c r="B449" s="1">
        <v>34519</v>
      </c>
      <c r="C449">
        <v>759</v>
      </c>
      <c r="D449">
        <v>0.30549999999999999</v>
      </c>
      <c r="E449">
        <v>0.31730000000000003</v>
      </c>
      <c r="F449">
        <v>0.32979999999999998</v>
      </c>
      <c r="G449">
        <v>0.45419999999999999</v>
      </c>
      <c r="H449">
        <v>0.50880000000000003</v>
      </c>
      <c r="I449">
        <v>0.58109999999999995</v>
      </c>
      <c r="J449">
        <v>0.60499999999999998</v>
      </c>
      <c r="K449">
        <v>0.50949999999999995</v>
      </c>
      <c r="L449">
        <v>0.47049999999999997</v>
      </c>
      <c r="M449">
        <v>0.34570000000000001</v>
      </c>
      <c r="N449">
        <v>0.29959999999999998</v>
      </c>
      <c r="O449">
        <v>0.20449999999999999</v>
      </c>
      <c r="P449">
        <v>0.12570000000000001</v>
      </c>
      <c r="Q449">
        <v>8.0500000000000002E-2</v>
      </c>
      <c r="R449">
        <v>2.53E-2</v>
      </c>
      <c r="S449">
        <v>1.74</v>
      </c>
      <c r="T449">
        <v>-999</v>
      </c>
      <c r="U449">
        <v>1.5</v>
      </c>
      <c r="V449">
        <v>-999</v>
      </c>
      <c r="W449">
        <v>-999</v>
      </c>
    </row>
    <row r="450" spans="1:23" x14ac:dyDescent="0.25">
      <c r="A450" t="s">
        <v>32</v>
      </c>
      <c r="B450" s="1">
        <v>34519</v>
      </c>
      <c r="C450">
        <v>753</v>
      </c>
      <c r="D450">
        <v>0.32940000000000003</v>
      </c>
      <c r="E450">
        <v>0.34960000000000002</v>
      </c>
      <c r="F450">
        <v>0.38790000000000002</v>
      </c>
      <c r="G450">
        <v>0.52090000000000003</v>
      </c>
      <c r="H450">
        <v>0.52800000000000002</v>
      </c>
      <c r="I450">
        <v>0.58840000000000003</v>
      </c>
      <c r="J450">
        <v>0.59850000000000003</v>
      </c>
      <c r="K450">
        <v>0.51459999999999995</v>
      </c>
      <c r="L450">
        <v>0.4556</v>
      </c>
      <c r="M450">
        <v>0.34329999999999999</v>
      </c>
      <c r="N450">
        <v>0.29780000000000001</v>
      </c>
      <c r="O450">
        <v>0.1925</v>
      </c>
      <c r="P450">
        <v>0.13780000000000001</v>
      </c>
      <c r="Q450">
        <v>8.8700000000000001E-2</v>
      </c>
      <c r="R450">
        <v>2.8000000000000001E-2</v>
      </c>
      <c r="S450">
        <v>1.68</v>
      </c>
      <c r="T450">
        <v>-999</v>
      </c>
      <c r="U450">
        <v>1.5</v>
      </c>
      <c r="V450">
        <v>-999</v>
      </c>
      <c r="W450">
        <v>-999</v>
      </c>
    </row>
    <row r="451" spans="1:23" x14ac:dyDescent="0.25">
      <c r="A451" t="s">
        <v>32</v>
      </c>
      <c r="B451" s="1">
        <v>34551</v>
      </c>
      <c r="C451">
        <v>1464</v>
      </c>
      <c r="D451">
        <v>0.27689999999999998</v>
      </c>
      <c r="E451">
        <v>0.21590000000000001</v>
      </c>
      <c r="F451">
        <v>0.29380000000000001</v>
      </c>
      <c r="G451">
        <v>0.39400000000000002</v>
      </c>
      <c r="H451">
        <v>0.52329999999999999</v>
      </c>
      <c r="I451">
        <v>0.43530000000000002</v>
      </c>
      <c r="J451">
        <v>0.2702</v>
      </c>
      <c r="K451">
        <v>0.2482</v>
      </c>
      <c r="L451">
        <v>0.216</v>
      </c>
      <c r="M451">
        <v>0.187</v>
      </c>
      <c r="N451">
        <v>0.113</v>
      </c>
      <c r="O451">
        <v>4.9000000000000002E-2</v>
      </c>
      <c r="P451">
        <v>2.58E-2</v>
      </c>
      <c r="Q451">
        <v>2.2200000000000001E-2</v>
      </c>
      <c r="R451">
        <v>6.1999999999999998E-3</v>
      </c>
      <c r="S451">
        <v>2.73</v>
      </c>
      <c r="T451">
        <v>-999</v>
      </c>
      <c r="U451">
        <v>0.8</v>
      </c>
      <c r="V451">
        <v>-999</v>
      </c>
      <c r="W451">
        <v>-999</v>
      </c>
    </row>
    <row r="452" spans="1:23" x14ac:dyDescent="0.25">
      <c r="A452" t="s">
        <v>32</v>
      </c>
      <c r="B452" s="1">
        <v>34551</v>
      </c>
      <c r="C452">
        <v>1487</v>
      </c>
      <c r="D452">
        <v>0.72550000000000003</v>
      </c>
      <c r="E452">
        <v>0.56920000000000004</v>
      </c>
      <c r="F452">
        <v>0.48299999999999998</v>
      </c>
      <c r="G452">
        <v>0.42449999999999999</v>
      </c>
      <c r="H452">
        <v>0.33179999999999998</v>
      </c>
      <c r="I452">
        <v>0.30570000000000003</v>
      </c>
      <c r="J452">
        <v>0.31119999999999998</v>
      </c>
      <c r="K452">
        <v>0.38290000000000002</v>
      </c>
      <c r="L452">
        <v>0.26050000000000001</v>
      </c>
      <c r="M452">
        <v>0.15809999999999999</v>
      </c>
      <c r="N452">
        <v>0.13270000000000001</v>
      </c>
      <c r="O452">
        <v>8.1600000000000006E-2</v>
      </c>
      <c r="P452">
        <v>2.6100000000000002E-2</v>
      </c>
      <c r="Q452">
        <v>7.6E-3</v>
      </c>
      <c r="R452">
        <v>1.1000000000000001E-3</v>
      </c>
      <c r="S452">
        <v>2.74</v>
      </c>
      <c r="T452">
        <v>-999</v>
      </c>
      <c r="U452">
        <v>2.5</v>
      </c>
      <c r="V452">
        <v>-999</v>
      </c>
      <c r="W452">
        <v>-999</v>
      </c>
    </row>
    <row r="453" spans="1:23" x14ac:dyDescent="0.25">
      <c r="A453" t="s">
        <v>32</v>
      </c>
      <c r="B453" s="1">
        <v>34551</v>
      </c>
      <c r="C453">
        <v>1486</v>
      </c>
      <c r="D453">
        <v>1.1900000000000001E-2</v>
      </c>
      <c r="E453">
        <v>0.06</v>
      </c>
      <c r="F453">
        <v>8.3099999999999993E-2</v>
      </c>
      <c r="G453">
        <v>7.51E-2</v>
      </c>
      <c r="H453">
        <v>7.6999999999999999E-2</v>
      </c>
      <c r="I453">
        <v>7.0099999999999996E-2</v>
      </c>
      <c r="J453">
        <v>0.11310000000000001</v>
      </c>
      <c r="K453">
        <v>0.14990000000000001</v>
      </c>
      <c r="L453">
        <v>0.122</v>
      </c>
      <c r="M453">
        <v>9.3100000000000002E-2</v>
      </c>
      <c r="N453">
        <v>5.1400000000000001E-2</v>
      </c>
      <c r="O453">
        <v>1.7299999999999999E-2</v>
      </c>
      <c r="P453">
        <v>1.3100000000000001E-2</v>
      </c>
      <c r="Q453">
        <v>1.8E-3</v>
      </c>
      <c r="R453">
        <v>1.1999999999999999E-3</v>
      </c>
      <c r="S453">
        <v>4</v>
      </c>
      <c r="T453">
        <v>-999</v>
      </c>
      <c r="U453">
        <v>1.5</v>
      </c>
      <c r="V453">
        <v>-999</v>
      </c>
      <c r="W453">
        <v>-999</v>
      </c>
    </row>
    <row r="454" spans="1:23" x14ac:dyDescent="0.25">
      <c r="A454" t="s">
        <v>32</v>
      </c>
      <c r="B454" s="1">
        <v>34551</v>
      </c>
      <c r="C454">
        <v>1485</v>
      </c>
      <c r="D454">
        <v>0.14319999999999999</v>
      </c>
      <c r="E454">
        <v>0.14019999999999999</v>
      </c>
      <c r="F454">
        <v>0.13750000000000001</v>
      </c>
      <c r="G454">
        <v>0.14899999999999999</v>
      </c>
      <c r="H454">
        <v>0.2082</v>
      </c>
      <c r="I454">
        <v>0.16569999999999999</v>
      </c>
      <c r="J454">
        <v>0.25030000000000002</v>
      </c>
      <c r="K454">
        <v>0.19570000000000001</v>
      </c>
      <c r="L454">
        <v>0.1216</v>
      </c>
      <c r="M454">
        <v>0.1542</v>
      </c>
      <c r="N454">
        <v>6.9099999999999995E-2</v>
      </c>
      <c r="O454">
        <v>2.4299999999999999E-2</v>
      </c>
      <c r="P454">
        <v>7.7000000000000002E-3</v>
      </c>
      <c r="Q454">
        <v>1.2999999999999999E-3</v>
      </c>
      <c r="R454">
        <v>1E-4</v>
      </c>
      <c r="S454">
        <v>3.83</v>
      </c>
      <c r="T454">
        <v>-999</v>
      </c>
      <c r="U454">
        <v>0.8</v>
      </c>
      <c r="V454">
        <v>-999</v>
      </c>
      <c r="W454">
        <v>-999</v>
      </c>
    </row>
    <row r="455" spans="1:23" x14ac:dyDescent="0.25">
      <c r="A455" t="s">
        <v>32</v>
      </c>
      <c r="B455" s="1">
        <v>34551</v>
      </c>
      <c r="C455">
        <v>1484</v>
      </c>
      <c r="D455">
        <v>0.1981</v>
      </c>
      <c r="E455">
        <v>0.1946</v>
      </c>
      <c r="F455">
        <v>0.2838</v>
      </c>
      <c r="G455">
        <v>0.22090000000000001</v>
      </c>
      <c r="H455">
        <v>0.2069</v>
      </c>
      <c r="I455">
        <v>0.24299999999999999</v>
      </c>
      <c r="J455">
        <v>0.25779999999999997</v>
      </c>
      <c r="K455">
        <v>0.26469999999999999</v>
      </c>
      <c r="L455">
        <v>0.23380000000000001</v>
      </c>
      <c r="M455">
        <v>0.1552</v>
      </c>
      <c r="N455">
        <v>0.14549999999999999</v>
      </c>
      <c r="O455">
        <v>5.5599999999999997E-2</v>
      </c>
      <c r="P455">
        <v>1.8700000000000001E-2</v>
      </c>
      <c r="Q455">
        <v>5.7000000000000002E-3</v>
      </c>
      <c r="R455">
        <v>4.0000000000000002E-4</v>
      </c>
      <c r="S455">
        <v>3.16</v>
      </c>
      <c r="T455">
        <v>-999</v>
      </c>
      <c r="U455">
        <v>2.5</v>
      </c>
      <c r="V455">
        <v>-999</v>
      </c>
      <c r="W455">
        <v>-999</v>
      </c>
    </row>
    <row r="456" spans="1:23" x14ac:dyDescent="0.25">
      <c r="A456" t="s">
        <v>32</v>
      </c>
      <c r="B456" s="1">
        <v>34551</v>
      </c>
      <c r="C456">
        <v>1483</v>
      </c>
      <c r="D456">
        <v>7.6399999999999996E-2</v>
      </c>
      <c r="E456">
        <v>0.22420000000000001</v>
      </c>
      <c r="F456">
        <v>0.38679999999999998</v>
      </c>
      <c r="G456">
        <v>0.30359999999999998</v>
      </c>
      <c r="H456">
        <v>0.32079999999999997</v>
      </c>
      <c r="I456">
        <v>0.35089999999999999</v>
      </c>
      <c r="J456">
        <v>0.30830000000000002</v>
      </c>
      <c r="K456">
        <v>0.26390000000000002</v>
      </c>
      <c r="L456">
        <v>0.20830000000000001</v>
      </c>
      <c r="M456">
        <v>0.15140000000000001</v>
      </c>
      <c r="N456">
        <v>5.0299999999999997E-2</v>
      </c>
      <c r="O456">
        <v>1.3299999999999999E-2</v>
      </c>
      <c r="P456">
        <v>6.8999999999999999E-3</v>
      </c>
      <c r="Q456">
        <v>1.1999999999999999E-3</v>
      </c>
      <c r="R456">
        <v>0</v>
      </c>
      <c r="S456">
        <v>3.58</v>
      </c>
      <c r="T456">
        <v>-999</v>
      </c>
      <c r="U456">
        <v>1.5</v>
      </c>
      <c r="V456">
        <v>-999</v>
      </c>
      <c r="W456">
        <v>-999</v>
      </c>
    </row>
    <row r="457" spans="1:23" x14ac:dyDescent="0.25">
      <c r="A457" t="s">
        <v>32</v>
      </c>
      <c r="B457" s="1">
        <v>34551</v>
      </c>
      <c r="C457">
        <v>1482</v>
      </c>
      <c r="D457">
        <v>0.27689999999999998</v>
      </c>
      <c r="E457">
        <v>0.31459999999999999</v>
      </c>
      <c r="F457">
        <v>0.29799999999999999</v>
      </c>
      <c r="G457">
        <v>0.27589999999999998</v>
      </c>
      <c r="H457">
        <v>0.36009999999999998</v>
      </c>
      <c r="I457">
        <v>0.31369999999999998</v>
      </c>
      <c r="J457">
        <v>0.2928</v>
      </c>
      <c r="K457">
        <v>0.2291</v>
      </c>
      <c r="L457">
        <v>0.15459999999999999</v>
      </c>
      <c r="M457">
        <v>0.1341</v>
      </c>
      <c r="N457">
        <v>6.2799999999999995E-2</v>
      </c>
      <c r="O457">
        <v>1.5599999999999999E-2</v>
      </c>
      <c r="P457">
        <v>6.6E-3</v>
      </c>
      <c r="Q457">
        <v>1.2999999999999999E-3</v>
      </c>
      <c r="R457">
        <v>0</v>
      </c>
      <c r="S457">
        <v>3.62</v>
      </c>
      <c r="T457">
        <v>-999</v>
      </c>
      <c r="U457">
        <v>0.8</v>
      </c>
      <c r="V457">
        <v>-999</v>
      </c>
      <c r="W457">
        <v>-999</v>
      </c>
    </row>
    <row r="458" spans="1:23" x14ac:dyDescent="0.25">
      <c r="A458" t="s">
        <v>32</v>
      </c>
      <c r="B458" s="1">
        <v>34551</v>
      </c>
      <c r="C458">
        <v>1481</v>
      </c>
      <c r="D458">
        <v>0.1026</v>
      </c>
      <c r="E458">
        <v>0.13650000000000001</v>
      </c>
      <c r="F458">
        <v>0.22370000000000001</v>
      </c>
      <c r="G458">
        <v>0.32090000000000002</v>
      </c>
      <c r="H458">
        <v>0.18770000000000001</v>
      </c>
      <c r="I458">
        <v>0.15820000000000001</v>
      </c>
      <c r="J458">
        <v>0.2077</v>
      </c>
      <c r="K458">
        <v>0.19009999999999999</v>
      </c>
      <c r="L458">
        <v>0.16220000000000001</v>
      </c>
      <c r="M458">
        <v>0.1181</v>
      </c>
      <c r="N458">
        <v>0.10970000000000001</v>
      </c>
      <c r="O458">
        <v>4.5999999999999999E-2</v>
      </c>
      <c r="P458">
        <v>2.1000000000000001E-2</v>
      </c>
      <c r="Q458">
        <v>6.4000000000000003E-3</v>
      </c>
      <c r="R458">
        <v>3.5000000000000001E-3</v>
      </c>
      <c r="S458">
        <v>3.26</v>
      </c>
      <c r="T458">
        <v>-999</v>
      </c>
      <c r="U458">
        <v>2.5</v>
      </c>
      <c r="V458">
        <v>-999</v>
      </c>
      <c r="W458">
        <v>-999</v>
      </c>
    </row>
    <row r="459" spans="1:23" x14ac:dyDescent="0.25">
      <c r="A459" t="s">
        <v>32</v>
      </c>
      <c r="B459" s="1">
        <v>34551</v>
      </c>
      <c r="C459">
        <v>1480</v>
      </c>
      <c r="D459">
        <v>0.14799999999999999</v>
      </c>
      <c r="E459">
        <v>0.1744</v>
      </c>
      <c r="F459">
        <v>0.23680000000000001</v>
      </c>
      <c r="G459">
        <v>0.26140000000000002</v>
      </c>
      <c r="H459">
        <v>0.16950000000000001</v>
      </c>
      <c r="I459">
        <v>0.1973</v>
      </c>
      <c r="J459">
        <v>0.2142</v>
      </c>
      <c r="K459">
        <v>0.17710000000000001</v>
      </c>
      <c r="L459">
        <v>0.13300000000000001</v>
      </c>
      <c r="M459">
        <v>0.1275</v>
      </c>
      <c r="N459">
        <v>8.14E-2</v>
      </c>
      <c r="O459">
        <v>2.6200000000000001E-2</v>
      </c>
      <c r="P459">
        <v>6.1000000000000004E-3</v>
      </c>
      <c r="Q459">
        <v>2.3999999999999998E-3</v>
      </c>
      <c r="R459">
        <v>3.7000000000000002E-3</v>
      </c>
      <c r="S459">
        <v>3.65</v>
      </c>
      <c r="T459">
        <v>-999</v>
      </c>
      <c r="U459">
        <v>1.5</v>
      </c>
      <c r="V459">
        <v>-999</v>
      </c>
      <c r="W459">
        <v>-999</v>
      </c>
    </row>
    <row r="460" spans="1:23" x14ac:dyDescent="0.25">
      <c r="A460" t="s">
        <v>32</v>
      </c>
      <c r="B460" s="1">
        <v>34551</v>
      </c>
      <c r="C460">
        <v>1502</v>
      </c>
      <c r="D460">
        <v>0.31030000000000002</v>
      </c>
      <c r="E460">
        <v>0.49540000000000001</v>
      </c>
      <c r="F460">
        <v>0.42449999999999999</v>
      </c>
      <c r="G460">
        <v>0.3972</v>
      </c>
      <c r="H460">
        <v>0.25790000000000002</v>
      </c>
      <c r="I460">
        <v>0.2767</v>
      </c>
      <c r="J460">
        <v>0.28029999999999999</v>
      </c>
      <c r="K460">
        <v>0.22700000000000001</v>
      </c>
      <c r="L460">
        <v>0.157</v>
      </c>
      <c r="M460">
        <v>0.1011</v>
      </c>
      <c r="N460">
        <v>9.9400000000000002E-2</v>
      </c>
      <c r="O460">
        <v>3.8800000000000001E-2</v>
      </c>
      <c r="P460">
        <v>2.3099999999999999E-2</v>
      </c>
      <c r="Q460">
        <v>1.2E-2</v>
      </c>
      <c r="R460">
        <v>7.4999999999999997E-3</v>
      </c>
      <c r="S460">
        <v>2.93</v>
      </c>
      <c r="T460">
        <v>-999</v>
      </c>
      <c r="U460">
        <v>2.5</v>
      </c>
      <c r="V460">
        <v>-999</v>
      </c>
      <c r="W460">
        <v>-999</v>
      </c>
    </row>
    <row r="461" spans="1:23" x14ac:dyDescent="0.25">
      <c r="A461" t="s">
        <v>32</v>
      </c>
      <c r="B461" s="1">
        <v>34551</v>
      </c>
      <c r="C461">
        <v>1501</v>
      </c>
      <c r="D461">
        <v>0.3795</v>
      </c>
      <c r="E461">
        <v>0.55810000000000004</v>
      </c>
      <c r="F461">
        <v>0.47670000000000001</v>
      </c>
      <c r="G461">
        <v>0.3735</v>
      </c>
      <c r="H461">
        <v>0.31730000000000003</v>
      </c>
      <c r="I461">
        <v>0.3221</v>
      </c>
      <c r="J461">
        <v>0.28210000000000002</v>
      </c>
      <c r="K461">
        <v>0.1862</v>
      </c>
      <c r="L461">
        <v>0.14580000000000001</v>
      </c>
      <c r="M461">
        <v>0.1227</v>
      </c>
      <c r="N461">
        <v>7.85E-2</v>
      </c>
      <c r="O461">
        <v>4.0599999999999997E-2</v>
      </c>
      <c r="P461">
        <v>1.7100000000000001E-2</v>
      </c>
      <c r="Q461">
        <v>1.0699999999999999E-2</v>
      </c>
      <c r="R461">
        <v>3.8999999999999998E-3</v>
      </c>
      <c r="S461">
        <v>3.01</v>
      </c>
      <c r="T461">
        <v>-999</v>
      </c>
      <c r="U461">
        <v>1.5</v>
      </c>
      <c r="V461">
        <v>-999</v>
      </c>
      <c r="W461">
        <v>-999</v>
      </c>
    </row>
    <row r="462" spans="1:23" x14ac:dyDescent="0.25">
      <c r="A462" t="s">
        <v>32</v>
      </c>
      <c r="B462" s="1">
        <v>34551</v>
      </c>
      <c r="C462">
        <v>1500</v>
      </c>
      <c r="D462">
        <v>0.45579999999999998</v>
      </c>
      <c r="E462">
        <v>0.49349999999999999</v>
      </c>
      <c r="F462">
        <v>0.37169999999999997</v>
      </c>
      <c r="G462">
        <v>0.3004</v>
      </c>
      <c r="H462">
        <v>0.2258</v>
      </c>
      <c r="I462">
        <v>0.22559999999999999</v>
      </c>
      <c r="J462">
        <v>0.1462</v>
      </c>
      <c r="K462">
        <v>0.1113</v>
      </c>
      <c r="L462">
        <v>8.43E-2</v>
      </c>
      <c r="M462">
        <v>0.04</v>
      </c>
      <c r="N462">
        <v>2.1600000000000001E-2</v>
      </c>
      <c r="O462">
        <v>6.3E-3</v>
      </c>
      <c r="P462">
        <v>4.7999999999999996E-3</v>
      </c>
      <c r="Q462">
        <v>3.2000000000000002E-3</v>
      </c>
      <c r="R462">
        <v>5.9999999999999995E-4</v>
      </c>
      <c r="S462">
        <v>4.03</v>
      </c>
      <c r="T462">
        <v>-999</v>
      </c>
      <c r="U462">
        <v>0.8</v>
      </c>
      <c r="V462">
        <v>-999</v>
      </c>
      <c r="W462">
        <v>-999</v>
      </c>
    </row>
    <row r="463" spans="1:23" x14ac:dyDescent="0.25">
      <c r="A463" t="s">
        <v>32</v>
      </c>
      <c r="B463" s="1">
        <v>34551</v>
      </c>
      <c r="C463">
        <v>1496</v>
      </c>
      <c r="D463">
        <v>0.75660000000000005</v>
      </c>
      <c r="E463">
        <v>0.26290000000000002</v>
      </c>
      <c r="F463">
        <v>0.2671</v>
      </c>
      <c r="G463">
        <v>0.21079999999999999</v>
      </c>
      <c r="H463">
        <v>0.27329999999999999</v>
      </c>
      <c r="I463">
        <v>0.216</v>
      </c>
      <c r="J463">
        <v>0.16170000000000001</v>
      </c>
      <c r="K463">
        <v>0.1014</v>
      </c>
      <c r="L463">
        <v>0.114</v>
      </c>
      <c r="M463">
        <v>0.14349999999999999</v>
      </c>
      <c r="N463">
        <v>6.8699999999999997E-2</v>
      </c>
      <c r="O463">
        <v>3.4000000000000002E-2</v>
      </c>
      <c r="P463">
        <v>1.09E-2</v>
      </c>
      <c r="Q463">
        <v>1.1999999999999999E-3</v>
      </c>
      <c r="R463">
        <v>1E-4</v>
      </c>
      <c r="S463">
        <v>3.61</v>
      </c>
      <c r="T463">
        <v>-999</v>
      </c>
      <c r="U463">
        <v>2.5</v>
      </c>
      <c r="V463">
        <v>-999</v>
      </c>
      <c r="W463">
        <v>-999</v>
      </c>
    </row>
    <row r="464" spans="1:23" x14ac:dyDescent="0.25">
      <c r="A464" t="s">
        <v>32</v>
      </c>
      <c r="B464" s="1">
        <v>34551</v>
      </c>
      <c r="C464">
        <v>1495</v>
      </c>
      <c r="D464">
        <v>0.60860000000000003</v>
      </c>
      <c r="E464">
        <v>0.30070000000000002</v>
      </c>
      <c r="F464">
        <v>0.30680000000000002</v>
      </c>
      <c r="G464">
        <v>0.31730000000000003</v>
      </c>
      <c r="H464">
        <v>0.2591</v>
      </c>
      <c r="I464">
        <v>0.2208</v>
      </c>
      <c r="J464">
        <v>0.15970000000000001</v>
      </c>
      <c r="K464">
        <v>0.1179</v>
      </c>
      <c r="L464">
        <v>0.1076</v>
      </c>
      <c r="M464">
        <v>8.3699999999999997E-2</v>
      </c>
      <c r="N464">
        <v>4.3799999999999999E-2</v>
      </c>
      <c r="O464">
        <v>3.0700000000000002E-2</v>
      </c>
      <c r="P464">
        <v>7.7000000000000002E-3</v>
      </c>
      <c r="Q464">
        <v>2.3E-3</v>
      </c>
      <c r="R464">
        <v>0</v>
      </c>
      <c r="S464">
        <v>3.75</v>
      </c>
      <c r="T464">
        <v>-999</v>
      </c>
      <c r="U464">
        <v>1.5</v>
      </c>
      <c r="V464">
        <v>-999</v>
      </c>
      <c r="W464">
        <v>-999</v>
      </c>
    </row>
    <row r="465" spans="1:23" x14ac:dyDescent="0.25">
      <c r="A465" t="s">
        <v>32</v>
      </c>
      <c r="B465" s="1">
        <v>34551</v>
      </c>
      <c r="C465">
        <v>1494</v>
      </c>
      <c r="D465">
        <v>0.6492</v>
      </c>
      <c r="E465">
        <v>0.34039999999999998</v>
      </c>
      <c r="F465">
        <v>0.3654</v>
      </c>
      <c r="G465">
        <v>0.2707</v>
      </c>
      <c r="H465">
        <v>0.22550000000000001</v>
      </c>
      <c r="I465">
        <v>0.1666</v>
      </c>
      <c r="J465">
        <v>0.13370000000000001</v>
      </c>
      <c r="K465">
        <v>0.1157</v>
      </c>
      <c r="L465">
        <v>9.5600000000000004E-2</v>
      </c>
      <c r="M465">
        <v>6.5600000000000006E-2</v>
      </c>
      <c r="N465">
        <v>2.5499999999999998E-2</v>
      </c>
      <c r="O465">
        <v>8.5000000000000006E-3</v>
      </c>
      <c r="P465">
        <v>4.5999999999999999E-3</v>
      </c>
      <c r="Q465">
        <v>3.5999999999999999E-3</v>
      </c>
      <c r="R465">
        <v>2.0000000000000001E-4</v>
      </c>
      <c r="S465">
        <v>3.98</v>
      </c>
      <c r="T465">
        <v>-999</v>
      </c>
      <c r="U465">
        <v>0.8</v>
      </c>
      <c r="V465">
        <v>-999</v>
      </c>
      <c r="W465">
        <v>-999</v>
      </c>
    </row>
    <row r="466" spans="1:23" x14ac:dyDescent="0.25">
      <c r="A466" t="s">
        <v>32</v>
      </c>
      <c r="B466" s="1">
        <v>34551</v>
      </c>
      <c r="C466">
        <v>1493</v>
      </c>
      <c r="D466">
        <v>0.66590000000000005</v>
      </c>
      <c r="E466">
        <v>0.5544</v>
      </c>
      <c r="F466">
        <v>0.47260000000000002</v>
      </c>
      <c r="G466">
        <v>0.33450000000000002</v>
      </c>
      <c r="H466">
        <v>0.39150000000000001</v>
      </c>
      <c r="I466">
        <v>0.28249999999999997</v>
      </c>
      <c r="J466">
        <v>0.27129999999999999</v>
      </c>
      <c r="K466">
        <v>0.19359999999999999</v>
      </c>
      <c r="L466">
        <v>6.2100000000000002E-2</v>
      </c>
      <c r="M466">
        <v>6.4600000000000005E-2</v>
      </c>
      <c r="N466">
        <v>2.87E-2</v>
      </c>
      <c r="O466">
        <v>2.5000000000000001E-2</v>
      </c>
      <c r="P466">
        <v>1.2999999999999999E-2</v>
      </c>
      <c r="Q466">
        <v>4.4999999999999997E-3</v>
      </c>
      <c r="R466">
        <v>1E-3</v>
      </c>
      <c r="S466">
        <v>3.42</v>
      </c>
      <c r="T466">
        <v>-999</v>
      </c>
      <c r="U466">
        <v>2.5</v>
      </c>
      <c r="V466">
        <v>-999</v>
      </c>
      <c r="W466">
        <v>-999</v>
      </c>
    </row>
    <row r="467" spans="1:23" x14ac:dyDescent="0.25">
      <c r="A467" t="s">
        <v>32</v>
      </c>
      <c r="B467" s="1">
        <v>34551</v>
      </c>
      <c r="C467">
        <v>1492</v>
      </c>
      <c r="D467">
        <v>0.70640000000000003</v>
      </c>
      <c r="E467">
        <v>0.61719999999999997</v>
      </c>
      <c r="F467">
        <v>0.46839999999999998</v>
      </c>
      <c r="G467">
        <v>0.41160000000000002</v>
      </c>
      <c r="H467">
        <v>0.37890000000000001</v>
      </c>
      <c r="I467">
        <v>0.28539999999999999</v>
      </c>
      <c r="J467">
        <v>0.26650000000000001</v>
      </c>
      <c r="K467">
        <v>0.13070000000000001</v>
      </c>
      <c r="L467">
        <v>7.1900000000000006E-2</v>
      </c>
      <c r="M467">
        <v>5.1700000000000003E-2</v>
      </c>
      <c r="N467">
        <v>3.5299999999999998E-2</v>
      </c>
      <c r="O467">
        <v>3.1E-2</v>
      </c>
      <c r="P467">
        <v>1.04E-2</v>
      </c>
      <c r="Q467">
        <v>5.4000000000000003E-3</v>
      </c>
      <c r="R467">
        <v>1E-4</v>
      </c>
      <c r="S467">
        <v>3.48</v>
      </c>
      <c r="T467">
        <v>-999</v>
      </c>
      <c r="U467">
        <v>1.5</v>
      </c>
      <c r="V467">
        <v>-999</v>
      </c>
      <c r="W467">
        <v>-999</v>
      </c>
    </row>
    <row r="468" spans="1:23" x14ac:dyDescent="0.25">
      <c r="A468" t="s">
        <v>32</v>
      </c>
      <c r="B468" s="1">
        <v>34551</v>
      </c>
      <c r="C468">
        <v>1491</v>
      </c>
      <c r="D468">
        <v>0.51070000000000004</v>
      </c>
      <c r="E468">
        <v>0.30719999999999997</v>
      </c>
      <c r="F468">
        <v>0.1709</v>
      </c>
      <c r="G468">
        <v>0.151</v>
      </c>
      <c r="H468">
        <v>0.17449999999999999</v>
      </c>
      <c r="I468">
        <v>0.14000000000000001</v>
      </c>
      <c r="J468">
        <v>0.1085</v>
      </c>
      <c r="K468">
        <v>4.0800000000000003E-2</v>
      </c>
      <c r="L468">
        <v>5.2600000000000001E-2</v>
      </c>
      <c r="M468">
        <v>3.6700000000000003E-2</v>
      </c>
      <c r="N468">
        <v>2.12E-2</v>
      </c>
      <c r="O468">
        <v>1.32E-2</v>
      </c>
      <c r="P468">
        <v>5.4999999999999997E-3</v>
      </c>
      <c r="Q468">
        <v>8.0000000000000004E-4</v>
      </c>
      <c r="R468">
        <v>0</v>
      </c>
      <c r="S468">
        <v>4.43</v>
      </c>
      <c r="T468">
        <v>-999</v>
      </c>
      <c r="U468">
        <v>0.8</v>
      </c>
      <c r="V468">
        <v>-999</v>
      </c>
      <c r="W468">
        <v>-999</v>
      </c>
    </row>
    <row r="469" spans="1:23" x14ac:dyDescent="0.25">
      <c r="A469" t="s">
        <v>32</v>
      </c>
      <c r="B469" s="1">
        <v>34551</v>
      </c>
      <c r="C469">
        <v>1490</v>
      </c>
      <c r="D469">
        <v>0.3795</v>
      </c>
      <c r="E469">
        <v>0.30070000000000002</v>
      </c>
      <c r="F469">
        <v>0.30890000000000001</v>
      </c>
      <c r="G469">
        <v>0.25979999999999998</v>
      </c>
      <c r="H469">
        <v>0.2167</v>
      </c>
      <c r="I469">
        <v>0.18740000000000001</v>
      </c>
      <c r="J469">
        <v>0.16189999999999999</v>
      </c>
      <c r="K469">
        <v>0.1961</v>
      </c>
      <c r="L469">
        <v>0.1893</v>
      </c>
      <c r="M469">
        <v>0.11650000000000001</v>
      </c>
      <c r="N469">
        <v>0.1084</v>
      </c>
      <c r="O469">
        <v>7.8899999999999998E-2</v>
      </c>
      <c r="P469">
        <v>2.7199999999999998E-2</v>
      </c>
      <c r="Q469">
        <v>7.7999999999999996E-3</v>
      </c>
      <c r="R469">
        <v>1.8E-3</v>
      </c>
      <c r="S469">
        <v>3.08</v>
      </c>
      <c r="T469">
        <v>-999</v>
      </c>
      <c r="U469">
        <v>2.5</v>
      </c>
      <c r="V469">
        <v>-999</v>
      </c>
      <c r="W469">
        <v>-999</v>
      </c>
    </row>
    <row r="470" spans="1:23" x14ac:dyDescent="0.25">
      <c r="A470" t="s">
        <v>32</v>
      </c>
      <c r="B470" s="1">
        <v>34551</v>
      </c>
      <c r="C470">
        <v>1489</v>
      </c>
      <c r="D470">
        <v>0.44629999999999997</v>
      </c>
      <c r="E470">
        <v>0.2094</v>
      </c>
      <c r="F470">
        <v>0.2452</v>
      </c>
      <c r="G470">
        <v>0.14979999999999999</v>
      </c>
      <c r="H470">
        <v>0.1072</v>
      </c>
      <c r="I470">
        <v>0.1434</v>
      </c>
      <c r="J470">
        <v>0.14749999999999999</v>
      </c>
      <c r="K470">
        <v>0.16</v>
      </c>
      <c r="L470">
        <v>0.1298</v>
      </c>
      <c r="M470">
        <v>6.6500000000000004E-2</v>
      </c>
      <c r="N470">
        <v>6.2300000000000001E-2</v>
      </c>
      <c r="O470">
        <v>3.0200000000000001E-2</v>
      </c>
      <c r="P470">
        <v>7.4999999999999997E-3</v>
      </c>
      <c r="Q470">
        <v>1E-3</v>
      </c>
      <c r="R470">
        <v>0</v>
      </c>
      <c r="S470">
        <v>3.97</v>
      </c>
      <c r="T470">
        <v>-999</v>
      </c>
      <c r="U470">
        <v>1.5</v>
      </c>
      <c r="V470">
        <v>-999</v>
      </c>
      <c r="W470">
        <v>-999</v>
      </c>
    </row>
    <row r="471" spans="1:23" x14ac:dyDescent="0.25">
      <c r="A471" t="s">
        <v>32</v>
      </c>
      <c r="B471" s="1">
        <v>34551</v>
      </c>
      <c r="C471">
        <v>1488</v>
      </c>
      <c r="D471">
        <v>0.11459999999999999</v>
      </c>
      <c r="E471">
        <v>0.1845</v>
      </c>
      <c r="F471">
        <v>0.19969999999999999</v>
      </c>
      <c r="G471">
        <v>0.1104</v>
      </c>
      <c r="H471">
        <v>8.8400000000000006E-2</v>
      </c>
      <c r="I471">
        <v>0.11459999999999999</v>
      </c>
      <c r="J471">
        <v>0.14949999999999999</v>
      </c>
      <c r="K471">
        <v>0.13769999999999999</v>
      </c>
      <c r="L471">
        <v>8.6800000000000002E-2</v>
      </c>
      <c r="M471">
        <v>5.5800000000000002E-2</v>
      </c>
      <c r="N471">
        <v>4.1399999999999999E-2</v>
      </c>
      <c r="O471">
        <v>1.4999999999999999E-2</v>
      </c>
      <c r="P471">
        <v>5.3E-3</v>
      </c>
      <c r="Q471">
        <v>1.1999999999999999E-3</v>
      </c>
      <c r="R471">
        <v>1E-4</v>
      </c>
      <c r="S471">
        <v>4.29</v>
      </c>
      <c r="T471">
        <v>-999</v>
      </c>
      <c r="U471">
        <v>0.8</v>
      </c>
      <c r="V471">
        <v>-999</v>
      </c>
      <c r="W471">
        <v>-999</v>
      </c>
    </row>
    <row r="472" spans="1:23" x14ac:dyDescent="0.25">
      <c r="A472" t="s">
        <v>32</v>
      </c>
      <c r="B472" s="1">
        <v>34551</v>
      </c>
      <c r="C472">
        <v>1479</v>
      </c>
      <c r="D472">
        <v>0.26729999999999998</v>
      </c>
      <c r="E472">
        <v>0.22789999999999999</v>
      </c>
      <c r="F472">
        <v>0.28179999999999999</v>
      </c>
      <c r="G472">
        <v>0.28470000000000001</v>
      </c>
      <c r="H472">
        <v>0.19209999999999999</v>
      </c>
      <c r="I472">
        <v>0.22389999999999999</v>
      </c>
      <c r="J472">
        <v>0.30220000000000002</v>
      </c>
      <c r="K472">
        <v>0.21609999999999999</v>
      </c>
      <c r="L472">
        <v>0.16819999999999999</v>
      </c>
      <c r="M472">
        <v>0.14349999999999999</v>
      </c>
      <c r="N472">
        <v>5.6899999999999999E-2</v>
      </c>
      <c r="O472">
        <v>3.0700000000000002E-2</v>
      </c>
      <c r="P472">
        <v>9.1000000000000004E-3</v>
      </c>
      <c r="Q472">
        <v>8.6E-3</v>
      </c>
      <c r="R472">
        <v>1.1999999999999999E-3</v>
      </c>
      <c r="S472">
        <v>3.37</v>
      </c>
      <c r="T472">
        <v>-999</v>
      </c>
      <c r="U472">
        <v>0.8</v>
      </c>
      <c r="V472">
        <v>-999</v>
      </c>
      <c r="W472">
        <v>-999</v>
      </c>
    </row>
    <row r="473" spans="1:23" x14ac:dyDescent="0.25">
      <c r="A473" t="s">
        <v>32</v>
      </c>
      <c r="B473" s="1">
        <v>34551</v>
      </c>
      <c r="C473">
        <v>1478</v>
      </c>
      <c r="D473">
        <v>9.0700000000000003E-2</v>
      </c>
      <c r="E473">
        <v>0.42620000000000002</v>
      </c>
      <c r="F473">
        <v>0.36230000000000001</v>
      </c>
      <c r="G473">
        <v>0.33090000000000003</v>
      </c>
      <c r="H473">
        <v>0.32740000000000002</v>
      </c>
      <c r="I473">
        <v>0.29380000000000001</v>
      </c>
      <c r="J473">
        <v>0.20680000000000001</v>
      </c>
      <c r="K473">
        <v>0.1507</v>
      </c>
      <c r="L473">
        <v>0.14599999999999999</v>
      </c>
      <c r="M473">
        <v>9.0800000000000006E-2</v>
      </c>
      <c r="N473">
        <v>3.9399999999999998E-2</v>
      </c>
      <c r="O473">
        <v>2.5000000000000001E-2</v>
      </c>
      <c r="P473">
        <v>7.6E-3</v>
      </c>
      <c r="Q473">
        <v>2E-3</v>
      </c>
      <c r="R473">
        <v>1.2999999999999999E-3</v>
      </c>
      <c r="S473">
        <v>3.62</v>
      </c>
      <c r="T473">
        <v>-999</v>
      </c>
      <c r="U473">
        <v>2.5</v>
      </c>
      <c r="V473">
        <v>-999</v>
      </c>
      <c r="W473">
        <v>-999</v>
      </c>
    </row>
    <row r="474" spans="1:23" x14ac:dyDescent="0.25">
      <c r="A474" t="s">
        <v>32</v>
      </c>
      <c r="B474" s="1">
        <v>34551</v>
      </c>
      <c r="C474">
        <v>1477</v>
      </c>
      <c r="D474">
        <v>3.1E-2</v>
      </c>
      <c r="E474">
        <v>0.1079</v>
      </c>
      <c r="F474">
        <v>0.17829999999999999</v>
      </c>
      <c r="G474">
        <v>0.23530000000000001</v>
      </c>
      <c r="H474">
        <v>0.2717</v>
      </c>
      <c r="I474">
        <v>0.26600000000000001</v>
      </c>
      <c r="J474">
        <v>0.1663</v>
      </c>
      <c r="K474">
        <v>0.12640000000000001</v>
      </c>
      <c r="L474">
        <v>0.13039999999999999</v>
      </c>
      <c r="M474">
        <v>6.0900000000000003E-2</v>
      </c>
      <c r="N474">
        <v>5.1999999999999998E-2</v>
      </c>
      <c r="O474">
        <v>2.5899999999999999E-2</v>
      </c>
      <c r="P474">
        <v>2.1700000000000001E-2</v>
      </c>
      <c r="Q474">
        <v>5.1999999999999998E-3</v>
      </c>
      <c r="R474">
        <v>1.2999999999999999E-3</v>
      </c>
      <c r="S474">
        <v>3.51</v>
      </c>
      <c r="T474">
        <v>-999</v>
      </c>
      <c r="U474">
        <v>1.5</v>
      </c>
      <c r="V474">
        <v>-999</v>
      </c>
      <c r="W474">
        <v>-999</v>
      </c>
    </row>
    <row r="475" spans="1:23" x14ac:dyDescent="0.25">
      <c r="A475" t="s">
        <v>32</v>
      </c>
      <c r="B475" s="1">
        <v>34551</v>
      </c>
      <c r="C475">
        <v>1476</v>
      </c>
      <c r="D475">
        <v>0</v>
      </c>
      <c r="E475">
        <v>0.19189999999999999</v>
      </c>
      <c r="F475">
        <v>0.16619999999999999</v>
      </c>
      <c r="G475">
        <v>0.2213</v>
      </c>
      <c r="H475">
        <v>0.24249999999999999</v>
      </c>
      <c r="I475">
        <v>0.15620000000000001</v>
      </c>
      <c r="J475">
        <v>0.13239999999999999</v>
      </c>
      <c r="K475">
        <v>0.1045</v>
      </c>
      <c r="L475">
        <v>8.43E-2</v>
      </c>
      <c r="M475">
        <v>5.3699999999999998E-2</v>
      </c>
      <c r="N475">
        <v>3.1600000000000003E-2</v>
      </c>
      <c r="O475">
        <v>1.7000000000000001E-2</v>
      </c>
      <c r="P475">
        <v>1.26E-2</v>
      </c>
      <c r="Q475">
        <v>1.2999999999999999E-3</v>
      </c>
      <c r="R475">
        <v>4.0000000000000002E-4</v>
      </c>
      <c r="S475">
        <v>3.95</v>
      </c>
      <c r="T475">
        <v>-999</v>
      </c>
      <c r="U475">
        <v>0.8</v>
      </c>
      <c r="V475">
        <v>-999</v>
      </c>
      <c r="W475">
        <v>-999</v>
      </c>
    </row>
    <row r="476" spans="1:23" x14ac:dyDescent="0.25">
      <c r="A476" t="s">
        <v>32</v>
      </c>
      <c r="B476" s="1">
        <v>34551</v>
      </c>
      <c r="C476">
        <v>1475</v>
      </c>
      <c r="D476">
        <v>0.50839999999999996</v>
      </c>
      <c r="E476">
        <v>0.36249999999999999</v>
      </c>
      <c r="F476">
        <v>0.28699999999999998</v>
      </c>
      <c r="G476">
        <v>0.26829999999999998</v>
      </c>
      <c r="H476">
        <v>0.26819999999999999</v>
      </c>
      <c r="I476">
        <v>0.25490000000000002</v>
      </c>
      <c r="J476">
        <v>0.23519999999999999</v>
      </c>
      <c r="K476">
        <v>0.1837</v>
      </c>
      <c r="L476">
        <v>0.1467</v>
      </c>
      <c r="M476">
        <v>0.1104</v>
      </c>
      <c r="N476">
        <v>7.6100000000000001E-2</v>
      </c>
      <c r="O476">
        <v>4.3200000000000002E-2</v>
      </c>
      <c r="P476">
        <v>1.6400000000000001E-2</v>
      </c>
      <c r="Q476">
        <v>3.3E-3</v>
      </c>
      <c r="R476">
        <v>6.9999999999999999E-4</v>
      </c>
      <c r="S476">
        <v>3.32</v>
      </c>
      <c r="T476">
        <v>-999</v>
      </c>
      <c r="U476">
        <v>2.5</v>
      </c>
      <c r="V476">
        <v>-999</v>
      </c>
      <c r="W476">
        <v>-999</v>
      </c>
    </row>
    <row r="477" spans="1:23" x14ac:dyDescent="0.25">
      <c r="A477" t="s">
        <v>32</v>
      </c>
      <c r="B477" s="1">
        <v>34551</v>
      </c>
      <c r="C477">
        <v>1474</v>
      </c>
      <c r="D477">
        <v>0.51549999999999996</v>
      </c>
      <c r="E477">
        <v>0.37819999999999998</v>
      </c>
      <c r="F477">
        <v>0.30580000000000002</v>
      </c>
      <c r="G477">
        <v>0.37669999999999998</v>
      </c>
      <c r="H477">
        <v>0.28050000000000003</v>
      </c>
      <c r="I477">
        <v>0.2883</v>
      </c>
      <c r="J477">
        <v>0.1888</v>
      </c>
      <c r="K477">
        <v>0.1623</v>
      </c>
      <c r="L477">
        <v>0.1308</v>
      </c>
      <c r="M477">
        <v>0.1016</v>
      </c>
      <c r="N477">
        <v>6.54E-2</v>
      </c>
      <c r="O477">
        <v>3.2399999999999998E-2</v>
      </c>
      <c r="P477">
        <v>7.7000000000000002E-3</v>
      </c>
      <c r="Q477">
        <v>2.0999999999999999E-3</v>
      </c>
      <c r="R477">
        <v>5.9999999999999995E-4</v>
      </c>
      <c r="S477">
        <v>3.59</v>
      </c>
      <c r="T477">
        <v>-999</v>
      </c>
      <c r="U477">
        <v>1.5</v>
      </c>
      <c r="V477">
        <v>-999</v>
      </c>
      <c r="W477">
        <v>-999</v>
      </c>
    </row>
    <row r="478" spans="1:23" x14ac:dyDescent="0.25">
      <c r="A478" t="s">
        <v>32</v>
      </c>
      <c r="B478" s="1">
        <v>34551</v>
      </c>
      <c r="C478">
        <v>1473</v>
      </c>
      <c r="D478">
        <v>0.53939999999999999</v>
      </c>
      <c r="E478">
        <v>0.26750000000000002</v>
      </c>
      <c r="F478">
        <v>0.20749999999999999</v>
      </c>
      <c r="G478">
        <v>0.1787</v>
      </c>
      <c r="H478">
        <v>0.13489999999999999</v>
      </c>
      <c r="I478">
        <v>0.14729999999999999</v>
      </c>
      <c r="J478">
        <v>0.1096</v>
      </c>
      <c r="K478">
        <v>0.112</v>
      </c>
      <c r="L478">
        <v>9.0800000000000006E-2</v>
      </c>
      <c r="M478">
        <v>6.0499999999999998E-2</v>
      </c>
      <c r="N478">
        <v>5.11E-2</v>
      </c>
      <c r="O478">
        <v>1.6199999999999999E-2</v>
      </c>
      <c r="P478">
        <v>7.4999999999999997E-3</v>
      </c>
      <c r="Q478">
        <v>3.0999999999999999E-3</v>
      </c>
      <c r="R478">
        <v>8.0000000000000004E-4</v>
      </c>
      <c r="S478">
        <v>3.96</v>
      </c>
      <c r="T478">
        <v>-999</v>
      </c>
      <c r="U478">
        <v>0.8</v>
      </c>
      <c r="V478">
        <v>-999</v>
      </c>
      <c r="W478">
        <v>-999</v>
      </c>
    </row>
    <row r="479" spans="1:23" x14ac:dyDescent="0.25">
      <c r="A479" t="s">
        <v>32</v>
      </c>
      <c r="B479" s="1">
        <v>34551</v>
      </c>
      <c r="C479">
        <v>1472</v>
      </c>
      <c r="D479">
        <v>0.2029</v>
      </c>
      <c r="E479">
        <v>0.36899999999999999</v>
      </c>
      <c r="F479">
        <v>0.41089999999999999</v>
      </c>
      <c r="G479">
        <v>0.40400000000000003</v>
      </c>
      <c r="H479">
        <v>0.31950000000000001</v>
      </c>
      <c r="I479">
        <v>0.27129999999999999</v>
      </c>
      <c r="J479">
        <v>0.24249999999999999</v>
      </c>
      <c r="K479">
        <v>0.2157</v>
      </c>
      <c r="L479">
        <v>0.1736</v>
      </c>
      <c r="M479">
        <v>0.15909999999999999</v>
      </c>
      <c r="N479">
        <v>0.1051</v>
      </c>
      <c r="O479">
        <v>4.7300000000000002E-2</v>
      </c>
      <c r="P479">
        <v>1.17E-2</v>
      </c>
      <c r="Q479">
        <v>1.0699999999999999E-2</v>
      </c>
      <c r="R479">
        <v>1E-3</v>
      </c>
      <c r="S479">
        <v>3.1</v>
      </c>
      <c r="T479">
        <v>-999</v>
      </c>
      <c r="U479">
        <v>2.5</v>
      </c>
      <c r="V479">
        <v>-999</v>
      </c>
      <c r="W479">
        <v>-999</v>
      </c>
    </row>
    <row r="480" spans="1:23" x14ac:dyDescent="0.25">
      <c r="A480" t="s">
        <v>32</v>
      </c>
      <c r="B480" s="1">
        <v>34551</v>
      </c>
      <c r="C480">
        <v>1467</v>
      </c>
      <c r="D480">
        <v>0.75900000000000001</v>
      </c>
      <c r="E480">
        <v>0.54979999999999996</v>
      </c>
      <c r="F480">
        <v>0.3962</v>
      </c>
      <c r="G480">
        <v>0.3594</v>
      </c>
      <c r="H480">
        <v>0.19969999999999999</v>
      </c>
      <c r="I480">
        <v>0.13519999999999999</v>
      </c>
      <c r="J480">
        <v>0.1457</v>
      </c>
      <c r="K480">
        <v>0.14249999999999999</v>
      </c>
      <c r="L480">
        <v>8.3599999999999994E-2</v>
      </c>
      <c r="M480">
        <v>4.9700000000000001E-2</v>
      </c>
      <c r="N480">
        <v>5.0999999999999997E-2</v>
      </c>
      <c r="O480">
        <v>4.65E-2</v>
      </c>
      <c r="P480">
        <v>2.5600000000000001E-2</v>
      </c>
      <c r="Q480">
        <v>5.4999999999999997E-3</v>
      </c>
      <c r="R480">
        <v>3.3E-3</v>
      </c>
      <c r="S480">
        <v>3.3</v>
      </c>
      <c r="T480">
        <v>-999</v>
      </c>
      <c r="U480">
        <v>0.8</v>
      </c>
      <c r="V480">
        <v>-999</v>
      </c>
      <c r="W480">
        <v>-999</v>
      </c>
    </row>
    <row r="481" spans="1:23" x14ac:dyDescent="0.25">
      <c r="A481" s="2" t="s">
        <v>58</v>
      </c>
      <c r="B481" s="1">
        <v>34551</v>
      </c>
      <c r="C481">
        <v>1468</v>
      </c>
      <c r="D481">
        <v>0.63959999999999995</v>
      </c>
      <c r="E481">
        <v>0.5101</v>
      </c>
      <c r="F481">
        <v>0.38319999999999999</v>
      </c>
      <c r="G481">
        <v>0.41810000000000003</v>
      </c>
      <c r="H481">
        <v>0.39689999999999998</v>
      </c>
      <c r="I481">
        <v>0.29189999999999999</v>
      </c>
      <c r="J481">
        <v>0.22450000000000001</v>
      </c>
      <c r="K481">
        <v>0.1462</v>
      </c>
      <c r="L481">
        <v>0.1255</v>
      </c>
      <c r="M481">
        <v>6.59E-2</v>
      </c>
      <c r="N481">
        <v>4.5999999999999999E-2</v>
      </c>
      <c r="O481">
        <v>6.0199999999999997E-2</v>
      </c>
      <c r="P481">
        <v>3.5200000000000002E-2</v>
      </c>
      <c r="Q481">
        <v>5.8999999999999999E-3</v>
      </c>
      <c r="R481">
        <v>1.1000000000000001E-3</v>
      </c>
      <c r="S481">
        <v>3.08</v>
      </c>
      <c r="T481">
        <v>-999</v>
      </c>
      <c r="U481">
        <v>1.5</v>
      </c>
      <c r="V481">
        <v>-999</v>
      </c>
      <c r="W481">
        <v>-999</v>
      </c>
    </row>
    <row r="482" spans="1:23" x14ac:dyDescent="0.25">
      <c r="A482" t="s">
        <v>32</v>
      </c>
      <c r="B482" s="1">
        <v>34551</v>
      </c>
      <c r="C482">
        <v>1469</v>
      </c>
      <c r="D482">
        <v>0.60140000000000005</v>
      </c>
      <c r="E482">
        <v>0.46400000000000002</v>
      </c>
      <c r="F482">
        <v>0.2959</v>
      </c>
      <c r="G482">
        <v>0.34379999999999999</v>
      </c>
      <c r="H482">
        <v>0.37640000000000001</v>
      </c>
      <c r="I482">
        <v>0.31219999999999998</v>
      </c>
      <c r="J482">
        <v>0.27879999999999999</v>
      </c>
      <c r="K482">
        <v>0.17480000000000001</v>
      </c>
      <c r="L482">
        <v>0.1653</v>
      </c>
      <c r="M482">
        <v>0.1076</v>
      </c>
      <c r="N482">
        <v>5.5500000000000001E-2</v>
      </c>
      <c r="O482">
        <v>5.21E-2</v>
      </c>
      <c r="P482">
        <v>4.99E-2</v>
      </c>
      <c r="Q482">
        <v>8.2000000000000007E-3</v>
      </c>
      <c r="R482">
        <v>1.8E-3</v>
      </c>
      <c r="S482">
        <v>2.86</v>
      </c>
      <c r="T482">
        <v>-999</v>
      </c>
      <c r="U482">
        <v>2.5</v>
      </c>
      <c r="V482">
        <v>-999</v>
      </c>
      <c r="W482">
        <v>-999</v>
      </c>
    </row>
    <row r="483" spans="1:23" x14ac:dyDescent="0.25">
      <c r="A483" t="s">
        <v>32</v>
      </c>
      <c r="B483" s="1">
        <v>34551</v>
      </c>
      <c r="C483">
        <v>1471</v>
      </c>
      <c r="D483">
        <v>0.17660000000000001</v>
      </c>
      <c r="E483">
        <v>0.27860000000000001</v>
      </c>
      <c r="F483">
        <v>0.31890000000000002</v>
      </c>
      <c r="G483">
        <v>0.1928</v>
      </c>
      <c r="H483">
        <v>0.18490000000000001</v>
      </c>
      <c r="I483">
        <v>0.17119999999999999</v>
      </c>
      <c r="J483">
        <v>0.20419999999999999</v>
      </c>
      <c r="K483">
        <v>0.17649999999999999</v>
      </c>
      <c r="L483">
        <v>0.1414</v>
      </c>
      <c r="M483">
        <v>0.13669999999999999</v>
      </c>
      <c r="N483">
        <v>7.7499999999999999E-2</v>
      </c>
      <c r="O483">
        <v>2.8500000000000001E-2</v>
      </c>
      <c r="P483">
        <v>1.7500000000000002E-2</v>
      </c>
      <c r="Q483">
        <v>6.4000000000000003E-3</v>
      </c>
      <c r="R483">
        <v>1.2999999999999999E-3</v>
      </c>
      <c r="S483">
        <v>3.34</v>
      </c>
      <c r="T483">
        <v>-999</v>
      </c>
      <c r="U483">
        <v>1.5</v>
      </c>
      <c r="V483">
        <v>-999</v>
      </c>
      <c r="W483">
        <v>-999</v>
      </c>
    </row>
    <row r="484" spans="1:23" x14ac:dyDescent="0.25">
      <c r="A484" t="s">
        <v>32</v>
      </c>
      <c r="B484" s="1">
        <v>34551</v>
      </c>
      <c r="C484">
        <v>1470</v>
      </c>
      <c r="D484">
        <v>0.1241</v>
      </c>
      <c r="E484">
        <v>0.24909999999999999</v>
      </c>
      <c r="F484">
        <v>0.29270000000000002</v>
      </c>
      <c r="G484">
        <v>0.2787</v>
      </c>
      <c r="H484">
        <v>0.27010000000000001</v>
      </c>
      <c r="I484">
        <v>0.29360000000000003</v>
      </c>
      <c r="J484">
        <v>0.21179999999999999</v>
      </c>
      <c r="K484">
        <v>0.1918</v>
      </c>
      <c r="L484">
        <v>0.1331</v>
      </c>
      <c r="M484">
        <v>9.3200000000000005E-2</v>
      </c>
      <c r="N484">
        <v>4.0399999999999998E-2</v>
      </c>
      <c r="O484">
        <v>1.34E-2</v>
      </c>
      <c r="P484">
        <v>9.4999999999999998E-3</v>
      </c>
      <c r="Q484">
        <v>1.2999999999999999E-3</v>
      </c>
      <c r="R484">
        <v>0</v>
      </c>
      <c r="S484">
        <v>3.71</v>
      </c>
      <c r="T484">
        <v>-999</v>
      </c>
      <c r="U484">
        <v>0.8</v>
      </c>
      <c r="V484">
        <v>-999</v>
      </c>
      <c r="W484">
        <v>-999</v>
      </c>
    </row>
    <row r="485" spans="1:23" x14ac:dyDescent="0.25">
      <c r="A485" t="s">
        <v>32</v>
      </c>
      <c r="B485" s="1">
        <v>34551</v>
      </c>
      <c r="C485">
        <v>1466</v>
      </c>
      <c r="D485">
        <v>0.2387</v>
      </c>
      <c r="E485">
        <v>0.1817</v>
      </c>
      <c r="F485">
        <v>0.1898</v>
      </c>
      <c r="G485">
        <v>0.2631</v>
      </c>
      <c r="H485">
        <v>0.35499999999999998</v>
      </c>
      <c r="I485">
        <v>0.41310000000000002</v>
      </c>
      <c r="J485">
        <v>0.35049999999999998</v>
      </c>
      <c r="K485">
        <v>0.2142</v>
      </c>
      <c r="L485">
        <v>0.1893</v>
      </c>
      <c r="M485">
        <v>0.15659999999999999</v>
      </c>
      <c r="N485">
        <v>0.1416</v>
      </c>
      <c r="O485">
        <v>8.5900000000000004E-2</v>
      </c>
      <c r="P485">
        <v>3.3300000000000003E-2</v>
      </c>
      <c r="Q485">
        <v>9.7999999999999997E-3</v>
      </c>
      <c r="R485">
        <v>6.8999999999999999E-3</v>
      </c>
      <c r="S485">
        <v>2.83</v>
      </c>
      <c r="T485">
        <v>-999</v>
      </c>
      <c r="U485">
        <v>2.5</v>
      </c>
      <c r="V485">
        <v>-999</v>
      </c>
      <c r="W485">
        <v>-999</v>
      </c>
    </row>
    <row r="486" spans="1:23" x14ac:dyDescent="0.25">
      <c r="A486" t="s">
        <v>32</v>
      </c>
      <c r="B486" s="1">
        <v>34551</v>
      </c>
      <c r="C486">
        <v>1465</v>
      </c>
      <c r="D486">
        <v>0.33410000000000001</v>
      </c>
      <c r="E486">
        <v>0.22600000000000001</v>
      </c>
      <c r="F486">
        <v>0.1918</v>
      </c>
      <c r="G486">
        <v>0.34460000000000002</v>
      </c>
      <c r="H486">
        <v>0.41599999999999998</v>
      </c>
      <c r="I486">
        <v>0.39269999999999999</v>
      </c>
      <c r="J486">
        <v>0.26939999999999997</v>
      </c>
      <c r="K486">
        <v>0.1938</v>
      </c>
      <c r="L486">
        <v>0.17929999999999999</v>
      </c>
      <c r="M486">
        <v>0.16059999999999999</v>
      </c>
      <c r="N486">
        <v>0.14510000000000001</v>
      </c>
      <c r="O486">
        <v>6.7799999999999999E-2</v>
      </c>
      <c r="P486">
        <v>1.3299999999999999E-2</v>
      </c>
      <c r="Q486">
        <v>1.3299999999999999E-2</v>
      </c>
      <c r="R486">
        <v>7.1999999999999998E-3</v>
      </c>
      <c r="S486">
        <v>2.97</v>
      </c>
      <c r="T486">
        <v>-999</v>
      </c>
      <c r="U486">
        <v>1.5</v>
      </c>
      <c r="V486">
        <v>-999</v>
      </c>
      <c r="W486">
        <v>-999</v>
      </c>
    </row>
    <row r="487" spans="1:23" x14ac:dyDescent="0.25">
      <c r="A487" s="2" t="s">
        <v>59</v>
      </c>
      <c r="B487" s="1">
        <v>34544</v>
      </c>
      <c r="C487">
        <v>1192</v>
      </c>
      <c r="D487">
        <v>0.33410000000000001</v>
      </c>
      <c r="E487">
        <v>0.26939999999999997</v>
      </c>
      <c r="F487">
        <v>0.31259999999999999</v>
      </c>
      <c r="G487">
        <v>0.35420000000000001</v>
      </c>
      <c r="H487">
        <v>0.35659999999999997</v>
      </c>
      <c r="I487">
        <v>0.40150000000000002</v>
      </c>
      <c r="J487">
        <v>0.43190000000000001</v>
      </c>
      <c r="K487">
        <v>0.46410000000000001</v>
      </c>
      <c r="L487">
        <v>0.47520000000000001</v>
      </c>
      <c r="M487">
        <v>0.38150000000000001</v>
      </c>
      <c r="N487">
        <v>0.25519999999999998</v>
      </c>
      <c r="O487">
        <v>0.2306</v>
      </c>
      <c r="P487">
        <v>0.15010000000000001</v>
      </c>
      <c r="Q487">
        <v>6.9599999999999995E-2</v>
      </c>
      <c r="R487">
        <v>3.9100000000000003E-2</v>
      </c>
      <c r="S487">
        <v>1.77</v>
      </c>
      <c r="T487">
        <v>-999</v>
      </c>
      <c r="U487">
        <v>0.8</v>
      </c>
      <c r="V487">
        <v>-999</v>
      </c>
      <c r="W487">
        <v>-999</v>
      </c>
    </row>
    <row r="488" spans="1:23" x14ac:dyDescent="0.25">
      <c r="A488" t="s">
        <v>33</v>
      </c>
      <c r="B488" s="1">
        <v>34544</v>
      </c>
      <c r="C488">
        <v>1193</v>
      </c>
      <c r="D488">
        <v>0.72789999999999999</v>
      </c>
      <c r="E488">
        <v>0.23799999999999999</v>
      </c>
      <c r="F488">
        <v>0.17249999999999999</v>
      </c>
      <c r="G488">
        <v>0.20480000000000001</v>
      </c>
      <c r="H488">
        <v>0.15129999999999999</v>
      </c>
      <c r="I488">
        <v>0.1439</v>
      </c>
      <c r="J488">
        <v>0.18970000000000001</v>
      </c>
      <c r="K488">
        <v>0.21529999999999999</v>
      </c>
      <c r="L488">
        <v>0.23749999999999999</v>
      </c>
      <c r="M488">
        <v>0.17130000000000001</v>
      </c>
      <c r="N488">
        <v>0.1129</v>
      </c>
      <c r="O488">
        <v>9.9900000000000003E-2</v>
      </c>
      <c r="P488">
        <v>8.0799999999999997E-2</v>
      </c>
      <c r="Q488">
        <v>4.9799999999999997E-2</v>
      </c>
      <c r="R488">
        <v>4.9399999999999999E-2</v>
      </c>
      <c r="S488">
        <v>2.35</v>
      </c>
      <c r="T488">
        <v>-999</v>
      </c>
      <c r="U488">
        <v>1.5</v>
      </c>
      <c r="V488">
        <v>-999</v>
      </c>
      <c r="W488">
        <v>-999</v>
      </c>
    </row>
    <row r="489" spans="1:23" x14ac:dyDescent="0.25">
      <c r="A489" t="s">
        <v>33</v>
      </c>
      <c r="B489" s="1">
        <v>34544</v>
      </c>
      <c r="C489">
        <v>1194</v>
      </c>
      <c r="D489">
        <v>0.4582</v>
      </c>
      <c r="E489">
        <v>0.3644</v>
      </c>
      <c r="F489">
        <v>0.311</v>
      </c>
      <c r="G489">
        <v>0.29680000000000001</v>
      </c>
      <c r="H489">
        <v>0.30059999999999998</v>
      </c>
      <c r="I489">
        <v>0.25219999999999998</v>
      </c>
      <c r="J489">
        <v>0.33110000000000001</v>
      </c>
      <c r="K489">
        <v>0.36430000000000001</v>
      </c>
      <c r="L489">
        <v>0.43020000000000003</v>
      </c>
      <c r="M489">
        <v>0.39800000000000002</v>
      </c>
      <c r="N489">
        <v>0.28139999999999998</v>
      </c>
      <c r="O489">
        <v>0.25059999999999999</v>
      </c>
      <c r="P489">
        <v>0.20549999999999999</v>
      </c>
      <c r="Q489">
        <v>0.1154</v>
      </c>
      <c r="R489">
        <v>5.0299999999999997E-2</v>
      </c>
      <c r="S489">
        <v>1.65</v>
      </c>
      <c r="T489">
        <v>-999</v>
      </c>
      <c r="U489">
        <v>2.5</v>
      </c>
      <c r="V489">
        <v>-999</v>
      </c>
      <c r="W489">
        <v>-999</v>
      </c>
    </row>
    <row r="490" spans="1:23" x14ac:dyDescent="0.25">
      <c r="A490" t="s">
        <v>33</v>
      </c>
      <c r="B490" s="1">
        <v>34544</v>
      </c>
      <c r="C490">
        <v>1195</v>
      </c>
      <c r="D490">
        <v>0.34839999999999999</v>
      </c>
      <c r="E490">
        <v>0.26200000000000001</v>
      </c>
      <c r="F490">
        <v>0.3654</v>
      </c>
      <c r="G490">
        <v>0.39839999999999998</v>
      </c>
      <c r="H490">
        <v>0.42699999999999999</v>
      </c>
      <c r="I490">
        <v>0.3417</v>
      </c>
      <c r="J490">
        <v>0.3024</v>
      </c>
      <c r="K490">
        <v>0.35420000000000001</v>
      </c>
      <c r="L490">
        <v>0.2969</v>
      </c>
      <c r="M490">
        <v>0.32329999999999998</v>
      </c>
      <c r="N490">
        <v>0.24510000000000001</v>
      </c>
      <c r="O490">
        <v>0.19670000000000001</v>
      </c>
      <c r="P490">
        <v>0.13200000000000001</v>
      </c>
      <c r="Q490">
        <v>7.0499999999999993E-2</v>
      </c>
      <c r="R490">
        <v>4.3499999999999997E-2</v>
      </c>
      <c r="S490">
        <v>1.87</v>
      </c>
      <c r="T490">
        <v>-999</v>
      </c>
      <c r="U490">
        <v>0.8</v>
      </c>
      <c r="V490">
        <v>-999</v>
      </c>
      <c r="W490">
        <v>-999</v>
      </c>
    </row>
    <row r="491" spans="1:23" x14ac:dyDescent="0.25">
      <c r="A491" t="s">
        <v>33</v>
      </c>
      <c r="B491" s="1">
        <v>34544</v>
      </c>
      <c r="C491">
        <v>1196</v>
      </c>
      <c r="D491">
        <v>0.47020000000000001</v>
      </c>
      <c r="E491">
        <v>0.38279999999999997</v>
      </c>
      <c r="F491">
        <v>0.48559999999999998</v>
      </c>
      <c r="G491">
        <v>0.52569999999999995</v>
      </c>
      <c r="H491">
        <v>0.59430000000000005</v>
      </c>
      <c r="I491">
        <v>0.49840000000000001</v>
      </c>
      <c r="J491">
        <v>0.4284</v>
      </c>
      <c r="K491">
        <v>0.46820000000000001</v>
      </c>
      <c r="L491">
        <v>0.48370000000000002</v>
      </c>
      <c r="M491">
        <v>0.4698</v>
      </c>
      <c r="N491">
        <v>0.39029999999999998</v>
      </c>
      <c r="O491">
        <v>0.37640000000000001</v>
      </c>
      <c r="P491">
        <v>0.26629999999999998</v>
      </c>
      <c r="Q491">
        <v>0.1303</v>
      </c>
      <c r="R491">
        <v>9.6299999999999997E-2</v>
      </c>
      <c r="S491">
        <v>1.31</v>
      </c>
      <c r="T491">
        <v>-999</v>
      </c>
      <c r="U491">
        <v>1.5</v>
      </c>
      <c r="V491">
        <v>-999</v>
      </c>
      <c r="W491">
        <v>-999</v>
      </c>
    </row>
    <row r="492" spans="1:23" x14ac:dyDescent="0.25">
      <c r="A492" t="s">
        <v>33</v>
      </c>
      <c r="B492" s="1">
        <v>34544</v>
      </c>
      <c r="C492">
        <v>1197</v>
      </c>
      <c r="D492">
        <v>0.36749999999999999</v>
      </c>
      <c r="E492">
        <v>0.3256</v>
      </c>
      <c r="F492">
        <v>0.4093</v>
      </c>
      <c r="G492">
        <v>0.49320000000000003</v>
      </c>
      <c r="H492">
        <v>0.58740000000000003</v>
      </c>
      <c r="I492">
        <v>0.52769999999999995</v>
      </c>
      <c r="J492">
        <v>0.4451</v>
      </c>
      <c r="K492">
        <v>0.4788</v>
      </c>
      <c r="L492">
        <v>0.49330000000000002</v>
      </c>
      <c r="M492">
        <v>0.47689999999999999</v>
      </c>
      <c r="N492">
        <v>0.4128</v>
      </c>
      <c r="O492">
        <v>0.36530000000000001</v>
      </c>
      <c r="P492">
        <v>0.29559999999999997</v>
      </c>
      <c r="Q492">
        <v>0.1244</v>
      </c>
      <c r="R492">
        <v>8.7300000000000003E-2</v>
      </c>
      <c r="S492">
        <v>1.31</v>
      </c>
      <c r="T492">
        <v>-999</v>
      </c>
      <c r="U492">
        <v>2.5</v>
      </c>
      <c r="V492">
        <v>-999</v>
      </c>
      <c r="W492">
        <v>-999</v>
      </c>
    </row>
    <row r="493" spans="1:23" x14ac:dyDescent="0.25">
      <c r="A493" t="s">
        <v>33</v>
      </c>
      <c r="B493" s="1">
        <v>34544</v>
      </c>
      <c r="C493">
        <v>1198</v>
      </c>
      <c r="D493">
        <v>0.73029999999999995</v>
      </c>
      <c r="E493">
        <v>0.64300000000000002</v>
      </c>
      <c r="F493">
        <v>0.4778</v>
      </c>
      <c r="G493">
        <v>0.4783</v>
      </c>
      <c r="H493">
        <v>0.52170000000000005</v>
      </c>
      <c r="I493">
        <v>0.49919999999999998</v>
      </c>
      <c r="J493">
        <v>0.47289999999999999</v>
      </c>
      <c r="K493">
        <v>0.45979999999999999</v>
      </c>
      <c r="L493">
        <v>0.42459999999999998</v>
      </c>
      <c r="M493">
        <v>0.34129999999999999</v>
      </c>
      <c r="N493">
        <v>0.25330000000000003</v>
      </c>
      <c r="O493">
        <v>0.19359999999999999</v>
      </c>
      <c r="P493">
        <v>0.15010000000000001</v>
      </c>
      <c r="Q493">
        <v>9.4500000000000001E-2</v>
      </c>
      <c r="R493">
        <v>3.2000000000000001E-2</v>
      </c>
      <c r="S493">
        <v>1.63</v>
      </c>
      <c r="T493">
        <v>-999</v>
      </c>
      <c r="U493">
        <v>0.8</v>
      </c>
      <c r="V493">
        <v>-999</v>
      </c>
      <c r="W493">
        <v>-999</v>
      </c>
    </row>
    <row r="494" spans="1:23" x14ac:dyDescent="0.25">
      <c r="A494" t="s">
        <v>33</v>
      </c>
      <c r="B494" s="1">
        <v>34544</v>
      </c>
      <c r="C494">
        <v>1199</v>
      </c>
      <c r="D494">
        <v>0.66349999999999998</v>
      </c>
      <c r="E494">
        <v>0.65410000000000001</v>
      </c>
      <c r="F494">
        <v>0.45369999999999999</v>
      </c>
      <c r="G494">
        <v>0.45179999999999998</v>
      </c>
      <c r="H494">
        <v>0.50309999999999999</v>
      </c>
      <c r="I494">
        <v>0.45800000000000002</v>
      </c>
      <c r="J494">
        <v>0.48880000000000001</v>
      </c>
      <c r="K494">
        <v>0.48080000000000001</v>
      </c>
      <c r="L494">
        <v>0.50009999999999999</v>
      </c>
      <c r="M494">
        <v>0.44819999999999999</v>
      </c>
      <c r="N494">
        <v>0.3861</v>
      </c>
      <c r="O494">
        <v>0.28670000000000001</v>
      </c>
      <c r="P494">
        <v>0.2024</v>
      </c>
      <c r="Q494">
        <v>0.1636</v>
      </c>
      <c r="R494">
        <v>7.7700000000000005E-2</v>
      </c>
      <c r="S494">
        <v>1.36</v>
      </c>
      <c r="T494">
        <v>-999</v>
      </c>
      <c r="U494">
        <v>1.5</v>
      </c>
      <c r="V494">
        <v>-999</v>
      </c>
      <c r="W494">
        <v>-999</v>
      </c>
    </row>
    <row r="495" spans="1:23" x14ac:dyDescent="0.25">
      <c r="A495" t="s">
        <v>33</v>
      </c>
      <c r="B495" s="1">
        <v>34544</v>
      </c>
      <c r="C495">
        <v>1200</v>
      </c>
      <c r="D495">
        <v>0.69450000000000001</v>
      </c>
      <c r="E495">
        <v>0.62819999999999998</v>
      </c>
      <c r="F495">
        <v>0.49030000000000001</v>
      </c>
      <c r="G495">
        <v>0.45619999999999999</v>
      </c>
      <c r="H495">
        <v>0.43869999999999998</v>
      </c>
      <c r="I495">
        <v>0.4602</v>
      </c>
      <c r="J495">
        <v>0.49930000000000002</v>
      </c>
      <c r="K495">
        <v>0.49859999999999999</v>
      </c>
      <c r="L495">
        <v>0.47389999999999999</v>
      </c>
      <c r="M495">
        <v>0.46200000000000002</v>
      </c>
      <c r="N495">
        <v>0.40060000000000001</v>
      </c>
      <c r="O495">
        <v>0.3155</v>
      </c>
      <c r="P495">
        <v>0.22359999999999999</v>
      </c>
      <c r="Q495">
        <v>0.1721</v>
      </c>
      <c r="R495">
        <v>0.1154</v>
      </c>
      <c r="S495">
        <v>1.29</v>
      </c>
      <c r="T495">
        <v>-999</v>
      </c>
      <c r="U495">
        <v>2.5</v>
      </c>
      <c r="V495">
        <v>-999</v>
      </c>
      <c r="W495">
        <v>-999</v>
      </c>
    </row>
    <row r="496" spans="1:23" x14ac:dyDescent="0.25">
      <c r="A496" t="s">
        <v>33</v>
      </c>
      <c r="B496" s="1">
        <v>34544</v>
      </c>
      <c r="C496">
        <v>1201</v>
      </c>
      <c r="D496">
        <v>0.14799999999999999</v>
      </c>
      <c r="E496">
        <v>0.1522</v>
      </c>
      <c r="F496">
        <v>0.1077</v>
      </c>
      <c r="G496">
        <v>0.24859999999999999</v>
      </c>
      <c r="H496">
        <v>0.24179999999999999</v>
      </c>
      <c r="I496">
        <v>0.2467</v>
      </c>
      <c r="J496">
        <v>0.29039999999999999</v>
      </c>
      <c r="K496">
        <v>0.26519999999999999</v>
      </c>
      <c r="L496">
        <v>0.28029999999999999</v>
      </c>
      <c r="M496">
        <v>0.29420000000000002</v>
      </c>
      <c r="N496">
        <v>0.21529999999999999</v>
      </c>
      <c r="O496">
        <v>0.161</v>
      </c>
      <c r="P496">
        <v>0.126</v>
      </c>
      <c r="Q496">
        <v>7.8200000000000006E-2</v>
      </c>
      <c r="R496">
        <v>2.0400000000000001E-2</v>
      </c>
      <c r="S496">
        <v>2.12</v>
      </c>
      <c r="T496">
        <v>-999</v>
      </c>
      <c r="U496">
        <v>0.8</v>
      </c>
      <c r="V496">
        <v>-999</v>
      </c>
      <c r="W496">
        <v>-999</v>
      </c>
    </row>
    <row r="497" spans="1:23" x14ac:dyDescent="0.25">
      <c r="A497" t="s">
        <v>33</v>
      </c>
      <c r="B497" s="1">
        <v>34544</v>
      </c>
      <c r="C497">
        <v>1202</v>
      </c>
      <c r="D497">
        <v>0.32940000000000003</v>
      </c>
      <c r="E497">
        <v>0.53320000000000001</v>
      </c>
      <c r="F497">
        <v>0.43340000000000001</v>
      </c>
      <c r="G497">
        <v>0.308</v>
      </c>
      <c r="H497">
        <v>0.30969999999999998</v>
      </c>
      <c r="I497">
        <v>0.40510000000000002</v>
      </c>
      <c r="J497">
        <v>0.42980000000000002</v>
      </c>
      <c r="K497">
        <v>0.43709999999999999</v>
      </c>
      <c r="L497">
        <v>0.34310000000000002</v>
      </c>
      <c r="M497">
        <v>0.29299999999999998</v>
      </c>
      <c r="N497">
        <v>0.26939999999999997</v>
      </c>
      <c r="O497">
        <v>0.22550000000000001</v>
      </c>
      <c r="P497">
        <v>0.19189999999999999</v>
      </c>
      <c r="Q497">
        <v>0.13719999999999999</v>
      </c>
      <c r="R497">
        <v>7.4399999999999994E-2</v>
      </c>
      <c r="S497">
        <v>1.58</v>
      </c>
      <c r="T497">
        <v>-999</v>
      </c>
      <c r="U497">
        <v>1.5</v>
      </c>
      <c r="V497">
        <v>-999</v>
      </c>
      <c r="W497">
        <v>-999</v>
      </c>
    </row>
    <row r="498" spans="1:23" x14ac:dyDescent="0.25">
      <c r="A498" t="s">
        <v>33</v>
      </c>
      <c r="B498" s="1">
        <v>34544</v>
      </c>
      <c r="C498">
        <v>1203</v>
      </c>
      <c r="D498">
        <v>0.28639999999999999</v>
      </c>
      <c r="E498">
        <v>0.48430000000000001</v>
      </c>
      <c r="F498">
        <v>0.48880000000000001</v>
      </c>
      <c r="G498">
        <v>0.39360000000000001</v>
      </c>
      <c r="H498">
        <v>0.40849999999999997</v>
      </c>
      <c r="I498">
        <v>0.47499999999999998</v>
      </c>
      <c r="J498">
        <v>0.53149999999999997</v>
      </c>
      <c r="K498">
        <v>0.53610000000000002</v>
      </c>
      <c r="L498">
        <v>0.45240000000000002</v>
      </c>
      <c r="M498">
        <v>0.39269999999999999</v>
      </c>
      <c r="N498">
        <v>0.39939999999999998</v>
      </c>
      <c r="O498">
        <v>0.3488</v>
      </c>
      <c r="P498">
        <v>0.28549999999999998</v>
      </c>
      <c r="Q498">
        <v>0.20100000000000001</v>
      </c>
      <c r="R498">
        <v>0.1231</v>
      </c>
      <c r="S498">
        <v>1.25</v>
      </c>
      <c r="T498">
        <v>-999</v>
      </c>
      <c r="U498">
        <v>2.5</v>
      </c>
      <c r="V498">
        <v>-999</v>
      </c>
      <c r="W498">
        <v>-999</v>
      </c>
    </row>
    <row r="499" spans="1:23" x14ac:dyDescent="0.25">
      <c r="A499" t="s">
        <v>33</v>
      </c>
      <c r="B499" s="1">
        <v>34544</v>
      </c>
      <c r="C499">
        <v>1204</v>
      </c>
      <c r="D499">
        <v>0.2339</v>
      </c>
      <c r="E499">
        <v>6.7299999999999999E-2</v>
      </c>
      <c r="F499">
        <v>0.17829999999999999</v>
      </c>
      <c r="G499">
        <v>0.14979999999999999</v>
      </c>
      <c r="H499">
        <v>0.12039999999999999</v>
      </c>
      <c r="I499">
        <v>0.22850000000000001</v>
      </c>
      <c r="J499">
        <v>0.18640000000000001</v>
      </c>
      <c r="K499">
        <v>0.1835</v>
      </c>
      <c r="L499">
        <v>0.18540000000000001</v>
      </c>
      <c r="M499">
        <v>0.22850000000000001</v>
      </c>
      <c r="N499">
        <v>0.17449999999999999</v>
      </c>
      <c r="O499">
        <v>0.1706</v>
      </c>
      <c r="P499">
        <v>0.16259999999999999</v>
      </c>
      <c r="Q499">
        <v>7.9299999999999995E-2</v>
      </c>
      <c r="R499">
        <v>2.81E-2</v>
      </c>
      <c r="S499">
        <v>2.15</v>
      </c>
      <c r="T499">
        <v>-999</v>
      </c>
      <c r="U499">
        <v>0.8</v>
      </c>
      <c r="V499">
        <v>-999</v>
      </c>
      <c r="W499">
        <v>-999</v>
      </c>
    </row>
    <row r="500" spans="1:23" x14ac:dyDescent="0.25">
      <c r="A500" t="s">
        <v>33</v>
      </c>
      <c r="B500" s="1">
        <v>34544</v>
      </c>
      <c r="C500">
        <v>1205</v>
      </c>
      <c r="D500">
        <v>0.56799999999999995</v>
      </c>
      <c r="E500">
        <v>0.65590000000000004</v>
      </c>
      <c r="F500">
        <v>0.47049999999999997</v>
      </c>
      <c r="G500">
        <v>0.49120000000000003</v>
      </c>
      <c r="H500">
        <v>0.43519999999999998</v>
      </c>
      <c r="I500">
        <v>0.46550000000000002</v>
      </c>
      <c r="J500">
        <v>0.37680000000000002</v>
      </c>
      <c r="K500">
        <v>0.43090000000000001</v>
      </c>
      <c r="L500">
        <v>0.42920000000000003</v>
      </c>
      <c r="M500">
        <v>0.41889999999999999</v>
      </c>
      <c r="N500">
        <v>0.28010000000000002</v>
      </c>
      <c r="O500">
        <v>0.29570000000000002</v>
      </c>
      <c r="P500">
        <v>0.24929999999999999</v>
      </c>
      <c r="Q500">
        <v>0.14710000000000001</v>
      </c>
      <c r="R500">
        <v>6.9099999999999995E-2</v>
      </c>
      <c r="S500">
        <v>1.4</v>
      </c>
      <c r="T500">
        <v>-999</v>
      </c>
      <c r="U500">
        <v>1.5</v>
      </c>
      <c r="V500">
        <v>-999</v>
      </c>
      <c r="W500">
        <v>-999</v>
      </c>
    </row>
    <row r="501" spans="1:23" x14ac:dyDescent="0.25">
      <c r="A501" t="s">
        <v>33</v>
      </c>
      <c r="B501" s="1">
        <v>34544</v>
      </c>
      <c r="C501">
        <v>1206</v>
      </c>
      <c r="D501">
        <v>0.6038</v>
      </c>
      <c r="E501">
        <v>0.56369999999999998</v>
      </c>
      <c r="F501">
        <v>0.5353</v>
      </c>
      <c r="G501">
        <v>0.5</v>
      </c>
      <c r="H501">
        <v>0.48270000000000002</v>
      </c>
      <c r="I501">
        <v>0.48149999999999998</v>
      </c>
      <c r="J501">
        <v>0.40770000000000001</v>
      </c>
      <c r="K501">
        <v>0.38290000000000002</v>
      </c>
      <c r="L501">
        <v>0.42230000000000001</v>
      </c>
      <c r="M501">
        <v>0.42530000000000001</v>
      </c>
      <c r="N501">
        <v>0.34739999999999999</v>
      </c>
      <c r="O501">
        <v>0.31540000000000001</v>
      </c>
      <c r="P501">
        <v>0.2898</v>
      </c>
      <c r="Q501">
        <v>0.2853</v>
      </c>
      <c r="R501">
        <v>0.1273</v>
      </c>
      <c r="S501">
        <v>1.18</v>
      </c>
      <c r="T501">
        <v>-999</v>
      </c>
      <c r="U501">
        <v>2.5</v>
      </c>
      <c r="V501">
        <v>-999</v>
      </c>
      <c r="W501">
        <v>-999</v>
      </c>
    </row>
    <row r="502" spans="1:23" x14ac:dyDescent="0.25">
      <c r="A502" t="s">
        <v>33</v>
      </c>
      <c r="B502" s="1">
        <v>34544</v>
      </c>
      <c r="C502">
        <v>1207</v>
      </c>
      <c r="D502">
        <v>0.19089999999999999</v>
      </c>
      <c r="E502">
        <v>0.19650000000000001</v>
      </c>
      <c r="F502">
        <v>0.20599999999999999</v>
      </c>
      <c r="G502">
        <v>0.2293</v>
      </c>
      <c r="H502">
        <v>0.23050000000000001</v>
      </c>
      <c r="I502">
        <v>0.23849999999999999</v>
      </c>
      <c r="J502">
        <v>0.31859999999999999</v>
      </c>
      <c r="K502">
        <v>0.29980000000000001</v>
      </c>
      <c r="L502">
        <v>0.3145</v>
      </c>
      <c r="M502">
        <v>0.26950000000000002</v>
      </c>
      <c r="N502">
        <v>0.17979999999999999</v>
      </c>
      <c r="O502">
        <v>0.113</v>
      </c>
      <c r="P502">
        <v>6.8699999999999997E-2</v>
      </c>
      <c r="Q502">
        <v>3.6700000000000003E-2</v>
      </c>
      <c r="R502">
        <v>1.8100000000000002E-2</v>
      </c>
      <c r="S502">
        <v>2.38</v>
      </c>
      <c r="T502">
        <v>-999</v>
      </c>
      <c r="U502">
        <v>0.8</v>
      </c>
      <c r="V502">
        <v>-999</v>
      </c>
      <c r="W502">
        <v>-999</v>
      </c>
    </row>
    <row r="503" spans="1:23" x14ac:dyDescent="0.25">
      <c r="A503" t="s">
        <v>33</v>
      </c>
      <c r="B503" s="1">
        <v>34544</v>
      </c>
      <c r="C503">
        <v>1208</v>
      </c>
      <c r="D503">
        <v>0.26250000000000001</v>
      </c>
      <c r="E503">
        <v>0.2205</v>
      </c>
      <c r="F503">
        <v>0.22900000000000001</v>
      </c>
      <c r="G503">
        <v>0.32169999999999999</v>
      </c>
      <c r="H503">
        <v>0.28179999999999999</v>
      </c>
      <c r="I503">
        <v>0.27979999999999999</v>
      </c>
      <c r="J503">
        <v>0.2707</v>
      </c>
      <c r="K503">
        <v>0.24429999999999999</v>
      </c>
      <c r="L503">
        <v>0.23769999999999999</v>
      </c>
      <c r="M503">
        <v>0.1787</v>
      </c>
      <c r="N503">
        <v>0.1807</v>
      </c>
      <c r="O503">
        <v>0.12770000000000001</v>
      </c>
      <c r="P503">
        <v>8.2900000000000001E-2</v>
      </c>
      <c r="Q503">
        <v>5.8500000000000003E-2</v>
      </c>
      <c r="R503">
        <v>3.3399999999999999E-2</v>
      </c>
      <c r="S503">
        <v>2.25</v>
      </c>
      <c r="T503">
        <v>-999</v>
      </c>
      <c r="U503">
        <v>1.5</v>
      </c>
      <c r="V503">
        <v>-999</v>
      </c>
      <c r="W503">
        <v>-999</v>
      </c>
    </row>
    <row r="504" spans="1:23" x14ac:dyDescent="0.25">
      <c r="A504" t="s">
        <v>33</v>
      </c>
      <c r="B504" s="1">
        <v>34544</v>
      </c>
      <c r="C504">
        <v>1209</v>
      </c>
      <c r="D504">
        <v>0.34610000000000002</v>
      </c>
      <c r="E504">
        <v>0.44280000000000003</v>
      </c>
      <c r="F504">
        <v>0.3931</v>
      </c>
      <c r="G504">
        <v>0.52170000000000005</v>
      </c>
      <c r="H504">
        <v>0.4491</v>
      </c>
      <c r="I504">
        <v>0.43390000000000001</v>
      </c>
      <c r="J504">
        <v>0.40739999999999998</v>
      </c>
      <c r="K504">
        <v>0.36209999999999998</v>
      </c>
      <c r="L504">
        <v>0.33500000000000002</v>
      </c>
      <c r="M504">
        <v>0.39219999999999999</v>
      </c>
      <c r="N504">
        <v>0.38600000000000001</v>
      </c>
      <c r="O504">
        <v>0.28439999999999999</v>
      </c>
      <c r="P504">
        <v>0.24149999999999999</v>
      </c>
      <c r="Q504">
        <v>0.17580000000000001</v>
      </c>
      <c r="R504">
        <v>0.12529999999999999</v>
      </c>
      <c r="S504">
        <v>1.38</v>
      </c>
      <c r="T504">
        <v>-999</v>
      </c>
      <c r="U504">
        <v>2.5</v>
      </c>
      <c r="V504">
        <v>-999</v>
      </c>
      <c r="W504">
        <v>-999</v>
      </c>
    </row>
    <row r="505" spans="1:23" x14ac:dyDescent="0.25">
      <c r="A505" t="s">
        <v>33</v>
      </c>
      <c r="B505" s="1">
        <v>34544</v>
      </c>
      <c r="C505">
        <v>1210</v>
      </c>
      <c r="D505">
        <v>0.60860000000000003</v>
      </c>
      <c r="E505">
        <v>0.40500000000000003</v>
      </c>
      <c r="F505">
        <v>0.55510000000000004</v>
      </c>
      <c r="G505">
        <v>0.42570000000000002</v>
      </c>
      <c r="H505">
        <v>0.52669999999999995</v>
      </c>
      <c r="I505">
        <v>0.38479999999999998</v>
      </c>
      <c r="J505">
        <v>0.31840000000000002</v>
      </c>
      <c r="K505">
        <v>0.26100000000000001</v>
      </c>
      <c r="L505">
        <v>0.2248</v>
      </c>
      <c r="M505">
        <v>0.23719999999999999</v>
      </c>
      <c r="N505">
        <v>0.20569999999999999</v>
      </c>
      <c r="O505">
        <v>0.1661</v>
      </c>
      <c r="P505">
        <v>0.1183</v>
      </c>
      <c r="Q505">
        <v>4.0899999999999999E-2</v>
      </c>
      <c r="R505">
        <v>1.72E-2</v>
      </c>
      <c r="S505">
        <v>2.0299999999999998</v>
      </c>
      <c r="T505">
        <v>-999</v>
      </c>
      <c r="U505">
        <v>0.8</v>
      </c>
      <c r="V505">
        <v>-999</v>
      </c>
      <c r="W505">
        <v>-999</v>
      </c>
    </row>
    <row r="506" spans="1:23" x14ac:dyDescent="0.25">
      <c r="A506" t="s">
        <v>33</v>
      </c>
      <c r="B506" s="1">
        <v>34544</v>
      </c>
      <c r="C506">
        <v>1211</v>
      </c>
      <c r="D506">
        <v>0.54420000000000002</v>
      </c>
      <c r="E506">
        <v>0.33210000000000001</v>
      </c>
      <c r="F506">
        <v>0.4914</v>
      </c>
      <c r="G506">
        <v>0.37469999999999998</v>
      </c>
      <c r="H506">
        <v>0.47770000000000001</v>
      </c>
      <c r="I506">
        <v>0.54490000000000005</v>
      </c>
      <c r="J506">
        <v>0.50629999999999997</v>
      </c>
      <c r="K506">
        <v>0.43480000000000002</v>
      </c>
      <c r="L506">
        <v>0.34649999999999997</v>
      </c>
      <c r="M506">
        <v>0.33750000000000002</v>
      </c>
      <c r="N506">
        <v>0.31690000000000002</v>
      </c>
      <c r="O506">
        <v>0.22800000000000001</v>
      </c>
      <c r="P506">
        <v>0.18940000000000001</v>
      </c>
      <c r="Q506">
        <v>0.13519999999999999</v>
      </c>
      <c r="R506">
        <v>6.2300000000000001E-2</v>
      </c>
      <c r="S506">
        <v>1.53</v>
      </c>
      <c r="T506">
        <v>-999</v>
      </c>
      <c r="U506">
        <v>1.5</v>
      </c>
      <c r="V506">
        <v>-999</v>
      </c>
      <c r="W506">
        <v>-999</v>
      </c>
    </row>
    <row r="507" spans="1:23" x14ac:dyDescent="0.25">
      <c r="A507" t="s">
        <v>33</v>
      </c>
      <c r="B507" s="1">
        <v>34544</v>
      </c>
      <c r="C507">
        <v>1212</v>
      </c>
      <c r="D507">
        <v>0.54179999999999995</v>
      </c>
      <c r="E507">
        <v>0.29699999999999999</v>
      </c>
      <c r="F507">
        <v>0.4511</v>
      </c>
      <c r="G507">
        <v>0.39839999999999998</v>
      </c>
      <c r="H507">
        <v>0.39150000000000001</v>
      </c>
      <c r="I507">
        <v>0.54990000000000006</v>
      </c>
      <c r="J507">
        <v>0.48949999999999999</v>
      </c>
      <c r="K507">
        <v>0.42720000000000002</v>
      </c>
      <c r="L507">
        <v>0.35049999999999998</v>
      </c>
      <c r="M507">
        <v>0.35859999999999997</v>
      </c>
      <c r="N507">
        <v>0.3271</v>
      </c>
      <c r="O507">
        <v>0.26669999999999999</v>
      </c>
      <c r="P507">
        <v>0.19539999999999999</v>
      </c>
      <c r="Q507">
        <v>0.1661</v>
      </c>
      <c r="R507">
        <v>9.3700000000000006E-2</v>
      </c>
      <c r="S507">
        <v>1.46</v>
      </c>
      <c r="T507">
        <v>-999</v>
      </c>
      <c r="U507">
        <v>2.5</v>
      </c>
      <c r="V507">
        <v>-999</v>
      </c>
      <c r="W507">
        <v>-999</v>
      </c>
    </row>
    <row r="508" spans="1:23" x14ac:dyDescent="0.25">
      <c r="A508" t="s">
        <v>33</v>
      </c>
      <c r="B508" s="1">
        <v>34544</v>
      </c>
      <c r="C508">
        <v>1213</v>
      </c>
      <c r="D508">
        <v>0.39379999999999998</v>
      </c>
      <c r="E508">
        <v>0.36349999999999999</v>
      </c>
      <c r="F508">
        <v>0.44690000000000002</v>
      </c>
      <c r="G508">
        <v>0.47310000000000002</v>
      </c>
      <c r="H508">
        <v>0.42830000000000001</v>
      </c>
      <c r="I508">
        <v>0.41739999999999999</v>
      </c>
      <c r="J508">
        <v>0.35709999999999997</v>
      </c>
      <c r="K508">
        <v>0.25750000000000001</v>
      </c>
      <c r="L508">
        <v>0.27539999999999998</v>
      </c>
      <c r="M508">
        <v>0.26319999999999999</v>
      </c>
      <c r="N508">
        <v>0.2021</v>
      </c>
      <c r="O508">
        <v>0.11600000000000001</v>
      </c>
      <c r="P508">
        <v>8.6400000000000005E-2</v>
      </c>
      <c r="Q508">
        <v>5.0500000000000003E-2</v>
      </c>
      <c r="R508">
        <v>1.3899999999999999E-2</v>
      </c>
      <c r="S508">
        <v>2.11</v>
      </c>
      <c r="T508">
        <v>-999</v>
      </c>
      <c r="U508">
        <v>0.8</v>
      </c>
      <c r="V508">
        <v>-999</v>
      </c>
      <c r="W508">
        <v>-999</v>
      </c>
    </row>
    <row r="509" spans="1:23" x14ac:dyDescent="0.25">
      <c r="A509" t="s">
        <v>33</v>
      </c>
      <c r="B509" s="1">
        <v>34544</v>
      </c>
      <c r="C509">
        <v>1214</v>
      </c>
      <c r="D509">
        <v>0.40329999999999999</v>
      </c>
      <c r="E509">
        <v>0.4022</v>
      </c>
      <c r="F509">
        <v>0.46889999999999998</v>
      </c>
      <c r="G509">
        <v>0.50880000000000003</v>
      </c>
      <c r="H509">
        <v>0.59119999999999995</v>
      </c>
      <c r="I509">
        <v>0.54220000000000002</v>
      </c>
      <c r="J509">
        <v>0.40200000000000002</v>
      </c>
      <c r="K509">
        <v>0.27839999999999998</v>
      </c>
      <c r="L509">
        <v>0.25380000000000003</v>
      </c>
      <c r="M509">
        <v>0.309</v>
      </c>
      <c r="N509">
        <v>0.29820000000000002</v>
      </c>
      <c r="O509">
        <v>0.21890000000000001</v>
      </c>
      <c r="P509">
        <v>0.1235</v>
      </c>
      <c r="Q509">
        <v>8.3000000000000004E-2</v>
      </c>
      <c r="R509">
        <v>6.1600000000000002E-2</v>
      </c>
      <c r="S509">
        <v>1.74</v>
      </c>
      <c r="T509">
        <v>-999</v>
      </c>
      <c r="U509">
        <v>1.5</v>
      </c>
      <c r="V509">
        <v>-999</v>
      </c>
      <c r="W509">
        <v>-999</v>
      </c>
    </row>
    <row r="510" spans="1:23" x14ac:dyDescent="0.25">
      <c r="A510" t="s">
        <v>33</v>
      </c>
      <c r="B510" s="1">
        <v>34544</v>
      </c>
      <c r="C510">
        <v>1215</v>
      </c>
      <c r="D510">
        <v>0.38190000000000002</v>
      </c>
      <c r="E510">
        <v>0.40500000000000003</v>
      </c>
      <c r="F510">
        <v>0.44429999999999997</v>
      </c>
      <c r="G510">
        <v>0.51649999999999996</v>
      </c>
      <c r="H510">
        <v>0.54559999999999997</v>
      </c>
      <c r="I510">
        <v>0.55189999999999995</v>
      </c>
      <c r="J510">
        <v>0.50939999999999996</v>
      </c>
      <c r="K510">
        <v>0.36969999999999997</v>
      </c>
      <c r="L510">
        <v>0.29470000000000002</v>
      </c>
      <c r="M510">
        <v>0.36470000000000002</v>
      </c>
      <c r="N510">
        <v>0.36780000000000002</v>
      </c>
      <c r="O510">
        <v>0.29139999999999999</v>
      </c>
      <c r="P510">
        <v>0.19220000000000001</v>
      </c>
      <c r="Q510">
        <v>0.1308</v>
      </c>
      <c r="R510">
        <v>8.48E-2</v>
      </c>
      <c r="S510">
        <v>1.47</v>
      </c>
      <c r="T510">
        <v>-999</v>
      </c>
      <c r="U510">
        <v>2.5</v>
      </c>
      <c r="V510">
        <v>-999</v>
      </c>
      <c r="W510">
        <v>-999</v>
      </c>
    </row>
    <row r="511" spans="1:23" x14ac:dyDescent="0.25">
      <c r="A511" t="s">
        <v>33</v>
      </c>
      <c r="B511" s="1">
        <v>34544</v>
      </c>
      <c r="C511">
        <v>1216</v>
      </c>
      <c r="D511">
        <v>0.2243</v>
      </c>
      <c r="E511">
        <v>0.15129999999999999</v>
      </c>
      <c r="F511">
        <v>0.1255</v>
      </c>
      <c r="G511">
        <v>0.2092</v>
      </c>
      <c r="H511">
        <v>0.24690000000000001</v>
      </c>
      <c r="I511">
        <v>0.2162</v>
      </c>
      <c r="J511">
        <v>0.156</v>
      </c>
      <c r="K511">
        <v>0.18160000000000001</v>
      </c>
      <c r="L511">
        <v>0.1971</v>
      </c>
      <c r="M511">
        <v>0.17899999999999999</v>
      </c>
      <c r="N511">
        <v>0.13100000000000001</v>
      </c>
      <c r="O511">
        <v>7.7399999999999997E-2</v>
      </c>
      <c r="P511">
        <v>6.4100000000000004E-2</v>
      </c>
      <c r="Q511">
        <v>3.4200000000000001E-2</v>
      </c>
      <c r="R511">
        <v>2.4E-2</v>
      </c>
      <c r="S511">
        <v>2.6</v>
      </c>
      <c r="T511">
        <v>-999</v>
      </c>
      <c r="U511">
        <v>0.8</v>
      </c>
      <c r="V511">
        <v>-999</v>
      </c>
      <c r="W511">
        <v>-999</v>
      </c>
    </row>
    <row r="512" spans="1:23" x14ac:dyDescent="0.25">
      <c r="A512" t="s">
        <v>33</v>
      </c>
      <c r="B512" s="1">
        <v>34544</v>
      </c>
      <c r="C512">
        <v>1217</v>
      </c>
      <c r="D512">
        <v>0.48930000000000001</v>
      </c>
      <c r="E512">
        <v>0.36159999999999998</v>
      </c>
      <c r="F512">
        <v>0.41139999999999999</v>
      </c>
      <c r="G512">
        <v>0.34939999999999999</v>
      </c>
      <c r="H512">
        <v>0.38900000000000001</v>
      </c>
      <c r="I512">
        <v>0.42009999999999997</v>
      </c>
      <c r="J512">
        <v>0.42449999999999999</v>
      </c>
      <c r="K512">
        <v>0.3977</v>
      </c>
      <c r="L512">
        <v>0.33239999999999997</v>
      </c>
      <c r="M512">
        <v>0.18859999999999999</v>
      </c>
      <c r="N512">
        <v>0.1113</v>
      </c>
      <c r="O512">
        <v>8.8099999999999998E-2</v>
      </c>
      <c r="P512">
        <v>6.6000000000000003E-2</v>
      </c>
      <c r="Q512">
        <v>3.5700000000000003E-2</v>
      </c>
      <c r="R512">
        <v>3.5499999999999997E-2</v>
      </c>
      <c r="S512">
        <v>2.2200000000000002</v>
      </c>
      <c r="T512">
        <v>-999</v>
      </c>
      <c r="U512">
        <v>1.5</v>
      </c>
      <c r="V512">
        <v>-999</v>
      </c>
      <c r="W512">
        <v>-999</v>
      </c>
    </row>
    <row r="513" spans="1:23" x14ac:dyDescent="0.25">
      <c r="A513" t="s">
        <v>33</v>
      </c>
      <c r="B513" s="1">
        <v>34544</v>
      </c>
      <c r="C513">
        <v>1218</v>
      </c>
      <c r="D513">
        <v>0.50600000000000001</v>
      </c>
      <c r="E513">
        <v>0.3745</v>
      </c>
      <c r="F513">
        <v>0.44330000000000003</v>
      </c>
      <c r="G513">
        <v>0.35780000000000001</v>
      </c>
      <c r="H513">
        <v>0.39779999999999999</v>
      </c>
      <c r="I513">
        <v>0.42809999999999998</v>
      </c>
      <c r="J513">
        <v>0.53039999999999998</v>
      </c>
      <c r="K513">
        <v>0.47589999999999999</v>
      </c>
      <c r="L513">
        <v>0.45390000000000003</v>
      </c>
      <c r="M513">
        <v>0.3795</v>
      </c>
      <c r="N513">
        <v>0.24890000000000001</v>
      </c>
      <c r="O513">
        <v>0.1741</v>
      </c>
      <c r="P513">
        <v>0.18679999999999999</v>
      </c>
      <c r="Q513">
        <v>9.64E-2</v>
      </c>
      <c r="R513">
        <v>8.3400000000000002E-2</v>
      </c>
      <c r="S513">
        <v>1.58</v>
      </c>
      <c r="T513">
        <v>-999</v>
      </c>
      <c r="U513">
        <v>2.5</v>
      </c>
      <c r="V513">
        <v>-999</v>
      </c>
      <c r="W513">
        <v>-999</v>
      </c>
    </row>
    <row r="514" spans="1:23" x14ac:dyDescent="0.25">
      <c r="A514" t="s">
        <v>34</v>
      </c>
      <c r="B514" s="1">
        <v>34550</v>
      </c>
      <c r="C514">
        <v>1194</v>
      </c>
      <c r="D514">
        <v>0.76849999999999996</v>
      </c>
      <c r="E514">
        <v>0.51939999999999997</v>
      </c>
      <c r="F514">
        <v>0.43280000000000002</v>
      </c>
      <c r="G514">
        <v>0.42849999999999999</v>
      </c>
      <c r="H514">
        <v>0.22919999999999999</v>
      </c>
      <c r="I514">
        <v>0.1125</v>
      </c>
      <c r="J514">
        <v>0.1105</v>
      </c>
      <c r="K514">
        <v>9.3799999999999994E-2</v>
      </c>
      <c r="L514">
        <v>8.5099999999999995E-2</v>
      </c>
      <c r="M514">
        <v>0.1105</v>
      </c>
      <c r="N514">
        <v>7.51E-2</v>
      </c>
      <c r="O514">
        <v>9.7500000000000003E-2</v>
      </c>
      <c r="P514">
        <v>0.12909999999999999</v>
      </c>
      <c r="Q514">
        <v>0.1026</v>
      </c>
      <c r="R514">
        <v>6.5699999999999995E-2</v>
      </c>
      <c r="S514">
        <v>2.19</v>
      </c>
      <c r="T514">
        <v>-999</v>
      </c>
      <c r="U514">
        <v>0.8</v>
      </c>
      <c r="V514">
        <v>-999</v>
      </c>
      <c r="W514">
        <v>-999</v>
      </c>
    </row>
    <row r="515" spans="1:23" x14ac:dyDescent="0.25">
      <c r="A515" t="s">
        <v>34</v>
      </c>
      <c r="B515" s="1">
        <v>34550</v>
      </c>
      <c r="C515">
        <v>1195</v>
      </c>
      <c r="D515">
        <v>0.53459999999999996</v>
      </c>
      <c r="E515">
        <v>0.52580000000000005</v>
      </c>
      <c r="F515">
        <v>0.57399999999999995</v>
      </c>
      <c r="G515">
        <v>0.4924</v>
      </c>
      <c r="H515">
        <v>0.39429999999999998</v>
      </c>
      <c r="I515">
        <v>0.3831</v>
      </c>
      <c r="J515">
        <v>0.40260000000000001</v>
      </c>
      <c r="K515">
        <v>0.37419999999999998</v>
      </c>
      <c r="L515">
        <v>0.3448</v>
      </c>
      <c r="M515">
        <v>0.32040000000000002</v>
      </c>
      <c r="N515">
        <v>0.24</v>
      </c>
      <c r="O515">
        <v>0.21229999999999999</v>
      </c>
      <c r="P515">
        <v>0.2165</v>
      </c>
      <c r="Q515">
        <v>0.15310000000000001</v>
      </c>
      <c r="R515">
        <v>9.9099999999999994E-2</v>
      </c>
      <c r="S515">
        <v>1.47</v>
      </c>
      <c r="T515">
        <v>-999</v>
      </c>
      <c r="U515">
        <v>1.5</v>
      </c>
      <c r="V515">
        <v>-999</v>
      </c>
      <c r="W515">
        <v>-999</v>
      </c>
    </row>
    <row r="516" spans="1:23" x14ac:dyDescent="0.25">
      <c r="A516" t="s">
        <v>34</v>
      </c>
      <c r="B516" s="1">
        <v>34550</v>
      </c>
      <c r="C516">
        <v>1198</v>
      </c>
      <c r="D516">
        <v>0.50839999999999996</v>
      </c>
      <c r="E516">
        <v>0.4234</v>
      </c>
      <c r="F516">
        <v>0.51280000000000003</v>
      </c>
      <c r="G516">
        <v>0.43690000000000001</v>
      </c>
      <c r="H516">
        <v>0.3478</v>
      </c>
      <c r="I516">
        <v>0.3422</v>
      </c>
      <c r="J516">
        <v>0.27939999999999998</v>
      </c>
      <c r="K516">
        <v>0.32100000000000001</v>
      </c>
      <c r="L516">
        <v>0.37619999999999998</v>
      </c>
      <c r="M516">
        <v>0.36730000000000002</v>
      </c>
      <c r="N516">
        <v>0.29780000000000001</v>
      </c>
      <c r="O516">
        <v>0.28310000000000002</v>
      </c>
      <c r="P516">
        <v>0.24440000000000001</v>
      </c>
      <c r="Q516">
        <v>0.1956</v>
      </c>
      <c r="R516">
        <v>9.4299999999999995E-2</v>
      </c>
      <c r="S516">
        <v>1.41</v>
      </c>
      <c r="T516">
        <v>-999</v>
      </c>
      <c r="U516">
        <v>1.5</v>
      </c>
      <c r="V516">
        <v>-999</v>
      </c>
      <c r="W516">
        <v>-999</v>
      </c>
    </row>
    <row r="517" spans="1:23" x14ac:dyDescent="0.25">
      <c r="A517" t="s">
        <v>34</v>
      </c>
      <c r="B517" s="1">
        <v>34550</v>
      </c>
      <c r="C517">
        <v>1199</v>
      </c>
      <c r="D517">
        <v>0.56799999999999995</v>
      </c>
      <c r="E517">
        <v>0.44929999999999998</v>
      </c>
      <c r="F517">
        <v>0.55879999999999996</v>
      </c>
      <c r="G517">
        <v>0.59640000000000004</v>
      </c>
      <c r="H517">
        <v>0.54120000000000001</v>
      </c>
      <c r="I517">
        <v>0.53369999999999995</v>
      </c>
      <c r="J517">
        <v>0.4698</v>
      </c>
      <c r="K517">
        <v>0.45789999999999997</v>
      </c>
      <c r="L517">
        <v>0.48770000000000002</v>
      </c>
      <c r="M517">
        <v>0.49070000000000003</v>
      </c>
      <c r="N517">
        <v>0.39829999999999999</v>
      </c>
      <c r="O517">
        <v>0.30840000000000001</v>
      </c>
      <c r="P517">
        <v>0.24940000000000001</v>
      </c>
      <c r="Q517">
        <v>0.24690000000000001</v>
      </c>
      <c r="R517">
        <v>0.191</v>
      </c>
      <c r="S517">
        <v>1.1399999999999999</v>
      </c>
      <c r="T517">
        <v>-999</v>
      </c>
      <c r="U517">
        <v>2.5</v>
      </c>
      <c r="V517">
        <v>-999</v>
      </c>
      <c r="W517">
        <v>-999</v>
      </c>
    </row>
    <row r="518" spans="1:23" x14ac:dyDescent="0.25">
      <c r="A518" t="s">
        <v>34</v>
      </c>
      <c r="B518" s="1">
        <v>34550</v>
      </c>
      <c r="C518">
        <v>1197</v>
      </c>
      <c r="D518">
        <v>0.64439999999999997</v>
      </c>
      <c r="E518">
        <v>0.55259999999999998</v>
      </c>
      <c r="F518">
        <v>0.51329999999999998</v>
      </c>
      <c r="G518">
        <v>0.45579999999999998</v>
      </c>
      <c r="H518">
        <v>0.39369999999999999</v>
      </c>
      <c r="I518">
        <v>0.38090000000000002</v>
      </c>
      <c r="J518">
        <v>0.3639</v>
      </c>
      <c r="K518">
        <v>0.41420000000000001</v>
      </c>
      <c r="L518">
        <v>0.42120000000000002</v>
      </c>
      <c r="M518">
        <v>0.35830000000000001</v>
      </c>
      <c r="N518">
        <v>0.27439999999999998</v>
      </c>
      <c r="O518">
        <v>0.2296</v>
      </c>
      <c r="P518">
        <v>0.1946</v>
      </c>
      <c r="Q518">
        <v>0.1686</v>
      </c>
      <c r="R518">
        <v>9.3700000000000006E-2</v>
      </c>
      <c r="S518">
        <v>1.45</v>
      </c>
      <c r="T518">
        <v>-999</v>
      </c>
      <c r="U518">
        <v>0.8</v>
      </c>
      <c r="V518">
        <v>-999</v>
      </c>
      <c r="W518">
        <v>-999</v>
      </c>
    </row>
    <row r="519" spans="1:23" x14ac:dyDescent="0.25">
      <c r="A519" t="s">
        <v>34</v>
      </c>
      <c r="B519" s="1">
        <v>34550</v>
      </c>
      <c r="C519">
        <v>1196</v>
      </c>
      <c r="D519">
        <v>0.43680000000000002</v>
      </c>
      <c r="E519">
        <v>0.47320000000000001</v>
      </c>
      <c r="F519">
        <v>0.64449999999999996</v>
      </c>
      <c r="G519">
        <v>0.6361</v>
      </c>
      <c r="H519">
        <v>0.51380000000000003</v>
      </c>
      <c r="I519">
        <v>0.43919999999999998</v>
      </c>
      <c r="J519">
        <v>0.37830000000000003</v>
      </c>
      <c r="K519">
        <v>0.4254</v>
      </c>
      <c r="L519">
        <v>0.40210000000000001</v>
      </c>
      <c r="M519">
        <v>0.4037</v>
      </c>
      <c r="N519">
        <v>0.33329999999999999</v>
      </c>
      <c r="O519">
        <v>0.26129999999999998</v>
      </c>
      <c r="P519">
        <v>0.26650000000000001</v>
      </c>
      <c r="Q519">
        <v>0.24579999999999999</v>
      </c>
      <c r="R519">
        <v>0.1827</v>
      </c>
      <c r="S519">
        <v>1.19</v>
      </c>
      <c r="T519">
        <v>-999</v>
      </c>
      <c r="U519">
        <v>2.5</v>
      </c>
      <c r="V519">
        <v>-999</v>
      </c>
      <c r="W519">
        <v>-999</v>
      </c>
    </row>
    <row r="520" spans="1:23" x14ac:dyDescent="0.25">
      <c r="A520" t="s">
        <v>34</v>
      </c>
      <c r="B520" s="1">
        <v>34550</v>
      </c>
      <c r="C520">
        <v>1200</v>
      </c>
      <c r="D520">
        <v>0.15989999999999999</v>
      </c>
      <c r="E520">
        <v>0.6411</v>
      </c>
      <c r="F520">
        <v>0.58550000000000002</v>
      </c>
      <c r="G520">
        <v>0.52490000000000003</v>
      </c>
      <c r="H520">
        <v>0.58430000000000004</v>
      </c>
      <c r="I520">
        <v>0.62390000000000001</v>
      </c>
      <c r="J520">
        <v>0.52390000000000003</v>
      </c>
      <c r="K520">
        <v>0.46100000000000002</v>
      </c>
      <c r="L520">
        <v>0.39960000000000001</v>
      </c>
      <c r="M520">
        <v>0.32990000000000003</v>
      </c>
      <c r="N520">
        <v>0.3085</v>
      </c>
      <c r="O520">
        <v>0.19470000000000001</v>
      </c>
      <c r="P520">
        <v>9.3700000000000006E-2</v>
      </c>
      <c r="Q520">
        <v>5.33E-2</v>
      </c>
      <c r="R520">
        <v>2.7300000000000001E-2</v>
      </c>
      <c r="S520">
        <v>1.75</v>
      </c>
      <c r="T520">
        <v>-999</v>
      </c>
      <c r="U520">
        <v>0.8</v>
      </c>
      <c r="V520">
        <v>-999</v>
      </c>
      <c r="W520">
        <v>-999</v>
      </c>
    </row>
    <row r="521" spans="1:23" x14ac:dyDescent="0.25">
      <c r="A521" t="s">
        <v>34</v>
      </c>
      <c r="B521" s="1">
        <v>34550</v>
      </c>
      <c r="C521">
        <v>1202</v>
      </c>
      <c r="D521">
        <v>8.5900000000000004E-2</v>
      </c>
      <c r="E521">
        <v>0.41239999999999999</v>
      </c>
      <c r="F521">
        <v>0.54049999999999998</v>
      </c>
      <c r="G521">
        <v>0.44500000000000001</v>
      </c>
      <c r="H521">
        <v>0.43709999999999999</v>
      </c>
      <c r="I521">
        <v>0.53879999999999995</v>
      </c>
      <c r="J521">
        <v>0.62009999999999998</v>
      </c>
      <c r="K521">
        <v>0.61050000000000004</v>
      </c>
      <c r="L521">
        <v>0.59009999999999996</v>
      </c>
      <c r="M521">
        <v>0.48020000000000002</v>
      </c>
      <c r="N521">
        <v>0.4168</v>
      </c>
      <c r="O521">
        <v>0.34749999999999998</v>
      </c>
      <c r="P521">
        <v>0.25040000000000001</v>
      </c>
      <c r="Q521">
        <v>0.1573</v>
      </c>
      <c r="R521">
        <v>0.11650000000000001</v>
      </c>
      <c r="S521">
        <v>1.25</v>
      </c>
      <c r="T521">
        <v>-999</v>
      </c>
      <c r="U521">
        <v>2.5</v>
      </c>
      <c r="V521">
        <v>-999</v>
      </c>
      <c r="W521">
        <v>-999</v>
      </c>
    </row>
    <row r="522" spans="1:23" x14ac:dyDescent="0.25">
      <c r="A522" t="s">
        <v>34</v>
      </c>
      <c r="B522" s="1">
        <v>34550</v>
      </c>
      <c r="C522">
        <v>1201</v>
      </c>
      <c r="D522">
        <v>5.7299999999999997E-2</v>
      </c>
      <c r="E522">
        <v>0.5655</v>
      </c>
      <c r="F522">
        <v>0.54210000000000003</v>
      </c>
      <c r="G522">
        <v>0.4667</v>
      </c>
      <c r="H522">
        <v>0.48809999999999998</v>
      </c>
      <c r="I522">
        <v>0.59540000000000004</v>
      </c>
      <c r="J522">
        <v>0.63260000000000005</v>
      </c>
      <c r="K522">
        <v>0.60309999999999997</v>
      </c>
      <c r="L522">
        <v>0.56010000000000004</v>
      </c>
      <c r="M522">
        <v>0.4083</v>
      </c>
      <c r="N522">
        <v>0.33260000000000001</v>
      </c>
      <c r="O522">
        <v>0.2742</v>
      </c>
      <c r="P522">
        <v>0.17130000000000001</v>
      </c>
      <c r="Q522">
        <v>0.1429</v>
      </c>
      <c r="R522">
        <v>9.0300000000000005E-2</v>
      </c>
      <c r="S522">
        <v>1.38</v>
      </c>
      <c r="T522">
        <v>-999</v>
      </c>
      <c r="U522">
        <v>1.5</v>
      </c>
      <c r="V522">
        <v>-999</v>
      </c>
      <c r="W522">
        <v>-999</v>
      </c>
    </row>
    <row r="523" spans="1:23" x14ac:dyDescent="0.25">
      <c r="A523" t="s">
        <v>34</v>
      </c>
      <c r="B523" s="1">
        <v>34550</v>
      </c>
      <c r="C523">
        <v>1220</v>
      </c>
      <c r="D523">
        <v>0.4224</v>
      </c>
      <c r="E523">
        <v>0.46679999999999999</v>
      </c>
      <c r="F523">
        <v>0.3921</v>
      </c>
      <c r="G523">
        <v>0.50360000000000005</v>
      </c>
      <c r="H523">
        <v>0.52110000000000001</v>
      </c>
      <c r="I523">
        <v>0.52600000000000002</v>
      </c>
      <c r="J523">
        <v>0.51749999999999996</v>
      </c>
      <c r="K523">
        <v>0.48820000000000002</v>
      </c>
      <c r="L523">
        <v>0.38009999999999999</v>
      </c>
      <c r="M523">
        <v>0.32269999999999999</v>
      </c>
      <c r="N523">
        <v>0.33500000000000002</v>
      </c>
      <c r="O523">
        <v>0.28239999999999998</v>
      </c>
      <c r="P523">
        <v>0.27829999999999999</v>
      </c>
      <c r="Q523">
        <v>0.22819999999999999</v>
      </c>
      <c r="R523">
        <v>0.1605</v>
      </c>
      <c r="S523">
        <v>1.23</v>
      </c>
      <c r="T523">
        <v>-999</v>
      </c>
      <c r="U523">
        <v>2.5</v>
      </c>
      <c r="V523">
        <v>-999</v>
      </c>
      <c r="W523">
        <v>-999</v>
      </c>
    </row>
    <row r="524" spans="1:23" x14ac:dyDescent="0.25">
      <c r="A524" t="s">
        <v>34</v>
      </c>
      <c r="B524" s="1">
        <v>34550</v>
      </c>
      <c r="C524">
        <v>1219</v>
      </c>
      <c r="D524">
        <v>0.61580000000000001</v>
      </c>
      <c r="E524">
        <v>0.38190000000000002</v>
      </c>
      <c r="F524">
        <v>0.37530000000000002</v>
      </c>
      <c r="G524">
        <v>0.53210000000000002</v>
      </c>
      <c r="H524">
        <v>0.505</v>
      </c>
      <c r="I524">
        <v>0.52</v>
      </c>
      <c r="J524">
        <v>0.49740000000000001</v>
      </c>
      <c r="K524">
        <v>0.43240000000000001</v>
      </c>
      <c r="L524">
        <v>0.31469999999999998</v>
      </c>
      <c r="M524">
        <v>0.26960000000000001</v>
      </c>
      <c r="N524">
        <v>0.27050000000000002</v>
      </c>
      <c r="O524">
        <v>0.21759999999999999</v>
      </c>
      <c r="P524">
        <v>0.19750000000000001</v>
      </c>
      <c r="Q524">
        <v>0.1709</v>
      </c>
      <c r="R524">
        <v>9.3299999999999994E-2</v>
      </c>
      <c r="S524">
        <v>1.47</v>
      </c>
      <c r="T524">
        <v>-999</v>
      </c>
      <c r="U524">
        <v>1.5</v>
      </c>
      <c r="V524">
        <v>-999</v>
      </c>
      <c r="W524">
        <v>-999</v>
      </c>
    </row>
    <row r="525" spans="1:23" x14ac:dyDescent="0.25">
      <c r="A525" t="s">
        <v>34</v>
      </c>
      <c r="B525" s="1">
        <v>34550</v>
      </c>
      <c r="C525">
        <v>1218</v>
      </c>
      <c r="D525">
        <v>0.80189999999999995</v>
      </c>
      <c r="E525">
        <v>0.69740000000000002</v>
      </c>
      <c r="F525">
        <v>0.62570000000000003</v>
      </c>
      <c r="G525">
        <v>0.62770000000000004</v>
      </c>
      <c r="H525">
        <v>0.6</v>
      </c>
      <c r="I525">
        <v>0.54920000000000002</v>
      </c>
      <c r="J525">
        <v>0.46350000000000002</v>
      </c>
      <c r="K525">
        <v>0.38519999999999999</v>
      </c>
      <c r="L525">
        <v>0.31430000000000002</v>
      </c>
      <c r="M525">
        <v>0.2248</v>
      </c>
      <c r="N525">
        <v>0.2298</v>
      </c>
      <c r="O525">
        <v>0.1953</v>
      </c>
      <c r="P525">
        <v>0.19220000000000001</v>
      </c>
      <c r="Q525">
        <v>0.1421</v>
      </c>
      <c r="R525">
        <v>5.7000000000000002E-2</v>
      </c>
      <c r="S525">
        <v>1.53</v>
      </c>
      <c r="T525">
        <v>-999</v>
      </c>
      <c r="U525">
        <v>0.8</v>
      </c>
      <c r="V525">
        <v>-999</v>
      </c>
      <c r="W525">
        <v>-999</v>
      </c>
    </row>
    <row r="526" spans="1:23" x14ac:dyDescent="0.25">
      <c r="A526" t="s">
        <v>34</v>
      </c>
      <c r="B526" s="1">
        <v>34550</v>
      </c>
      <c r="C526">
        <v>1217</v>
      </c>
      <c r="D526">
        <v>0.88780000000000003</v>
      </c>
      <c r="E526">
        <v>0.63100000000000001</v>
      </c>
      <c r="F526">
        <v>0.65290000000000004</v>
      </c>
      <c r="G526">
        <v>0.62849999999999995</v>
      </c>
      <c r="H526">
        <v>0.5796</v>
      </c>
      <c r="I526">
        <v>0.55940000000000001</v>
      </c>
      <c r="J526">
        <v>0.63590000000000002</v>
      </c>
      <c r="K526">
        <v>0.5988</v>
      </c>
      <c r="L526">
        <v>0.50719999999999998</v>
      </c>
      <c r="M526">
        <v>0.45169999999999999</v>
      </c>
      <c r="N526">
        <v>0.41620000000000001</v>
      </c>
      <c r="O526">
        <v>0.34179999999999999</v>
      </c>
      <c r="P526">
        <v>0.27479999999999999</v>
      </c>
      <c r="Q526">
        <v>0.2351</v>
      </c>
      <c r="R526">
        <v>0.18260000000000001</v>
      </c>
      <c r="S526">
        <v>1.07</v>
      </c>
      <c r="T526">
        <v>-999</v>
      </c>
      <c r="U526">
        <v>2.5</v>
      </c>
      <c r="V526">
        <v>-999</v>
      </c>
      <c r="W526">
        <v>-999</v>
      </c>
    </row>
    <row r="527" spans="1:23" x14ac:dyDescent="0.25">
      <c r="A527" t="s">
        <v>34</v>
      </c>
      <c r="B527" s="1">
        <v>34550</v>
      </c>
      <c r="C527">
        <v>1216</v>
      </c>
      <c r="D527">
        <v>0.86160000000000003</v>
      </c>
      <c r="E527">
        <v>0.61439999999999995</v>
      </c>
      <c r="F527">
        <v>0.61839999999999995</v>
      </c>
      <c r="G527">
        <v>0.57110000000000005</v>
      </c>
      <c r="H527">
        <v>0.48399999999999999</v>
      </c>
      <c r="I527">
        <v>0.50060000000000004</v>
      </c>
      <c r="J527">
        <v>0.51929999999999998</v>
      </c>
      <c r="K527">
        <v>0.49280000000000002</v>
      </c>
      <c r="L527">
        <v>0.3614</v>
      </c>
      <c r="M527">
        <v>0.37030000000000002</v>
      </c>
      <c r="N527">
        <v>0.34599999999999997</v>
      </c>
      <c r="O527">
        <v>0.23130000000000001</v>
      </c>
      <c r="P527">
        <v>0.1774</v>
      </c>
      <c r="Q527">
        <v>0.154</v>
      </c>
      <c r="R527">
        <v>0.1135</v>
      </c>
      <c r="S527">
        <v>1.38</v>
      </c>
      <c r="T527">
        <v>-999</v>
      </c>
      <c r="U527">
        <v>1.5</v>
      </c>
      <c r="V527">
        <v>-999</v>
      </c>
      <c r="W527">
        <v>-999</v>
      </c>
    </row>
    <row r="528" spans="1:23" x14ac:dyDescent="0.25">
      <c r="A528" t="s">
        <v>34</v>
      </c>
      <c r="B528" s="1">
        <v>34550</v>
      </c>
      <c r="C528">
        <v>1215</v>
      </c>
      <c r="D528">
        <v>0.84730000000000005</v>
      </c>
      <c r="E528">
        <v>0.60329999999999995</v>
      </c>
      <c r="F528">
        <v>0.49659999999999999</v>
      </c>
      <c r="G528">
        <v>0.38229999999999997</v>
      </c>
      <c r="H528">
        <v>0.34870000000000001</v>
      </c>
      <c r="I528">
        <v>0.39079999999999998</v>
      </c>
      <c r="J528">
        <v>0.37480000000000002</v>
      </c>
      <c r="K528">
        <v>0.3039</v>
      </c>
      <c r="L528">
        <v>0.23569999999999999</v>
      </c>
      <c r="M528">
        <v>0.19239999999999999</v>
      </c>
      <c r="N528">
        <v>0.12509999999999999</v>
      </c>
      <c r="O528">
        <v>0.1095</v>
      </c>
      <c r="P528">
        <v>7.1199999999999999E-2</v>
      </c>
      <c r="Q528">
        <v>4.4499999999999998E-2</v>
      </c>
      <c r="R528">
        <v>1.8700000000000001E-2</v>
      </c>
      <c r="S528">
        <v>2.2000000000000002</v>
      </c>
      <c r="T528">
        <v>-999</v>
      </c>
      <c r="U528">
        <v>0.8</v>
      </c>
      <c r="V528">
        <v>-999</v>
      </c>
      <c r="W528">
        <v>-999</v>
      </c>
    </row>
    <row r="529" spans="1:23" x14ac:dyDescent="0.25">
      <c r="A529" t="s">
        <v>34</v>
      </c>
      <c r="B529" s="1">
        <v>34550</v>
      </c>
      <c r="C529">
        <v>1214</v>
      </c>
      <c r="D529">
        <v>0.90449999999999997</v>
      </c>
      <c r="E529">
        <v>0.67159999999999997</v>
      </c>
      <c r="F529">
        <v>0.50029999999999997</v>
      </c>
      <c r="G529">
        <v>0.60440000000000005</v>
      </c>
      <c r="H529">
        <v>0.56640000000000001</v>
      </c>
      <c r="I529">
        <v>0.53690000000000004</v>
      </c>
      <c r="J529">
        <v>0.51790000000000003</v>
      </c>
      <c r="K529">
        <v>0.54269999999999996</v>
      </c>
      <c r="L529">
        <v>0.53</v>
      </c>
      <c r="M529">
        <v>0.50170000000000003</v>
      </c>
      <c r="N529">
        <v>0.43030000000000002</v>
      </c>
      <c r="O529">
        <v>0.3579</v>
      </c>
      <c r="P529">
        <v>0.25669999999999998</v>
      </c>
      <c r="Q529">
        <v>0.19109999999999999</v>
      </c>
      <c r="R529">
        <v>8.9700000000000002E-2</v>
      </c>
      <c r="S529">
        <v>1.19</v>
      </c>
      <c r="T529">
        <v>-999</v>
      </c>
      <c r="U529">
        <v>2.5</v>
      </c>
      <c r="V529">
        <v>-999</v>
      </c>
      <c r="W529">
        <v>-999</v>
      </c>
    </row>
    <row r="530" spans="1:23" x14ac:dyDescent="0.25">
      <c r="A530" t="s">
        <v>34</v>
      </c>
      <c r="B530" s="1">
        <v>34550</v>
      </c>
      <c r="C530">
        <v>1213</v>
      </c>
      <c r="D530">
        <v>0.28639999999999999</v>
      </c>
      <c r="E530">
        <v>0.2611</v>
      </c>
      <c r="F530">
        <v>0.31519999999999998</v>
      </c>
      <c r="G530">
        <v>0.34539999999999998</v>
      </c>
      <c r="H530">
        <v>0.31380000000000002</v>
      </c>
      <c r="I530">
        <v>0.28849999999999998</v>
      </c>
      <c r="J530">
        <v>0.25540000000000002</v>
      </c>
      <c r="K530">
        <v>0.2913</v>
      </c>
      <c r="L530">
        <v>0.2621</v>
      </c>
      <c r="M530">
        <v>0.24199999999999999</v>
      </c>
      <c r="N530">
        <v>0.23769999999999999</v>
      </c>
      <c r="O530">
        <v>0.17519999999999999</v>
      </c>
      <c r="P530">
        <v>0.12529999999999999</v>
      </c>
      <c r="Q530">
        <v>6.8900000000000003E-2</v>
      </c>
      <c r="R530">
        <v>3.7499999999999999E-2</v>
      </c>
      <c r="S530">
        <v>2.0099999999999998</v>
      </c>
      <c r="T530">
        <v>-999</v>
      </c>
      <c r="U530">
        <v>1.5</v>
      </c>
      <c r="V530">
        <v>-999</v>
      </c>
      <c r="W530">
        <v>-999</v>
      </c>
    </row>
    <row r="531" spans="1:23" x14ac:dyDescent="0.25">
      <c r="A531" t="s">
        <v>34</v>
      </c>
      <c r="B531" s="1">
        <v>34550</v>
      </c>
      <c r="C531">
        <v>1212</v>
      </c>
      <c r="D531">
        <v>0.60860000000000003</v>
      </c>
      <c r="E531">
        <v>0.49170000000000003</v>
      </c>
      <c r="F531">
        <v>0.32040000000000002</v>
      </c>
      <c r="G531">
        <v>0.45179999999999998</v>
      </c>
      <c r="H531">
        <v>0.40789999999999998</v>
      </c>
      <c r="I531">
        <v>0.32090000000000002</v>
      </c>
      <c r="J531">
        <v>0.30499999999999999</v>
      </c>
      <c r="K531">
        <v>0.29509999999999997</v>
      </c>
      <c r="L531">
        <v>0.25140000000000001</v>
      </c>
      <c r="M531">
        <v>0.19819999999999999</v>
      </c>
      <c r="N531">
        <v>0.25569999999999998</v>
      </c>
      <c r="O531">
        <v>0.17449999999999999</v>
      </c>
      <c r="P531">
        <v>0.1163</v>
      </c>
      <c r="Q531">
        <v>4.3999999999999997E-2</v>
      </c>
      <c r="R531">
        <v>2.4400000000000002E-2</v>
      </c>
      <c r="S531">
        <v>2.04</v>
      </c>
      <c r="T531">
        <v>-999</v>
      </c>
      <c r="U531">
        <v>0.8</v>
      </c>
      <c r="V531">
        <v>-999</v>
      </c>
      <c r="W531">
        <v>-999</v>
      </c>
    </row>
    <row r="532" spans="1:23" x14ac:dyDescent="0.25">
      <c r="A532" t="s">
        <v>34</v>
      </c>
      <c r="B532" s="1">
        <v>34550</v>
      </c>
      <c r="C532">
        <v>1211</v>
      </c>
      <c r="D532">
        <v>0.76849999999999996</v>
      </c>
      <c r="E532">
        <v>0.69</v>
      </c>
      <c r="F532">
        <v>0.67020000000000002</v>
      </c>
      <c r="G532">
        <v>0.55979999999999996</v>
      </c>
      <c r="H532">
        <v>0.55969999999999998</v>
      </c>
      <c r="I532">
        <v>0.57150000000000001</v>
      </c>
      <c r="J532">
        <v>0.58599999999999997</v>
      </c>
      <c r="K532">
        <v>0.51400000000000001</v>
      </c>
      <c r="L532">
        <v>0.44190000000000002</v>
      </c>
      <c r="M532">
        <v>0.34339999999999998</v>
      </c>
      <c r="N532">
        <v>0.33329999999999999</v>
      </c>
      <c r="O532">
        <v>0.36499999999999999</v>
      </c>
      <c r="P532">
        <v>0.312</v>
      </c>
      <c r="Q532">
        <v>0.17219999999999999</v>
      </c>
      <c r="R532">
        <v>8.3199999999999996E-2</v>
      </c>
      <c r="S532">
        <v>1.21</v>
      </c>
      <c r="T532">
        <v>-999</v>
      </c>
      <c r="U532">
        <v>2.5</v>
      </c>
      <c r="V532">
        <v>-999</v>
      </c>
      <c r="W532">
        <v>-999</v>
      </c>
    </row>
    <row r="533" spans="1:23" x14ac:dyDescent="0.25">
      <c r="A533" t="s">
        <v>34</v>
      </c>
      <c r="B533" s="1">
        <v>34550</v>
      </c>
      <c r="C533">
        <v>1210</v>
      </c>
      <c r="D533">
        <v>0.84009999999999996</v>
      </c>
      <c r="E533">
        <v>0.67800000000000005</v>
      </c>
      <c r="F533">
        <v>0.62209999999999999</v>
      </c>
      <c r="G533">
        <v>0.52810000000000001</v>
      </c>
      <c r="H533">
        <v>0.47039999999999998</v>
      </c>
      <c r="I533">
        <v>0.40970000000000001</v>
      </c>
      <c r="J533">
        <v>0.42559999999999998</v>
      </c>
      <c r="K533">
        <v>0.27379999999999999</v>
      </c>
      <c r="L533">
        <v>0.1477</v>
      </c>
      <c r="M533">
        <v>0.1578</v>
      </c>
      <c r="N533">
        <v>0.1646</v>
      </c>
      <c r="O533">
        <v>0.17460000000000001</v>
      </c>
      <c r="P533">
        <v>0.1368</v>
      </c>
      <c r="Q533">
        <v>7.2700000000000001E-2</v>
      </c>
      <c r="R533">
        <v>3.1E-2</v>
      </c>
      <c r="S533">
        <v>1.89</v>
      </c>
      <c r="T533">
        <v>-999</v>
      </c>
      <c r="U533">
        <v>1.5</v>
      </c>
      <c r="V533">
        <v>-999</v>
      </c>
      <c r="W533">
        <v>-999</v>
      </c>
    </row>
    <row r="534" spans="1:23" x14ac:dyDescent="0.25">
      <c r="A534" t="s">
        <v>34</v>
      </c>
      <c r="B534" s="1">
        <v>34550</v>
      </c>
      <c r="C534">
        <v>1207</v>
      </c>
      <c r="D534">
        <v>0.6038</v>
      </c>
      <c r="E534">
        <v>0.73709999999999998</v>
      </c>
      <c r="F534">
        <v>0.60950000000000004</v>
      </c>
      <c r="G534">
        <v>0.51290000000000002</v>
      </c>
      <c r="H534">
        <v>0.5585</v>
      </c>
      <c r="I534">
        <v>0.59230000000000005</v>
      </c>
      <c r="J534">
        <v>0.49609999999999999</v>
      </c>
      <c r="K534">
        <v>0.36849999999999999</v>
      </c>
      <c r="L534">
        <v>0.37169999999999997</v>
      </c>
      <c r="M534">
        <v>0.32519999999999999</v>
      </c>
      <c r="N534">
        <v>0.29320000000000002</v>
      </c>
      <c r="O534">
        <v>0.2354</v>
      </c>
      <c r="P534">
        <v>0.1671</v>
      </c>
      <c r="Q534">
        <v>0.105</v>
      </c>
      <c r="R534">
        <v>5.1700000000000003E-2</v>
      </c>
      <c r="S534">
        <v>1.53</v>
      </c>
      <c r="T534">
        <v>-999</v>
      </c>
      <c r="U534">
        <v>1.5</v>
      </c>
      <c r="V534">
        <v>-999</v>
      </c>
      <c r="W534">
        <v>-999</v>
      </c>
    </row>
    <row r="535" spans="1:23" x14ac:dyDescent="0.25">
      <c r="A535" t="s">
        <v>34</v>
      </c>
      <c r="B535" s="1">
        <v>34550</v>
      </c>
      <c r="C535">
        <v>1203</v>
      </c>
      <c r="D535">
        <v>0.84009999999999996</v>
      </c>
      <c r="E535">
        <v>0.83030000000000004</v>
      </c>
      <c r="F535">
        <v>0.7601</v>
      </c>
      <c r="G535">
        <v>0.39240000000000003</v>
      </c>
      <c r="H535">
        <v>0.3513</v>
      </c>
      <c r="I535">
        <v>0.25509999999999999</v>
      </c>
      <c r="J535">
        <v>0.21709999999999999</v>
      </c>
      <c r="K535">
        <v>0.1678</v>
      </c>
      <c r="L535">
        <v>0.20469999999999999</v>
      </c>
      <c r="M535">
        <v>0.25430000000000003</v>
      </c>
      <c r="N535">
        <v>0.22869999999999999</v>
      </c>
      <c r="O535">
        <v>0.12089999999999999</v>
      </c>
      <c r="P535">
        <v>6.7699999999999996E-2</v>
      </c>
      <c r="Q535">
        <v>5.4699999999999999E-2</v>
      </c>
      <c r="R535">
        <v>2.3800000000000002E-2</v>
      </c>
      <c r="S535">
        <v>2.14</v>
      </c>
      <c r="T535">
        <v>-999</v>
      </c>
      <c r="U535">
        <v>0.8</v>
      </c>
      <c r="V535">
        <v>-999</v>
      </c>
      <c r="W535">
        <v>-999</v>
      </c>
    </row>
    <row r="536" spans="1:23" x14ac:dyDescent="0.25">
      <c r="A536" t="s">
        <v>35</v>
      </c>
      <c r="B536" s="1">
        <v>34551</v>
      </c>
      <c r="C536">
        <v>1530</v>
      </c>
      <c r="D536">
        <v>0.75180000000000002</v>
      </c>
      <c r="E536">
        <v>0.67989999999999995</v>
      </c>
      <c r="F536">
        <v>0.70099999999999996</v>
      </c>
      <c r="G536">
        <v>0.63009999999999999</v>
      </c>
      <c r="H536">
        <v>0.64370000000000005</v>
      </c>
      <c r="I536">
        <v>0.60599999999999998</v>
      </c>
      <c r="J536">
        <v>0.62909999999999999</v>
      </c>
      <c r="K536">
        <v>0.5101</v>
      </c>
      <c r="L536">
        <v>0.3216</v>
      </c>
      <c r="M536">
        <v>0.25530000000000003</v>
      </c>
      <c r="N536">
        <v>0.18779999999999999</v>
      </c>
      <c r="O536">
        <v>9.2999999999999999E-2</v>
      </c>
      <c r="P536">
        <v>7.2400000000000006E-2</v>
      </c>
      <c r="Q536">
        <v>2.3E-2</v>
      </c>
      <c r="R536">
        <v>4.0000000000000001E-3</v>
      </c>
      <c r="S536">
        <v>2.0099999999999998</v>
      </c>
      <c r="T536">
        <v>-999</v>
      </c>
      <c r="U536">
        <v>0.8</v>
      </c>
      <c r="V536">
        <v>-999</v>
      </c>
      <c r="W536">
        <v>-999</v>
      </c>
    </row>
    <row r="537" spans="1:23" x14ac:dyDescent="0.25">
      <c r="A537" t="s">
        <v>35</v>
      </c>
      <c r="B537" s="1">
        <v>34551</v>
      </c>
      <c r="C537">
        <v>1533</v>
      </c>
      <c r="D537">
        <v>0.52029999999999998</v>
      </c>
      <c r="E537">
        <v>0.51659999999999995</v>
      </c>
      <c r="F537">
        <v>0.4637</v>
      </c>
      <c r="G537">
        <v>0.3896</v>
      </c>
      <c r="H537">
        <v>0.37519999999999998</v>
      </c>
      <c r="I537">
        <v>0.34849999999999998</v>
      </c>
      <c r="J537">
        <v>0.26719999999999999</v>
      </c>
      <c r="K537">
        <v>0.1918</v>
      </c>
      <c r="L537">
        <v>0.2248</v>
      </c>
      <c r="M537">
        <v>0.17180000000000001</v>
      </c>
      <c r="N537">
        <v>0.1384</v>
      </c>
      <c r="O537">
        <v>0.1241</v>
      </c>
      <c r="P537">
        <v>8.8400000000000006E-2</v>
      </c>
      <c r="Q537">
        <v>4.02E-2</v>
      </c>
      <c r="R537">
        <v>6.4999999999999997E-3</v>
      </c>
      <c r="S537">
        <v>2.27</v>
      </c>
      <c r="T537">
        <v>-999</v>
      </c>
      <c r="U537">
        <v>0.8</v>
      </c>
      <c r="V537">
        <v>-999</v>
      </c>
      <c r="W537">
        <v>-999</v>
      </c>
    </row>
    <row r="538" spans="1:23" x14ac:dyDescent="0.25">
      <c r="A538" t="s">
        <v>35</v>
      </c>
      <c r="B538" s="1">
        <v>34551</v>
      </c>
      <c r="C538">
        <v>1534</v>
      </c>
      <c r="D538">
        <v>0.53700000000000003</v>
      </c>
      <c r="E538">
        <v>0.42620000000000002</v>
      </c>
      <c r="F538">
        <v>0.311</v>
      </c>
      <c r="G538">
        <v>0.42570000000000002</v>
      </c>
      <c r="H538">
        <v>0.30790000000000001</v>
      </c>
      <c r="I538">
        <v>0.31509999999999999</v>
      </c>
      <c r="J538">
        <v>0.28599999999999998</v>
      </c>
      <c r="K538">
        <v>0.26190000000000002</v>
      </c>
      <c r="L538">
        <v>0.2681</v>
      </c>
      <c r="M538">
        <v>0.21199999999999999</v>
      </c>
      <c r="N538">
        <v>0.1176</v>
      </c>
      <c r="O538">
        <v>9.4399999999999998E-2</v>
      </c>
      <c r="P538">
        <v>8.2500000000000004E-2</v>
      </c>
      <c r="Q538">
        <v>6.1699999999999998E-2</v>
      </c>
      <c r="R538">
        <v>1.6899999999999998E-2</v>
      </c>
      <c r="S538">
        <v>2.2000000000000002</v>
      </c>
      <c r="T538">
        <v>-999</v>
      </c>
      <c r="U538">
        <v>1.5</v>
      </c>
      <c r="V538">
        <v>-999</v>
      </c>
      <c r="W538">
        <v>-999</v>
      </c>
    </row>
    <row r="539" spans="1:23" x14ac:dyDescent="0.25">
      <c r="A539" t="s">
        <v>35</v>
      </c>
      <c r="B539" s="1">
        <v>34551</v>
      </c>
      <c r="C539">
        <v>1532</v>
      </c>
      <c r="D539">
        <v>0.72789999999999999</v>
      </c>
      <c r="E539">
        <v>0.67989999999999995</v>
      </c>
      <c r="F539">
        <v>0.71460000000000001</v>
      </c>
      <c r="G539">
        <v>0.63490000000000002</v>
      </c>
      <c r="H539">
        <v>0.62990000000000002</v>
      </c>
      <c r="I539">
        <v>0.60309999999999997</v>
      </c>
      <c r="J539">
        <v>0.61180000000000001</v>
      </c>
      <c r="K539">
        <v>0.60429999999999995</v>
      </c>
      <c r="L539">
        <v>0.4471</v>
      </c>
      <c r="M539">
        <v>0.34710000000000002</v>
      </c>
      <c r="N539">
        <v>0.25430000000000003</v>
      </c>
      <c r="O539">
        <v>0.2014</v>
      </c>
      <c r="P539">
        <v>0.1137</v>
      </c>
      <c r="Q539">
        <v>3.9600000000000003E-2</v>
      </c>
      <c r="R539">
        <v>9.4999999999999998E-3</v>
      </c>
      <c r="S539">
        <v>1.7</v>
      </c>
      <c r="T539">
        <v>-999</v>
      </c>
      <c r="U539">
        <v>2.5</v>
      </c>
      <c r="V539">
        <v>-999</v>
      </c>
      <c r="W539">
        <v>-999</v>
      </c>
    </row>
    <row r="540" spans="1:23" x14ac:dyDescent="0.25">
      <c r="A540" t="s">
        <v>35</v>
      </c>
      <c r="B540" s="1">
        <v>34551</v>
      </c>
      <c r="C540">
        <v>1531</v>
      </c>
      <c r="D540">
        <v>0.747</v>
      </c>
      <c r="E540">
        <v>0.6744</v>
      </c>
      <c r="F540">
        <v>0.6492</v>
      </c>
      <c r="G540">
        <v>0.62770000000000004</v>
      </c>
      <c r="H540">
        <v>0.58399999999999996</v>
      </c>
      <c r="I540">
        <v>0.59350000000000003</v>
      </c>
      <c r="J540">
        <v>0.58050000000000002</v>
      </c>
      <c r="K540">
        <v>0.55879999999999996</v>
      </c>
      <c r="L540">
        <v>0.36270000000000002</v>
      </c>
      <c r="M540">
        <v>0.31330000000000002</v>
      </c>
      <c r="N540">
        <v>0.21079999999999999</v>
      </c>
      <c r="O540">
        <v>0.16300000000000001</v>
      </c>
      <c r="P540">
        <v>7.7799999999999994E-2</v>
      </c>
      <c r="Q540">
        <v>2.2499999999999999E-2</v>
      </c>
      <c r="R540">
        <v>5.1000000000000004E-3</v>
      </c>
      <c r="S540">
        <v>1.93</v>
      </c>
      <c r="T540">
        <v>-999</v>
      </c>
      <c r="U540">
        <v>1.5</v>
      </c>
      <c r="V540">
        <v>-999</v>
      </c>
      <c r="W540">
        <v>-999</v>
      </c>
    </row>
    <row r="541" spans="1:23" x14ac:dyDescent="0.25">
      <c r="A541" t="s">
        <v>35</v>
      </c>
      <c r="B541" s="1">
        <v>34551</v>
      </c>
      <c r="C541">
        <v>1535</v>
      </c>
      <c r="D541">
        <v>0.94510000000000005</v>
      </c>
      <c r="E541">
        <v>0.77859999999999996</v>
      </c>
      <c r="F541">
        <v>0.78100000000000003</v>
      </c>
      <c r="G541">
        <v>0.79079999999999995</v>
      </c>
      <c r="H541">
        <v>0.65849999999999997</v>
      </c>
      <c r="I541">
        <v>0.61960000000000004</v>
      </c>
      <c r="J541">
        <v>0.5534</v>
      </c>
      <c r="K541">
        <v>0.49859999999999999</v>
      </c>
      <c r="L541">
        <v>0.41299999999999998</v>
      </c>
      <c r="M541">
        <v>0.39650000000000002</v>
      </c>
      <c r="N541">
        <v>0.25659999999999999</v>
      </c>
      <c r="O541">
        <v>0.19950000000000001</v>
      </c>
      <c r="P541">
        <v>0.1157</v>
      </c>
      <c r="Q541">
        <v>6.0100000000000001E-2</v>
      </c>
      <c r="R541">
        <v>1.8800000000000001E-2</v>
      </c>
      <c r="S541">
        <v>1.6</v>
      </c>
      <c r="T541">
        <v>-999</v>
      </c>
      <c r="U541">
        <v>2.5</v>
      </c>
      <c r="V541">
        <v>-999</v>
      </c>
      <c r="W541">
        <v>-999</v>
      </c>
    </row>
    <row r="542" spans="1:23" x14ac:dyDescent="0.25">
      <c r="A542" t="s">
        <v>35</v>
      </c>
      <c r="B542" s="1">
        <v>34552</v>
      </c>
      <c r="C542">
        <v>1539</v>
      </c>
      <c r="D542">
        <v>0.92600000000000005</v>
      </c>
      <c r="E542">
        <v>0.74539999999999995</v>
      </c>
      <c r="F542">
        <v>0.72709999999999997</v>
      </c>
      <c r="G542">
        <v>0.76670000000000005</v>
      </c>
      <c r="H542">
        <v>0.75880000000000003</v>
      </c>
      <c r="I542">
        <v>0.58620000000000005</v>
      </c>
      <c r="J542">
        <v>0.47460000000000002</v>
      </c>
      <c r="K542">
        <v>0.35980000000000001</v>
      </c>
      <c r="L542">
        <v>0.28270000000000001</v>
      </c>
      <c r="M542">
        <v>0.1515</v>
      </c>
      <c r="N542">
        <v>7.46E-2</v>
      </c>
      <c r="O542">
        <v>2.8799999999999999E-2</v>
      </c>
      <c r="P542">
        <v>9.7999999999999997E-3</v>
      </c>
      <c r="Q542">
        <v>4.0000000000000002E-4</v>
      </c>
      <c r="R542">
        <v>0</v>
      </c>
      <c r="S542">
        <v>3.05</v>
      </c>
      <c r="T542">
        <v>-999</v>
      </c>
      <c r="U542">
        <v>0.8</v>
      </c>
      <c r="V542">
        <v>-999</v>
      </c>
      <c r="W542">
        <v>-999</v>
      </c>
    </row>
    <row r="543" spans="1:23" x14ac:dyDescent="0.25">
      <c r="A543" t="s">
        <v>35</v>
      </c>
      <c r="B543" s="1">
        <v>34552</v>
      </c>
      <c r="C543">
        <v>1548</v>
      </c>
      <c r="D543">
        <v>0.73029999999999995</v>
      </c>
      <c r="E543">
        <v>0.70109999999999995</v>
      </c>
      <c r="F543">
        <v>0.62309999999999999</v>
      </c>
      <c r="G543">
        <v>0.47670000000000001</v>
      </c>
      <c r="H543">
        <v>0.32669999999999999</v>
      </c>
      <c r="I543">
        <v>0.3468</v>
      </c>
      <c r="J543">
        <v>0.22009999999999999</v>
      </c>
      <c r="K543">
        <v>0.25690000000000002</v>
      </c>
      <c r="L543">
        <v>0.24429999999999999</v>
      </c>
      <c r="M543">
        <v>0.16669999999999999</v>
      </c>
      <c r="N543">
        <v>8.72E-2</v>
      </c>
      <c r="O543">
        <v>4.1399999999999999E-2</v>
      </c>
      <c r="P543">
        <v>1.95E-2</v>
      </c>
      <c r="Q543">
        <v>2.3E-3</v>
      </c>
      <c r="R543">
        <v>5.9999999999999995E-4</v>
      </c>
      <c r="S543">
        <v>2.97</v>
      </c>
      <c r="T543">
        <v>-999</v>
      </c>
      <c r="U543">
        <v>0.8</v>
      </c>
      <c r="V543">
        <v>-999</v>
      </c>
      <c r="W543">
        <v>-999</v>
      </c>
    </row>
    <row r="544" spans="1:23" x14ac:dyDescent="0.25">
      <c r="A544" t="s">
        <v>35</v>
      </c>
      <c r="B544" s="1">
        <v>34552</v>
      </c>
      <c r="C544">
        <v>1547</v>
      </c>
      <c r="D544">
        <v>0.66590000000000005</v>
      </c>
      <c r="E544">
        <v>0.54890000000000005</v>
      </c>
      <c r="F544">
        <v>0.50390000000000001</v>
      </c>
      <c r="G544">
        <v>0.50119999999999998</v>
      </c>
      <c r="H544">
        <v>0.3805</v>
      </c>
      <c r="I544">
        <v>0.3705</v>
      </c>
      <c r="J544">
        <v>0.41599999999999998</v>
      </c>
      <c r="K544">
        <v>0.43919999999999998</v>
      </c>
      <c r="L544">
        <v>0.42020000000000002</v>
      </c>
      <c r="M544">
        <v>0.35</v>
      </c>
      <c r="N544">
        <v>0.32019999999999998</v>
      </c>
      <c r="O544">
        <v>0.27789999999999998</v>
      </c>
      <c r="P544">
        <v>0.20480000000000001</v>
      </c>
      <c r="Q544">
        <v>9.06E-2</v>
      </c>
      <c r="R544">
        <v>1.9300000000000001E-2</v>
      </c>
      <c r="S544">
        <v>1.6</v>
      </c>
      <c r="T544">
        <v>-999</v>
      </c>
      <c r="U544">
        <v>2.5</v>
      </c>
      <c r="V544">
        <v>-999</v>
      </c>
      <c r="W544">
        <v>-999</v>
      </c>
    </row>
    <row r="545" spans="1:23" x14ac:dyDescent="0.25">
      <c r="A545" t="s">
        <v>35</v>
      </c>
      <c r="B545" s="1">
        <v>34552</v>
      </c>
      <c r="C545">
        <v>1546</v>
      </c>
      <c r="D545">
        <v>0.70640000000000003</v>
      </c>
      <c r="E545">
        <v>0.66790000000000005</v>
      </c>
      <c r="F545">
        <v>0.6341</v>
      </c>
      <c r="G545">
        <v>0.56140000000000001</v>
      </c>
      <c r="H545">
        <v>0.43240000000000001</v>
      </c>
      <c r="I545">
        <v>0.35020000000000001</v>
      </c>
      <c r="J545">
        <v>0.312</v>
      </c>
      <c r="K545">
        <v>0.28599999999999998</v>
      </c>
      <c r="L545">
        <v>0.23569999999999999</v>
      </c>
      <c r="M545">
        <v>0.14610000000000001</v>
      </c>
      <c r="N545">
        <v>0.24510000000000001</v>
      </c>
      <c r="O545">
        <v>0.2099</v>
      </c>
      <c r="P545">
        <v>0.1474</v>
      </c>
      <c r="Q545">
        <v>5.8299999999999998E-2</v>
      </c>
      <c r="R545">
        <v>1.0500000000000001E-2</v>
      </c>
      <c r="S545">
        <v>1.91</v>
      </c>
      <c r="T545">
        <v>-999</v>
      </c>
      <c r="U545">
        <v>1.5</v>
      </c>
      <c r="V545">
        <v>-999</v>
      </c>
      <c r="W545">
        <v>-999</v>
      </c>
    </row>
    <row r="546" spans="1:23" x14ac:dyDescent="0.25">
      <c r="A546" t="s">
        <v>35</v>
      </c>
      <c r="B546" s="1">
        <v>34552</v>
      </c>
      <c r="C546">
        <v>1545</v>
      </c>
      <c r="D546">
        <v>0.69210000000000005</v>
      </c>
      <c r="E546">
        <v>0.55720000000000003</v>
      </c>
      <c r="F546">
        <v>0.39150000000000001</v>
      </c>
      <c r="G546">
        <v>0.2606</v>
      </c>
      <c r="H546">
        <v>0.19939999999999999</v>
      </c>
      <c r="I546">
        <v>0.2329</v>
      </c>
      <c r="J546">
        <v>0.2757</v>
      </c>
      <c r="K546">
        <v>0.22489999999999999</v>
      </c>
      <c r="L546">
        <v>0.24479999999999999</v>
      </c>
      <c r="M546">
        <v>0.2051</v>
      </c>
      <c r="N546">
        <v>0.182</v>
      </c>
      <c r="O546">
        <v>0.15870000000000001</v>
      </c>
      <c r="P546">
        <v>0.10970000000000001</v>
      </c>
      <c r="Q546">
        <v>4.1099999999999998E-2</v>
      </c>
      <c r="R546">
        <v>6.7999999999999996E-3</v>
      </c>
      <c r="S546">
        <v>2.2200000000000002</v>
      </c>
      <c r="T546">
        <v>-999</v>
      </c>
      <c r="U546">
        <v>0.8</v>
      </c>
      <c r="V546">
        <v>-999</v>
      </c>
      <c r="W546">
        <v>-999</v>
      </c>
    </row>
    <row r="547" spans="1:23" x14ac:dyDescent="0.25">
      <c r="A547" t="s">
        <v>35</v>
      </c>
      <c r="B547" s="1">
        <v>34552</v>
      </c>
      <c r="C547">
        <v>1544</v>
      </c>
      <c r="D547">
        <v>0.53220000000000001</v>
      </c>
      <c r="E547">
        <v>0.39389999999999997</v>
      </c>
      <c r="F547">
        <v>0.36230000000000001</v>
      </c>
      <c r="G547">
        <v>0.40439999999999998</v>
      </c>
      <c r="H547">
        <v>0.4138</v>
      </c>
      <c r="I547">
        <v>0.37190000000000001</v>
      </c>
      <c r="J547">
        <v>0.2707</v>
      </c>
      <c r="K547">
        <v>0.2792</v>
      </c>
      <c r="L547">
        <v>0.3236</v>
      </c>
      <c r="M547">
        <v>0.31559999999999999</v>
      </c>
      <c r="N547">
        <v>0.23749999999999999</v>
      </c>
      <c r="O547">
        <v>0.1767</v>
      </c>
      <c r="P547">
        <v>0.1396</v>
      </c>
      <c r="Q547">
        <v>7.5899999999999995E-2</v>
      </c>
      <c r="R547">
        <v>2.1299999999999999E-2</v>
      </c>
      <c r="S547">
        <v>1.9</v>
      </c>
      <c r="T547">
        <v>-999</v>
      </c>
      <c r="U547">
        <v>2.5</v>
      </c>
      <c r="V547">
        <v>-999</v>
      </c>
      <c r="W547">
        <v>-999</v>
      </c>
    </row>
    <row r="548" spans="1:23" x14ac:dyDescent="0.25">
      <c r="A548" t="s">
        <v>35</v>
      </c>
      <c r="B548" s="1">
        <v>34552</v>
      </c>
      <c r="C548">
        <v>1543</v>
      </c>
      <c r="D548">
        <v>0.4415</v>
      </c>
      <c r="E548">
        <v>0.29520000000000002</v>
      </c>
      <c r="F548">
        <v>0.41660000000000003</v>
      </c>
      <c r="G548">
        <v>0.43209999999999998</v>
      </c>
      <c r="H548">
        <v>0.33839999999999998</v>
      </c>
      <c r="I548">
        <v>0.27179999999999999</v>
      </c>
      <c r="J548">
        <v>0.29210000000000003</v>
      </c>
      <c r="K548">
        <v>0.27610000000000001</v>
      </c>
      <c r="L548">
        <v>0.26150000000000001</v>
      </c>
      <c r="M548">
        <v>0.22370000000000001</v>
      </c>
      <c r="N548">
        <v>0.18210000000000001</v>
      </c>
      <c r="O548">
        <v>0.16089999999999999</v>
      </c>
      <c r="P548">
        <v>0.12089999999999999</v>
      </c>
      <c r="Q548">
        <v>5.0700000000000002E-2</v>
      </c>
      <c r="R548">
        <v>1.21E-2</v>
      </c>
      <c r="S548">
        <v>2.1</v>
      </c>
      <c r="T548">
        <v>-999</v>
      </c>
      <c r="U548">
        <v>1.5</v>
      </c>
      <c r="V548">
        <v>-999</v>
      </c>
      <c r="W548">
        <v>-999</v>
      </c>
    </row>
    <row r="549" spans="1:23" x14ac:dyDescent="0.25">
      <c r="A549" t="s">
        <v>35</v>
      </c>
      <c r="B549" s="1">
        <v>34552</v>
      </c>
      <c r="C549">
        <v>1542</v>
      </c>
      <c r="D549">
        <v>2.1499999999999998E-2</v>
      </c>
      <c r="E549">
        <v>3.5099999999999999E-2</v>
      </c>
      <c r="F549">
        <v>0.12280000000000001</v>
      </c>
      <c r="G549">
        <v>0.24740000000000001</v>
      </c>
      <c r="H549">
        <v>0.21859999999999999</v>
      </c>
      <c r="I549">
        <v>0.12740000000000001</v>
      </c>
      <c r="J549">
        <v>0.14990000000000001</v>
      </c>
      <c r="K549">
        <v>0.21460000000000001</v>
      </c>
      <c r="L549">
        <v>0.2152</v>
      </c>
      <c r="M549">
        <v>0.21429999999999999</v>
      </c>
      <c r="N549">
        <v>0.17560000000000001</v>
      </c>
      <c r="O549">
        <v>0.1532</v>
      </c>
      <c r="P549">
        <v>0.13850000000000001</v>
      </c>
      <c r="Q549">
        <v>7.0300000000000001E-2</v>
      </c>
      <c r="R549">
        <v>1.77E-2</v>
      </c>
      <c r="S549">
        <v>2.29</v>
      </c>
      <c r="T549">
        <v>-999</v>
      </c>
      <c r="U549">
        <v>0.8</v>
      </c>
      <c r="V549">
        <v>-999</v>
      </c>
      <c r="W549">
        <v>-999</v>
      </c>
    </row>
    <row r="550" spans="1:23" x14ac:dyDescent="0.25">
      <c r="A550" t="s">
        <v>35</v>
      </c>
      <c r="B550" s="1">
        <v>34552</v>
      </c>
      <c r="C550">
        <v>1541</v>
      </c>
      <c r="D550">
        <v>0.93320000000000003</v>
      </c>
      <c r="E550">
        <v>0.77680000000000005</v>
      </c>
      <c r="F550">
        <v>0.69469999999999998</v>
      </c>
      <c r="G550">
        <v>0.79759999999999998</v>
      </c>
      <c r="H550">
        <v>0.74250000000000005</v>
      </c>
      <c r="I550">
        <v>0.75819999999999999</v>
      </c>
      <c r="J550">
        <v>0.56720000000000004</v>
      </c>
      <c r="K550">
        <v>0.53920000000000001</v>
      </c>
      <c r="L550">
        <v>0.48759999999999998</v>
      </c>
      <c r="M550">
        <v>0.36580000000000001</v>
      </c>
      <c r="N550">
        <v>0.24179999999999999</v>
      </c>
      <c r="O550">
        <v>0.18790000000000001</v>
      </c>
      <c r="P550">
        <v>0.13719999999999999</v>
      </c>
      <c r="Q550">
        <v>5.7099999999999998E-2</v>
      </c>
      <c r="R550">
        <v>1.9699999999999999E-2</v>
      </c>
      <c r="S550">
        <v>1.55</v>
      </c>
      <c r="T550">
        <v>-999</v>
      </c>
      <c r="U550">
        <v>2.5</v>
      </c>
      <c r="V550">
        <v>-999</v>
      </c>
      <c r="W550">
        <v>-999</v>
      </c>
    </row>
    <row r="551" spans="1:23" x14ac:dyDescent="0.25">
      <c r="A551" t="s">
        <v>35</v>
      </c>
      <c r="B551" s="1">
        <v>34552</v>
      </c>
      <c r="C551">
        <v>1559</v>
      </c>
      <c r="D551">
        <v>0.77329999999999999</v>
      </c>
      <c r="E551">
        <v>0.65590000000000004</v>
      </c>
      <c r="F551">
        <v>0.65339999999999998</v>
      </c>
      <c r="G551">
        <v>0.52690000000000003</v>
      </c>
      <c r="H551">
        <v>0.4899</v>
      </c>
      <c r="I551">
        <v>0.49790000000000001</v>
      </c>
      <c r="J551">
        <v>0.4239</v>
      </c>
      <c r="K551">
        <v>0.46229999999999999</v>
      </c>
      <c r="L551">
        <v>0.37340000000000001</v>
      </c>
      <c r="M551">
        <v>0.26979999999999998</v>
      </c>
      <c r="N551">
        <v>0.22520000000000001</v>
      </c>
      <c r="O551">
        <v>0.21840000000000001</v>
      </c>
      <c r="P551">
        <v>0.15609999999999999</v>
      </c>
      <c r="Q551">
        <v>0.11899999999999999</v>
      </c>
      <c r="R551">
        <v>3.2199999999999999E-2</v>
      </c>
      <c r="S551">
        <v>1.62</v>
      </c>
      <c r="T551">
        <v>-999</v>
      </c>
      <c r="U551">
        <v>2.5</v>
      </c>
      <c r="V551">
        <v>-999</v>
      </c>
      <c r="W551">
        <v>-999</v>
      </c>
    </row>
    <row r="552" spans="1:23" x14ac:dyDescent="0.25">
      <c r="A552" t="s">
        <v>35</v>
      </c>
      <c r="B552" s="1">
        <v>34552</v>
      </c>
      <c r="C552">
        <v>1558</v>
      </c>
      <c r="D552">
        <v>0.4582</v>
      </c>
      <c r="E552">
        <v>0.34039999999999998</v>
      </c>
      <c r="F552">
        <v>0.37790000000000001</v>
      </c>
      <c r="G552">
        <v>0.33210000000000001</v>
      </c>
      <c r="H552">
        <v>0.35820000000000002</v>
      </c>
      <c r="I552">
        <v>0.44619999999999999</v>
      </c>
      <c r="J552">
        <v>0.36670000000000003</v>
      </c>
      <c r="K552">
        <v>0.27510000000000001</v>
      </c>
      <c r="L552">
        <v>0.18959999999999999</v>
      </c>
      <c r="M552">
        <v>0.17899999999999999</v>
      </c>
      <c r="N552">
        <v>0.16420000000000001</v>
      </c>
      <c r="O552">
        <v>0.1236</v>
      </c>
      <c r="P552">
        <v>8.2199999999999995E-2</v>
      </c>
      <c r="Q552">
        <v>5.1400000000000001E-2</v>
      </c>
      <c r="R552">
        <v>1.6899999999999998E-2</v>
      </c>
      <c r="S552">
        <v>2.21</v>
      </c>
      <c r="T552">
        <v>-999</v>
      </c>
      <c r="U552">
        <v>1.5</v>
      </c>
      <c r="V552">
        <v>-999</v>
      </c>
      <c r="W552">
        <v>-999</v>
      </c>
    </row>
    <row r="553" spans="1:23" x14ac:dyDescent="0.25">
      <c r="A553" t="s">
        <v>35</v>
      </c>
      <c r="B553" s="1">
        <v>34552</v>
      </c>
      <c r="C553">
        <v>1557</v>
      </c>
      <c r="D553">
        <v>0.64680000000000004</v>
      </c>
      <c r="E553">
        <v>0.47510000000000002</v>
      </c>
      <c r="F553">
        <v>0.35389999999999999</v>
      </c>
      <c r="G553">
        <v>0.23899999999999999</v>
      </c>
      <c r="H553">
        <v>0.1764</v>
      </c>
      <c r="I553">
        <v>0.18279999999999999</v>
      </c>
      <c r="J553">
        <v>0.2026</v>
      </c>
      <c r="K553">
        <v>0.2278</v>
      </c>
      <c r="L553">
        <v>0.19900000000000001</v>
      </c>
      <c r="M553">
        <v>0.1235</v>
      </c>
      <c r="N553">
        <v>8.2600000000000007E-2</v>
      </c>
      <c r="O553">
        <v>5.8700000000000002E-2</v>
      </c>
      <c r="P553">
        <v>4.5900000000000003E-2</v>
      </c>
      <c r="Q553">
        <v>1.2699999999999999E-2</v>
      </c>
      <c r="R553">
        <v>2.8999999999999998E-3</v>
      </c>
      <c r="S553">
        <v>2.85</v>
      </c>
      <c r="T553">
        <v>-999</v>
      </c>
      <c r="U553">
        <v>0.8</v>
      </c>
      <c r="V553">
        <v>-999</v>
      </c>
      <c r="W553">
        <v>-999</v>
      </c>
    </row>
    <row r="554" spans="1:23" x14ac:dyDescent="0.25">
      <c r="A554" t="s">
        <v>35</v>
      </c>
      <c r="B554" s="1">
        <v>34552</v>
      </c>
      <c r="C554">
        <v>1556</v>
      </c>
      <c r="D554">
        <v>0.87350000000000005</v>
      </c>
      <c r="E554">
        <v>0.7712</v>
      </c>
      <c r="F554">
        <v>0.77780000000000005</v>
      </c>
      <c r="G554">
        <v>0.66910000000000003</v>
      </c>
      <c r="H554">
        <v>0.59089999999999998</v>
      </c>
      <c r="I554">
        <v>0.5081</v>
      </c>
      <c r="J554">
        <v>0.48470000000000002</v>
      </c>
      <c r="K554">
        <v>0.51790000000000003</v>
      </c>
      <c r="L554">
        <v>0.49249999999999999</v>
      </c>
      <c r="M554">
        <v>0.45660000000000001</v>
      </c>
      <c r="N554">
        <v>0.40749999999999997</v>
      </c>
      <c r="O554">
        <v>0.3054</v>
      </c>
      <c r="P554">
        <v>0.20230000000000001</v>
      </c>
      <c r="Q554">
        <v>0.1119</v>
      </c>
      <c r="R554">
        <v>4.8099999999999997E-2</v>
      </c>
      <c r="S554">
        <v>1.32</v>
      </c>
      <c r="T554">
        <v>-999</v>
      </c>
      <c r="U554">
        <v>2.5</v>
      </c>
      <c r="V554">
        <v>-999</v>
      </c>
      <c r="W554">
        <v>-999</v>
      </c>
    </row>
    <row r="555" spans="1:23" x14ac:dyDescent="0.25">
      <c r="A555" t="s">
        <v>35</v>
      </c>
      <c r="B555" s="1">
        <v>34552</v>
      </c>
      <c r="C555">
        <v>1555</v>
      </c>
      <c r="D555">
        <v>0.84250000000000003</v>
      </c>
      <c r="E555">
        <v>0.76659999999999995</v>
      </c>
      <c r="F555">
        <v>0.71560000000000001</v>
      </c>
      <c r="G555">
        <v>0.52010000000000001</v>
      </c>
      <c r="H555">
        <v>0.33400000000000002</v>
      </c>
      <c r="I555">
        <v>0.2636</v>
      </c>
      <c r="J555">
        <v>0.24329999999999999</v>
      </c>
      <c r="K555">
        <v>0.27339999999999998</v>
      </c>
      <c r="L555">
        <v>0.26050000000000001</v>
      </c>
      <c r="M555">
        <v>0.19819999999999999</v>
      </c>
      <c r="N555">
        <v>0.1424</v>
      </c>
      <c r="O555">
        <v>0.11559999999999999</v>
      </c>
      <c r="P555">
        <v>6.54E-2</v>
      </c>
      <c r="Q555">
        <v>1.52E-2</v>
      </c>
      <c r="R555">
        <v>1.8E-3</v>
      </c>
      <c r="S555">
        <v>2.35</v>
      </c>
      <c r="T555">
        <v>-999</v>
      </c>
      <c r="U555">
        <v>1.5</v>
      </c>
      <c r="V555">
        <v>-999</v>
      </c>
      <c r="W555">
        <v>-999</v>
      </c>
    </row>
    <row r="556" spans="1:23" x14ac:dyDescent="0.25">
      <c r="A556" t="s">
        <v>35</v>
      </c>
      <c r="B556" s="1">
        <v>34552</v>
      </c>
      <c r="C556">
        <v>1554</v>
      </c>
      <c r="D556">
        <v>0.80669999999999997</v>
      </c>
      <c r="E556">
        <v>0.46860000000000002</v>
      </c>
      <c r="F556">
        <v>0.35020000000000001</v>
      </c>
      <c r="G556">
        <v>0.308</v>
      </c>
      <c r="H556">
        <v>0.24030000000000001</v>
      </c>
      <c r="I556">
        <v>0.186</v>
      </c>
      <c r="J556">
        <v>0.1794</v>
      </c>
      <c r="K556">
        <v>0.21179999999999999</v>
      </c>
      <c r="L556">
        <v>0.21379999999999999</v>
      </c>
      <c r="M556">
        <v>0.14960000000000001</v>
      </c>
      <c r="N556">
        <v>0.1105</v>
      </c>
      <c r="O556">
        <v>5.9499999999999997E-2</v>
      </c>
      <c r="P556">
        <v>1.5100000000000001E-2</v>
      </c>
      <c r="Q556">
        <v>5.1999999999999998E-3</v>
      </c>
      <c r="R556">
        <v>4.1000000000000003E-3</v>
      </c>
      <c r="S556">
        <v>3.11</v>
      </c>
      <c r="T556">
        <v>-999</v>
      </c>
      <c r="U556">
        <v>0.8</v>
      </c>
      <c r="V556">
        <v>-999</v>
      </c>
      <c r="W556">
        <v>-999</v>
      </c>
    </row>
    <row r="557" spans="1:23" x14ac:dyDescent="0.25">
      <c r="A557" t="s">
        <v>35</v>
      </c>
      <c r="B557" s="1">
        <v>34552</v>
      </c>
      <c r="C557">
        <v>1553</v>
      </c>
      <c r="D557">
        <v>0.5847</v>
      </c>
      <c r="E557">
        <v>0.73250000000000004</v>
      </c>
      <c r="F557">
        <v>0.70989999999999998</v>
      </c>
      <c r="G557">
        <v>0.73780000000000001</v>
      </c>
      <c r="H557">
        <v>0.71379999999999999</v>
      </c>
      <c r="I557">
        <v>0.64090000000000003</v>
      </c>
      <c r="J557">
        <v>0.55579999999999996</v>
      </c>
      <c r="K557">
        <v>0.48559999999999998</v>
      </c>
      <c r="L557">
        <v>0.41670000000000001</v>
      </c>
      <c r="M557">
        <v>0.40389999999999998</v>
      </c>
      <c r="N557">
        <v>0.27439999999999998</v>
      </c>
      <c r="O557">
        <v>0.12</v>
      </c>
      <c r="P557">
        <v>6.88E-2</v>
      </c>
      <c r="Q557">
        <v>2.8899999999999999E-2</v>
      </c>
      <c r="R557">
        <v>8.3999999999999995E-3</v>
      </c>
      <c r="S557">
        <v>1.86</v>
      </c>
      <c r="T557">
        <v>-999</v>
      </c>
      <c r="U557">
        <v>2.5</v>
      </c>
      <c r="V557">
        <v>-999</v>
      </c>
      <c r="W557">
        <v>-999</v>
      </c>
    </row>
    <row r="558" spans="1:23" x14ac:dyDescent="0.25">
      <c r="A558" t="s">
        <v>35</v>
      </c>
      <c r="B558" s="1">
        <v>34552</v>
      </c>
      <c r="C558">
        <v>1552</v>
      </c>
      <c r="D558">
        <v>0.85919999999999996</v>
      </c>
      <c r="E558">
        <v>0.70299999999999996</v>
      </c>
      <c r="F558">
        <v>0.63200000000000001</v>
      </c>
      <c r="G558">
        <v>0.58919999999999995</v>
      </c>
      <c r="H558">
        <v>0.45090000000000002</v>
      </c>
      <c r="I558">
        <v>0.4264</v>
      </c>
      <c r="J558">
        <v>0.37459999999999999</v>
      </c>
      <c r="K558">
        <v>0.31009999999999999</v>
      </c>
      <c r="L558">
        <v>0.27200000000000002</v>
      </c>
      <c r="M558">
        <v>0.21759999999999999</v>
      </c>
      <c r="N558">
        <v>0.1338</v>
      </c>
      <c r="O558">
        <v>4.8399999999999999E-2</v>
      </c>
      <c r="P558">
        <v>1.9599999999999999E-2</v>
      </c>
      <c r="Q558">
        <v>5.7000000000000002E-3</v>
      </c>
      <c r="R558">
        <v>8.0000000000000004E-4</v>
      </c>
      <c r="S558">
        <v>2.72</v>
      </c>
      <c r="T558">
        <v>-999</v>
      </c>
      <c r="U558">
        <v>1.5</v>
      </c>
      <c r="V558">
        <v>-999</v>
      </c>
      <c r="W558">
        <v>-999</v>
      </c>
    </row>
    <row r="559" spans="1:23" x14ac:dyDescent="0.25">
      <c r="A559" t="s">
        <v>35</v>
      </c>
      <c r="B559" s="1">
        <v>34552</v>
      </c>
      <c r="C559">
        <v>1551</v>
      </c>
      <c r="D559">
        <v>0.80910000000000004</v>
      </c>
      <c r="E559">
        <v>0.68910000000000005</v>
      </c>
      <c r="F559">
        <v>0.60529999999999995</v>
      </c>
      <c r="G559">
        <v>0.47789999999999999</v>
      </c>
      <c r="H559">
        <v>0.4657</v>
      </c>
      <c r="I559">
        <v>0.3468</v>
      </c>
      <c r="J559">
        <v>0.26540000000000002</v>
      </c>
      <c r="K559">
        <v>0.25879999999999997</v>
      </c>
      <c r="L559">
        <v>0.19789999999999999</v>
      </c>
      <c r="M559">
        <v>0.13469999999999999</v>
      </c>
      <c r="N559">
        <v>6.93E-2</v>
      </c>
      <c r="O559">
        <v>3.2099999999999997E-2</v>
      </c>
      <c r="P559">
        <v>1.04E-2</v>
      </c>
      <c r="Q559">
        <v>3.8999999999999998E-3</v>
      </c>
      <c r="R559">
        <v>2.0000000000000001E-4</v>
      </c>
      <c r="S559">
        <v>3.16</v>
      </c>
      <c r="T559">
        <v>-999</v>
      </c>
      <c r="U559">
        <v>0.8</v>
      </c>
      <c r="V559">
        <v>-999</v>
      </c>
      <c r="W559">
        <v>-999</v>
      </c>
    </row>
    <row r="560" spans="1:23" x14ac:dyDescent="0.25">
      <c r="A560" t="s">
        <v>35</v>
      </c>
      <c r="B560" s="1">
        <v>34552</v>
      </c>
      <c r="C560">
        <v>1550</v>
      </c>
      <c r="D560">
        <v>0.66830000000000001</v>
      </c>
      <c r="E560">
        <v>0.63560000000000005</v>
      </c>
      <c r="F560">
        <v>0.58760000000000001</v>
      </c>
      <c r="G560">
        <v>0.53859999999999997</v>
      </c>
      <c r="H560">
        <v>0.58840000000000003</v>
      </c>
      <c r="I560">
        <v>0.58620000000000005</v>
      </c>
      <c r="J560">
        <v>0.6512</v>
      </c>
      <c r="K560">
        <v>0.56989999999999996</v>
      </c>
      <c r="L560">
        <v>0.56830000000000003</v>
      </c>
      <c r="M560">
        <v>0.48720000000000002</v>
      </c>
      <c r="N560">
        <v>0.37719999999999998</v>
      </c>
      <c r="O560">
        <v>0.26910000000000001</v>
      </c>
      <c r="P560">
        <v>0.11509999999999999</v>
      </c>
      <c r="Q560">
        <v>5.57E-2</v>
      </c>
      <c r="R560">
        <v>1.21E-2</v>
      </c>
      <c r="S560">
        <v>1.59</v>
      </c>
      <c r="T560">
        <v>-999</v>
      </c>
      <c r="U560">
        <v>2.6</v>
      </c>
      <c r="V560">
        <v>-999</v>
      </c>
      <c r="W560">
        <v>-999</v>
      </c>
    </row>
    <row r="561" spans="1:23" x14ac:dyDescent="0.25">
      <c r="A561" t="s">
        <v>35</v>
      </c>
      <c r="B561" s="1">
        <v>34552</v>
      </c>
      <c r="C561">
        <v>1549</v>
      </c>
      <c r="D561">
        <v>0.74460000000000004</v>
      </c>
      <c r="E561">
        <v>0.67710000000000004</v>
      </c>
      <c r="F561">
        <v>0.62519999999999998</v>
      </c>
      <c r="G561">
        <v>0.55700000000000005</v>
      </c>
      <c r="H561">
        <v>0.5484</v>
      </c>
      <c r="I561">
        <v>0.56899999999999995</v>
      </c>
      <c r="J561">
        <v>0.6179</v>
      </c>
      <c r="K561">
        <v>0.53510000000000002</v>
      </c>
      <c r="L561">
        <v>0.50190000000000001</v>
      </c>
      <c r="M561">
        <v>0.38629999999999998</v>
      </c>
      <c r="N561">
        <v>0.30690000000000001</v>
      </c>
      <c r="O561">
        <v>0.20880000000000001</v>
      </c>
      <c r="P561">
        <v>8.0100000000000005E-2</v>
      </c>
      <c r="Q561">
        <v>3.2599999999999997E-2</v>
      </c>
      <c r="R561">
        <v>2.0999999999999999E-3</v>
      </c>
      <c r="S561">
        <v>1.83</v>
      </c>
      <c r="T561">
        <v>-999</v>
      </c>
      <c r="U561">
        <v>1.5</v>
      </c>
      <c r="V561">
        <v>-999</v>
      </c>
      <c r="W561">
        <v>-999</v>
      </c>
    </row>
    <row r="562" spans="1:23" x14ac:dyDescent="0.25">
      <c r="A562" t="s">
        <v>35</v>
      </c>
      <c r="B562" s="1">
        <v>34552</v>
      </c>
      <c r="C562">
        <v>1540</v>
      </c>
      <c r="D562">
        <v>0.9093</v>
      </c>
      <c r="E562">
        <v>0.72599999999999998</v>
      </c>
      <c r="F562">
        <v>0.70150000000000001</v>
      </c>
      <c r="G562">
        <v>0.75780000000000003</v>
      </c>
      <c r="H562">
        <v>0.74429999999999996</v>
      </c>
      <c r="I562">
        <v>0.6996</v>
      </c>
      <c r="J562">
        <v>0.54069999999999996</v>
      </c>
      <c r="K562">
        <v>0.4909</v>
      </c>
      <c r="L562">
        <v>0.42020000000000002</v>
      </c>
      <c r="M562">
        <v>0.23649999999999999</v>
      </c>
      <c r="N562">
        <v>0.17269999999999999</v>
      </c>
      <c r="O562">
        <v>0.10589999999999999</v>
      </c>
      <c r="P562">
        <v>6.3399999999999998E-2</v>
      </c>
      <c r="Q562">
        <v>1.3899999999999999E-2</v>
      </c>
      <c r="R562">
        <v>4.0000000000000001E-3</v>
      </c>
      <c r="S562">
        <v>2.0499999999999998</v>
      </c>
      <c r="T562">
        <v>-999</v>
      </c>
      <c r="U562">
        <v>1.5</v>
      </c>
      <c r="V562">
        <v>-999</v>
      </c>
      <c r="W562">
        <v>-999</v>
      </c>
    </row>
    <row r="563" spans="1:23" x14ac:dyDescent="0.25">
      <c r="A563" t="s">
        <v>36</v>
      </c>
      <c r="B563" s="1">
        <v>34519</v>
      </c>
      <c r="C563">
        <v>786</v>
      </c>
      <c r="D563">
        <v>0.2482</v>
      </c>
      <c r="E563">
        <v>0.29339999999999999</v>
      </c>
      <c r="F563">
        <v>0.37690000000000001</v>
      </c>
      <c r="G563">
        <v>0.3357</v>
      </c>
      <c r="H563">
        <v>0.38840000000000002</v>
      </c>
      <c r="I563">
        <v>0.40310000000000001</v>
      </c>
      <c r="J563">
        <v>0.4239</v>
      </c>
      <c r="K563">
        <v>0.31109999999999999</v>
      </c>
      <c r="L563">
        <v>0.21840000000000001</v>
      </c>
      <c r="M563">
        <v>0.1361</v>
      </c>
      <c r="N563">
        <v>0.1048</v>
      </c>
      <c r="O563">
        <v>8.8200000000000001E-2</v>
      </c>
      <c r="P563">
        <v>0.1046</v>
      </c>
      <c r="Q563">
        <v>4.6100000000000002E-2</v>
      </c>
      <c r="R563">
        <v>1.5299999999999999E-2</v>
      </c>
      <c r="S563">
        <v>2.23</v>
      </c>
      <c r="T563">
        <v>-999</v>
      </c>
      <c r="U563">
        <v>0.8</v>
      </c>
      <c r="V563">
        <v>-999</v>
      </c>
      <c r="W563">
        <v>-999</v>
      </c>
    </row>
    <row r="564" spans="1:23" x14ac:dyDescent="0.25">
      <c r="A564" t="s">
        <v>36</v>
      </c>
      <c r="B564" s="1">
        <v>34519</v>
      </c>
      <c r="C564">
        <v>787</v>
      </c>
      <c r="D564">
        <v>0.2243</v>
      </c>
      <c r="E564">
        <v>0.41239999999999999</v>
      </c>
      <c r="F564">
        <v>0.37580000000000002</v>
      </c>
      <c r="G564">
        <v>0.31290000000000001</v>
      </c>
      <c r="H564">
        <v>0.28549999999999998</v>
      </c>
      <c r="I564">
        <v>0.28249999999999997</v>
      </c>
      <c r="J564">
        <v>0.31159999999999999</v>
      </c>
      <c r="K564">
        <v>0.2969</v>
      </c>
      <c r="L564">
        <v>0.25659999999999999</v>
      </c>
      <c r="M564">
        <v>0.27260000000000001</v>
      </c>
      <c r="N564">
        <v>0.16439999999999999</v>
      </c>
      <c r="O564">
        <v>9.9000000000000005E-2</v>
      </c>
      <c r="P564">
        <v>4.3299999999999998E-2</v>
      </c>
      <c r="Q564">
        <v>2.24E-2</v>
      </c>
      <c r="R564">
        <v>2.23E-2</v>
      </c>
      <c r="S564">
        <v>2.4300000000000002</v>
      </c>
      <c r="T564">
        <v>-999</v>
      </c>
      <c r="U564">
        <v>1.5</v>
      </c>
      <c r="V564">
        <v>-999</v>
      </c>
      <c r="W564">
        <v>-999</v>
      </c>
    </row>
    <row r="565" spans="1:23" x14ac:dyDescent="0.25">
      <c r="A565" t="s">
        <v>36</v>
      </c>
      <c r="B565" s="1">
        <v>34519</v>
      </c>
      <c r="C565">
        <v>788</v>
      </c>
      <c r="D565">
        <v>1</v>
      </c>
      <c r="E565">
        <v>0.99170000000000003</v>
      </c>
      <c r="F565">
        <v>0.92630000000000001</v>
      </c>
      <c r="G565">
        <v>0.88149999999999995</v>
      </c>
      <c r="H565">
        <v>0.72960000000000003</v>
      </c>
      <c r="I565">
        <v>0.74990000000000001</v>
      </c>
      <c r="J565">
        <v>0.66849999999999998</v>
      </c>
      <c r="K565">
        <v>0.64119999999999999</v>
      </c>
      <c r="L565">
        <v>0.60019999999999996</v>
      </c>
      <c r="M565">
        <v>0.50649999999999995</v>
      </c>
      <c r="N565">
        <v>0.3831</v>
      </c>
      <c r="O565">
        <v>0.34539999999999998</v>
      </c>
      <c r="P565">
        <v>0.2205</v>
      </c>
      <c r="Q565">
        <v>0.1293</v>
      </c>
      <c r="R565">
        <v>3.7600000000000001E-2</v>
      </c>
      <c r="S565">
        <v>1.1299999999999999</v>
      </c>
      <c r="T565">
        <v>-999</v>
      </c>
      <c r="U565">
        <v>2.5</v>
      </c>
      <c r="V565">
        <v>-999</v>
      </c>
      <c r="W565">
        <v>-999</v>
      </c>
    </row>
    <row r="566" spans="1:23" x14ac:dyDescent="0.25">
      <c r="A566" t="s">
        <v>36</v>
      </c>
      <c r="B566" s="1">
        <v>34519</v>
      </c>
      <c r="C566">
        <v>791</v>
      </c>
      <c r="D566">
        <v>0.2482</v>
      </c>
      <c r="E566">
        <v>0.29980000000000001</v>
      </c>
      <c r="F566">
        <v>0.43809999999999999</v>
      </c>
      <c r="G566">
        <v>0.53649999999999998</v>
      </c>
      <c r="H566">
        <v>0.48549999999999999</v>
      </c>
      <c r="I566">
        <v>0.45929999999999999</v>
      </c>
      <c r="J566">
        <v>0.41510000000000002</v>
      </c>
      <c r="K566">
        <v>0.36059999999999998</v>
      </c>
      <c r="L566">
        <v>0.32800000000000001</v>
      </c>
      <c r="M566">
        <v>0.26779999999999998</v>
      </c>
      <c r="N566">
        <v>0.19800000000000001</v>
      </c>
      <c r="O566">
        <v>0.12909999999999999</v>
      </c>
      <c r="P566">
        <v>7.3400000000000007E-2</v>
      </c>
      <c r="Q566">
        <v>2.9000000000000001E-2</v>
      </c>
      <c r="R566">
        <v>3.3999999999999998E-3</v>
      </c>
      <c r="S566">
        <v>2.19</v>
      </c>
      <c r="T566">
        <v>-999</v>
      </c>
      <c r="U566">
        <v>1.5</v>
      </c>
      <c r="V566">
        <v>-999</v>
      </c>
      <c r="W566">
        <v>-999</v>
      </c>
    </row>
    <row r="567" spans="1:23" x14ac:dyDescent="0.25">
      <c r="A567" t="s">
        <v>36</v>
      </c>
      <c r="B567" s="1">
        <v>34519</v>
      </c>
      <c r="C567">
        <v>792</v>
      </c>
      <c r="D567">
        <v>1</v>
      </c>
      <c r="E567">
        <v>1</v>
      </c>
      <c r="F567">
        <v>0.96179999999999999</v>
      </c>
      <c r="G567">
        <v>0.92449999999999999</v>
      </c>
      <c r="H567">
        <v>0.83299999999999996</v>
      </c>
      <c r="I567">
        <v>0.86240000000000006</v>
      </c>
      <c r="J567">
        <v>0.79149999999999998</v>
      </c>
      <c r="K567">
        <v>0.69320000000000004</v>
      </c>
      <c r="L567">
        <v>0.57440000000000002</v>
      </c>
      <c r="M567">
        <v>0.42970000000000003</v>
      </c>
      <c r="N567">
        <v>0.40970000000000001</v>
      </c>
      <c r="O567">
        <v>0.30809999999999998</v>
      </c>
      <c r="P567">
        <v>0.21210000000000001</v>
      </c>
      <c r="Q567">
        <v>0.12770000000000001</v>
      </c>
      <c r="R567">
        <v>4.41E-2</v>
      </c>
      <c r="S567">
        <v>1.1100000000000001</v>
      </c>
      <c r="T567">
        <v>-999</v>
      </c>
      <c r="U567">
        <v>2.5</v>
      </c>
      <c r="V567">
        <v>-999</v>
      </c>
      <c r="W567">
        <v>-999</v>
      </c>
    </row>
    <row r="568" spans="1:23" x14ac:dyDescent="0.25">
      <c r="A568" t="s">
        <v>36</v>
      </c>
      <c r="B568" s="1">
        <v>34519</v>
      </c>
      <c r="C568">
        <v>796</v>
      </c>
      <c r="D568">
        <v>0.99519999999999997</v>
      </c>
      <c r="E568">
        <v>0.89580000000000004</v>
      </c>
      <c r="F568">
        <v>0.84950000000000003</v>
      </c>
      <c r="G568">
        <v>0.88070000000000004</v>
      </c>
      <c r="H568">
        <v>0.82989999999999997</v>
      </c>
      <c r="I568">
        <v>0.78939999999999999</v>
      </c>
      <c r="J568">
        <v>0.69040000000000001</v>
      </c>
      <c r="K568">
        <v>0.49380000000000002</v>
      </c>
      <c r="L568">
        <v>0.41959999999999997</v>
      </c>
      <c r="M568">
        <v>0.2883</v>
      </c>
      <c r="N568">
        <v>0.1943</v>
      </c>
      <c r="O568">
        <v>0.1067</v>
      </c>
      <c r="P568">
        <v>3.15E-2</v>
      </c>
      <c r="Q568">
        <v>2.3E-3</v>
      </c>
      <c r="R568">
        <v>1E-4</v>
      </c>
      <c r="S568">
        <v>2.2599999999999998</v>
      </c>
      <c r="T568">
        <v>-999</v>
      </c>
      <c r="U568">
        <v>0.8</v>
      </c>
      <c r="V568">
        <v>-999</v>
      </c>
      <c r="W568">
        <v>-999</v>
      </c>
    </row>
    <row r="569" spans="1:23" x14ac:dyDescent="0.25">
      <c r="A569" t="s">
        <v>36</v>
      </c>
      <c r="B569" s="1">
        <v>34519</v>
      </c>
      <c r="C569">
        <v>797</v>
      </c>
      <c r="D569">
        <v>1</v>
      </c>
      <c r="E569">
        <v>0.92989999999999995</v>
      </c>
      <c r="F569">
        <v>0.79720000000000002</v>
      </c>
      <c r="G569">
        <v>0.80279999999999996</v>
      </c>
      <c r="H569">
        <v>0.78490000000000004</v>
      </c>
      <c r="I569">
        <v>0.70330000000000004</v>
      </c>
      <c r="J569">
        <v>0.82169999999999999</v>
      </c>
      <c r="K569">
        <v>0.69769999999999999</v>
      </c>
      <c r="L569">
        <v>0.5605</v>
      </c>
      <c r="M569">
        <v>0.41710000000000003</v>
      </c>
      <c r="N569">
        <v>0.29499999999999998</v>
      </c>
      <c r="O569">
        <v>0.15509999999999999</v>
      </c>
      <c r="P569">
        <v>6.3E-2</v>
      </c>
      <c r="Q569">
        <v>1.6899999999999998E-2</v>
      </c>
      <c r="R569">
        <v>3.8999999999999998E-3</v>
      </c>
      <c r="S569">
        <v>1.79</v>
      </c>
      <c r="T569">
        <v>-999</v>
      </c>
      <c r="U569">
        <v>1.5</v>
      </c>
      <c r="V569">
        <v>-999</v>
      </c>
      <c r="W569">
        <v>-999</v>
      </c>
    </row>
    <row r="570" spans="1:23" x14ac:dyDescent="0.25">
      <c r="A570" t="s">
        <v>36</v>
      </c>
      <c r="B570" s="1">
        <v>34519</v>
      </c>
      <c r="C570">
        <v>798</v>
      </c>
      <c r="D570">
        <v>0.98329999999999995</v>
      </c>
      <c r="E570">
        <v>0.91239999999999999</v>
      </c>
      <c r="F570">
        <v>0.86199999999999999</v>
      </c>
      <c r="G570">
        <v>0.79520000000000002</v>
      </c>
      <c r="H570">
        <v>0.82169999999999999</v>
      </c>
      <c r="I570">
        <v>0.74170000000000003</v>
      </c>
      <c r="J570">
        <v>0.74199999999999999</v>
      </c>
      <c r="K570">
        <v>0.70409999999999995</v>
      </c>
      <c r="L570">
        <v>0.59889999999999999</v>
      </c>
      <c r="M570">
        <v>0.50800000000000001</v>
      </c>
      <c r="N570">
        <v>0.34160000000000001</v>
      </c>
      <c r="O570">
        <v>0.2944</v>
      </c>
      <c r="P570">
        <v>0.18049999999999999</v>
      </c>
      <c r="Q570">
        <v>7.7299999999999994E-2</v>
      </c>
      <c r="R570">
        <v>1.6199999999999999E-2</v>
      </c>
      <c r="S570">
        <v>1.28</v>
      </c>
      <c r="T570">
        <v>-999</v>
      </c>
      <c r="U570">
        <v>2.5</v>
      </c>
      <c r="V570">
        <v>-999</v>
      </c>
      <c r="W570">
        <v>-999</v>
      </c>
    </row>
    <row r="571" spans="1:23" x14ac:dyDescent="0.25">
      <c r="A571" t="s">
        <v>36</v>
      </c>
      <c r="B571" s="1">
        <v>34519</v>
      </c>
      <c r="C571">
        <v>799</v>
      </c>
      <c r="D571">
        <v>0.4511</v>
      </c>
      <c r="E571">
        <v>0.38100000000000001</v>
      </c>
      <c r="F571">
        <v>0.41449999999999998</v>
      </c>
      <c r="G571">
        <v>0.40960000000000002</v>
      </c>
      <c r="H571">
        <v>0.42699999999999999</v>
      </c>
      <c r="I571">
        <v>0.44500000000000001</v>
      </c>
      <c r="J571">
        <v>0.52470000000000006</v>
      </c>
      <c r="K571">
        <v>0.47199999999999998</v>
      </c>
      <c r="L571">
        <v>0.317</v>
      </c>
      <c r="M571">
        <v>0.2576</v>
      </c>
      <c r="N571">
        <v>0.16689999999999999</v>
      </c>
      <c r="O571">
        <v>7.0499999999999993E-2</v>
      </c>
      <c r="P571">
        <v>2.0500000000000001E-2</v>
      </c>
      <c r="Q571">
        <v>9.1999999999999998E-3</v>
      </c>
      <c r="R571">
        <v>3.0000000000000001E-3</v>
      </c>
      <c r="S571">
        <v>2.63</v>
      </c>
      <c r="T571">
        <v>-999</v>
      </c>
      <c r="U571">
        <v>0.8</v>
      </c>
      <c r="V571">
        <v>-999</v>
      </c>
      <c r="W571">
        <v>-999</v>
      </c>
    </row>
    <row r="572" spans="1:23" x14ac:dyDescent="0.25">
      <c r="A572" t="s">
        <v>36</v>
      </c>
      <c r="B572" s="1">
        <v>34519</v>
      </c>
      <c r="C572">
        <v>800</v>
      </c>
      <c r="D572">
        <v>0.87590000000000001</v>
      </c>
      <c r="E572">
        <v>0.78600000000000003</v>
      </c>
      <c r="F572">
        <v>0.5625</v>
      </c>
      <c r="G572">
        <v>0.56179999999999997</v>
      </c>
      <c r="H572">
        <v>0.49180000000000001</v>
      </c>
      <c r="I572">
        <v>0.53910000000000002</v>
      </c>
      <c r="J572">
        <v>0.56369999999999998</v>
      </c>
      <c r="K572">
        <v>0.50949999999999995</v>
      </c>
      <c r="L572">
        <v>0.4385</v>
      </c>
      <c r="M572">
        <v>0.33450000000000002</v>
      </c>
      <c r="N572">
        <v>0.27950000000000003</v>
      </c>
      <c r="O572">
        <v>0.1988</v>
      </c>
      <c r="P572">
        <v>0.15029999999999999</v>
      </c>
      <c r="Q572">
        <v>6.5600000000000006E-2</v>
      </c>
      <c r="R572">
        <v>1.7100000000000001E-2</v>
      </c>
      <c r="S572">
        <v>1.62</v>
      </c>
      <c r="T572">
        <v>-999</v>
      </c>
      <c r="U572">
        <v>1.5</v>
      </c>
      <c r="V572">
        <v>-999</v>
      </c>
      <c r="W572">
        <v>-999</v>
      </c>
    </row>
    <row r="573" spans="1:23" x14ac:dyDescent="0.25">
      <c r="A573" t="s">
        <v>36</v>
      </c>
      <c r="B573" s="1">
        <v>34519</v>
      </c>
      <c r="C573">
        <v>801</v>
      </c>
      <c r="D573">
        <v>0.81859999999999999</v>
      </c>
      <c r="E573">
        <v>0.60060000000000002</v>
      </c>
      <c r="F573">
        <v>0.48930000000000001</v>
      </c>
      <c r="G573">
        <v>0.55779999999999996</v>
      </c>
      <c r="H573">
        <v>0.627</v>
      </c>
      <c r="I573">
        <v>0.60309999999999997</v>
      </c>
      <c r="J573">
        <v>0.62490000000000001</v>
      </c>
      <c r="K573">
        <v>0.50309999999999999</v>
      </c>
      <c r="L573">
        <v>0.50870000000000004</v>
      </c>
      <c r="M573">
        <v>0.5383</v>
      </c>
      <c r="N573">
        <v>0.51900000000000002</v>
      </c>
      <c r="O573">
        <v>0.44600000000000001</v>
      </c>
      <c r="P573">
        <v>0.3206</v>
      </c>
      <c r="Q573">
        <v>0.23419999999999999</v>
      </c>
      <c r="R573">
        <v>8.2400000000000001E-2</v>
      </c>
      <c r="S573">
        <v>1.08</v>
      </c>
      <c r="T573">
        <v>-999</v>
      </c>
      <c r="U573">
        <v>2.5</v>
      </c>
      <c r="V573">
        <v>-999</v>
      </c>
      <c r="W573">
        <v>-999</v>
      </c>
    </row>
    <row r="574" spans="1:23" x14ac:dyDescent="0.25">
      <c r="A574" t="s">
        <v>36</v>
      </c>
      <c r="B574" s="1">
        <v>34519</v>
      </c>
      <c r="C574">
        <v>802</v>
      </c>
      <c r="D574">
        <v>0.95699999999999996</v>
      </c>
      <c r="E574">
        <v>0.89390000000000003</v>
      </c>
      <c r="F574">
        <v>0.70620000000000005</v>
      </c>
      <c r="G574">
        <v>0.71289999999999998</v>
      </c>
      <c r="H574">
        <v>0.53900000000000003</v>
      </c>
      <c r="I574">
        <v>0.45079999999999998</v>
      </c>
      <c r="J574">
        <v>0.43790000000000001</v>
      </c>
      <c r="K574">
        <v>0.41049999999999998</v>
      </c>
      <c r="L574">
        <v>0.4133</v>
      </c>
      <c r="M574">
        <v>0.31680000000000003</v>
      </c>
      <c r="N574">
        <v>0.24990000000000001</v>
      </c>
      <c r="O574">
        <v>0.1595</v>
      </c>
      <c r="P574">
        <v>0.14119999999999999</v>
      </c>
      <c r="Q574">
        <v>6.6400000000000001E-2</v>
      </c>
      <c r="R574">
        <v>5.1200000000000002E-2</v>
      </c>
      <c r="S574">
        <v>1.61</v>
      </c>
      <c r="T574">
        <v>-999</v>
      </c>
      <c r="U574">
        <v>0.8</v>
      </c>
      <c r="V574">
        <v>-999</v>
      </c>
      <c r="W574">
        <v>-999</v>
      </c>
    </row>
    <row r="575" spans="1:23" x14ac:dyDescent="0.25">
      <c r="A575" t="s">
        <v>36</v>
      </c>
      <c r="B575" s="1">
        <v>34519</v>
      </c>
      <c r="C575">
        <v>803</v>
      </c>
      <c r="D575">
        <v>0.91169999999999995</v>
      </c>
      <c r="E575">
        <v>0.86070000000000002</v>
      </c>
      <c r="F575">
        <v>0.80920000000000003</v>
      </c>
      <c r="G575">
        <v>0.75019999999999998</v>
      </c>
      <c r="H575">
        <v>0.66320000000000001</v>
      </c>
      <c r="I575">
        <v>0.60560000000000003</v>
      </c>
      <c r="J575">
        <v>0.50790000000000002</v>
      </c>
      <c r="K575">
        <v>0.50780000000000003</v>
      </c>
      <c r="L575">
        <v>0.47839999999999999</v>
      </c>
      <c r="M575">
        <v>0.39350000000000002</v>
      </c>
      <c r="N575">
        <v>0.34350000000000003</v>
      </c>
      <c r="O575">
        <v>0.26829999999999998</v>
      </c>
      <c r="P575">
        <v>0.19789999999999999</v>
      </c>
      <c r="Q575">
        <v>9.6600000000000005E-2</v>
      </c>
      <c r="R575">
        <v>6.3700000000000007E-2</v>
      </c>
      <c r="S575">
        <v>1.32</v>
      </c>
      <c r="T575">
        <v>-999</v>
      </c>
      <c r="U575">
        <v>1.5</v>
      </c>
      <c r="V575">
        <v>-999</v>
      </c>
      <c r="W575">
        <v>-999</v>
      </c>
    </row>
    <row r="576" spans="1:23" x14ac:dyDescent="0.25">
      <c r="A576" t="s">
        <v>36</v>
      </c>
      <c r="B576" s="1">
        <v>34519</v>
      </c>
      <c r="C576">
        <v>805</v>
      </c>
      <c r="D576">
        <v>0.99519999999999997</v>
      </c>
      <c r="E576">
        <v>0.90590000000000004</v>
      </c>
      <c r="F576">
        <v>0.75900000000000001</v>
      </c>
      <c r="G576">
        <v>0.66139999999999999</v>
      </c>
      <c r="H576">
        <v>0.66069999999999995</v>
      </c>
      <c r="I576">
        <v>0.61499999999999999</v>
      </c>
      <c r="J576">
        <v>0.55859999999999999</v>
      </c>
      <c r="K576">
        <v>0.44019999999999998</v>
      </c>
      <c r="L576">
        <v>0.1951</v>
      </c>
      <c r="M576">
        <v>0.11</v>
      </c>
      <c r="N576">
        <v>4.2599999999999999E-2</v>
      </c>
      <c r="O576">
        <v>1.47E-2</v>
      </c>
      <c r="P576">
        <v>6.1000000000000004E-3</v>
      </c>
      <c r="Q576">
        <v>2.7000000000000001E-3</v>
      </c>
      <c r="R576">
        <v>0</v>
      </c>
      <c r="S576">
        <v>3.19</v>
      </c>
      <c r="T576">
        <v>-999</v>
      </c>
      <c r="U576">
        <v>0.8</v>
      </c>
      <c r="V576">
        <v>-999</v>
      </c>
      <c r="W576">
        <v>-999</v>
      </c>
    </row>
    <row r="577" spans="1:23" x14ac:dyDescent="0.25">
      <c r="A577" t="s">
        <v>36</v>
      </c>
      <c r="B577" s="1">
        <v>34519</v>
      </c>
      <c r="C577">
        <v>806</v>
      </c>
      <c r="D577">
        <v>1</v>
      </c>
      <c r="E577">
        <v>1</v>
      </c>
      <c r="F577">
        <v>0.94979999999999998</v>
      </c>
      <c r="G577">
        <v>0.76349999999999996</v>
      </c>
      <c r="H577">
        <v>0.70569999999999999</v>
      </c>
      <c r="I577">
        <v>0.71460000000000001</v>
      </c>
      <c r="J577">
        <v>0.68969999999999998</v>
      </c>
      <c r="K577">
        <v>0.65920000000000001</v>
      </c>
      <c r="L577">
        <v>0.62929999999999997</v>
      </c>
      <c r="M577">
        <v>0.50619999999999998</v>
      </c>
      <c r="N577">
        <v>0.37259999999999999</v>
      </c>
      <c r="O577">
        <v>0.28260000000000002</v>
      </c>
      <c r="P577">
        <v>0.156</v>
      </c>
      <c r="Q577">
        <v>5.2900000000000003E-2</v>
      </c>
      <c r="R577">
        <v>3.0999999999999999E-3</v>
      </c>
      <c r="S577">
        <v>1.37</v>
      </c>
      <c r="T577">
        <v>-999</v>
      </c>
      <c r="U577">
        <v>1.5</v>
      </c>
      <c r="V577">
        <v>-999</v>
      </c>
      <c r="W577">
        <v>-999</v>
      </c>
    </row>
    <row r="578" spans="1:23" x14ac:dyDescent="0.25">
      <c r="A578" t="s">
        <v>36</v>
      </c>
      <c r="B578" s="1">
        <v>34519</v>
      </c>
      <c r="C578">
        <v>807</v>
      </c>
      <c r="D578">
        <v>1</v>
      </c>
      <c r="E578">
        <v>1</v>
      </c>
      <c r="F578">
        <v>0.94879999999999998</v>
      </c>
      <c r="G578">
        <v>0.91039999999999999</v>
      </c>
      <c r="H578">
        <v>0.86539999999999995</v>
      </c>
      <c r="I578">
        <v>0.73229999999999995</v>
      </c>
      <c r="J578">
        <v>0.65210000000000001</v>
      </c>
      <c r="K578">
        <v>0.66390000000000005</v>
      </c>
      <c r="L578">
        <v>0.61550000000000005</v>
      </c>
      <c r="M578">
        <v>0.60499999999999998</v>
      </c>
      <c r="N578">
        <v>0.54320000000000002</v>
      </c>
      <c r="O578">
        <v>0.3508</v>
      </c>
      <c r="P578">
        <v>0.24840000000000001</v>
      </c>
      <c r="Q578">
        <v>0.1293</v>
      </c>
      <c r="R578">
        <v>1.8599999999999998E-2</v>
      </c>
      <c r="S578">
        <v>1.06</v>
      </c>
      <c r="T578">
        <v>-999</v>
      </c>
      <c r="U578">
        <v>2.5</v>
      </c>
      <c r="V578">
        <v>-999</v>
      </c>
      <c r="W578">
        <v>-999</v>
      </c>
    </row>
    <row r="579" spans="1:23" x14ac:dyDescent="0.25">
      <c r="A579" t="s">
        <v>36</v>
      </c>
      <c r="B579" s="1">
        <v>34519</v>
      </c>
      <c r="C579">
        <v>808</v>
      </c>
      <c r="D579">
        <v>0.34370000000000001</v>
      </c>
      <c r="E579">
        <v>0.44650000000000001</v>
      </c>
      <c r="F579">
        <v>0.41870000000000002</v>
      </c>
      <c r="G579">
        <v>0.31890000000000002</v>
      </c>
      <c r="H579">
        <v>0.23960000000000001</v>
      </c>
      <c r="I579">
        <v>0.15160000000000001</v>
      </c>
      <c r="J579">
        <v>0.1232</v>
      </c>
      <c r="K579">
        <v>0.14080000000000001</v>
      </c>
      <c r="L579">
        <v>0.19270000000000001</v>
      </c>
      <c r="M579">
        <v>0.15060000000000001</v>
      </c>
      <c r="N579">
        <v>0.1196</v>
      </c>
      <c r="O579">
        <v>9.3299999999999994E-2</v>
      </c>
      <c r="P579">
        <v>3.9399999999999998E-2</v>
      </c>
      <c r="Q579">
        <v>8.8999999999999999E-3</v>
      </c>
      <c r="R579">
        <v>1.6000000000000001E-3</v>
      </c>
      <c r="S579">
        <v>2.9</v>
      </c>
      <c r="T579">
        <v>-999</v>
      </c>
      <c r="U579">
        <v>0.8</v>
      </c>
      <c r="V579">
        <v>-999</v>
      </c>
      <c r="W579">
        <v>-999</v>
      </c>
    </row>
    <row r="580" spans="1:23" x14ac:dyDescent="0.25">
      <c r="A580" t="s">
        <v>36</v>
      </c>
      <c r="B580" s="1">
        <v>34519</v>
      </c>
      <c r="C580">
        <v>809</v>
      </c>
      <c r="D580">
        <v>0.20760000000000001</v>
      </c>
      <c r="E580">
        <v>0.33029999999999998</v>
      </c>
      <c r="F580">
        <v>0.55720000000000003</v>
      </c>
      <c r="G580">
        <v>0.51849999999999996</v>
      </c>
      <c r="H580">
        <v>0.32229999999999998</v>
      </c>
      <c r="I580">
        <v>0.2409</v>
      </c>
      <c r="J580">
        <v>0.16189999999999999</v>
      </c>
      <c r="K580">
        <v>0.19400000000000001</v>
      </c>
      <c r="L580">
        <v>0.20419999999999999</v>
      </c>
      <c r="M580">
        <v>0.19570000000000001</v>
      </c>
      <c r="N580">
        <v>0.1807</v>
      </c>
      <c r="O580">
        <v>0.13220000000000001</v>
      </c>
      <c r="P580">
        <v>9.1800000000000007E-2</v>
      </c>
      <c r="Q580">
        <v>5.6099999999999997E-2</v>
      </c>
      <c r="R580">
        <v>5.7999999999999996E-3</v>
      </c>
      <c r="S580">
        <v>2.2200000000000002</v>
      </c>
      <c r="T580">
        <v>-999</v>
      </c>
      <c r="U580">
        <v>1.5</v>
      </c>
      <c r="V580">
        <v>-999</v>
      </c>
      <c r="W580">
        <v>-999</v>
      </c>
    </row>
    <row r="581" spans="1:23" x14ac:dyDescent="0.25">
      <c r="A581" t="s">
        <v>36</v>
      </c>
      <c r="B581" s="1">
        <v>34519</v>
      </c>
      <c r="C581">
        <v>810</v>
      </c>
      <c r="D581">
        <v>0.73029999999999995</v>
      </c>
      <c r="E581">
        <v>0.64019999999999999</v>
      </c>
      <c r="F581">
        <v>0.77159999999999995</v>
      </c>
      <c r="G581">
        <v>0.71730000000000005</v>
      </c>
      <c r="H581">
        <v>0.65880000000000005</v>
      </c>
      <c r="I581">
        <v>0.4017</v>
      </c>
      <c r="J581">
        <v>0.43330000000000002</v>
      </c>
      <c r="K581">
        <v>0.3553</v>
      </c>
      <c r="L581">
        <v>0.315</v>
      </c>
      <c r="M581">
        <v>0.32040000000000002</v>
      </c>
      <c r="N581">
        <v>0.3039</v>
      </c>
      <c r="O581">
        <v>0.23619999999999999</v>
      </c>
      <c r="P581">
        <v>0.1724</v>
      </c>
      <c r="Q581">
        <v>0.1094</v>
      </c>
      <c r="R581">
        <v>4.1000000000000002E-2</v>
      </c>
      <c r="S581">
        <v>1.56</v>
      </c>
      <c r="T581">
        <v>-999</v>
      </c>
      <c r="U581">
        <v>2.5</v>
      </c>
      <c r="V581">
        <v>-999</v>
      </c>
      <c r="W581">
        <v>-999</v>
      </c>
    </row>
    <row r="582" spans="1:23" x14ac:dyDescent="0.25">
      <c r="A582" t="s">
        <v>36</v>
      </c>
      <c r="B582" s="1">
        <v>34519</v>
      </c>
      <c r="C582">
        <v>811</v>
      </c>
      <c r="D582">
        <v>0.30070000000000002</v>
      </c>
      <c r="E582">
        <v>0.1956</v>
      </c>
      <c r="F582">
        <v>0.30840000000000001</v>
      </c>
      <c r="G582">
        <v>0.2293</v>
      </c>
      <c r="H582">
        <v>0.16889999999999999</v>
      </c>
      <c r="I582">
        <v>0.2208</v>
      </c>
      <c r="J582">
        <v>0.3039</v>
      </c>
      <c r="K582">
        <v>0.3412</v>
      </c>
      <c r="L582">
        <v>0.30909999999999999</v>
      </c>
      <c r="M582">
        <v>0.21690000000000001</v>
      </c>
      <c r="N582">
        <v>0.17449999999999999</v>
      </c>
      <c r="O582">
        <v>0.1014</v>
      </c>
      <c r="P582">
        <v>8.0299999999999996E-2</v>
      </c>
      <c r="Q582">
        <v>4.7100000000000003E-2</v>
      </c>
      <c r="R582">
        <v>3.7000000000000002E-3</v>
      </c>
      <c r="S582">
        <v>2.36</v>
      </c>
      <c r="T582">
        <v>-999</v>
      </c>
      <c r="U582">
        <v>0.8</v>
      </c>
      <c r="V582">
        <v>-999</v>
      </c>
      <c r="W582">
        <v>-999</v>
      </c>
    </row>
    <row r="583" spans="1:23" x14ac:dyDescent="0.25">
      <c r="A583" t="s">
        <v>36</v>
      </c>
      <c r="B583" s="1">
        <v>34519</v>
      </c>
      <c r="C583">
        <v>812</v>
      </c>
      <c r="D583">
        <v>0.32940000000000003</v>
      </c>
      <c r="E583">
        <v>0.26750000000000002</v>
      </c>
      <c r="F583">
        <v>0.30270000000000002</v>
      </c>
      <c r="G583">
        <v>0.3301</v>
      </c>
      <c r="H583">
        <v>0.311</v>
      </c>
      <c r="I583">
        <v>0.3427</v>
      </c>
      <c r="J583">
        <v>0.312</v>
      </c>
      <c r="K583">
        <v>0.2369</v>
      </c>
      <c r="L583">
        <v>0.2248</v>
      </c>
      <c r="M583">
        <v>0.22950000000000001</v>
      </c>
      <c r="N583">
        <v>0.22839999999999999</v>
      </c>
      <c r="O583">
        <v>0.1394</v>
      </c>
      <c r="P583">
        <v>8.4699999999999998E-2</v>
      </c>
      <c r="Q583">
        <v>4.36E-2</v>
      </c>
      <c r="R583">
        <v>7.6E-3</v>
      </c>
      <c r="S583">
        <v>2.2599999999999998</v>
      </c>
      <c r="T583">
        <v>-999</v>
      </c>
      <c r="U583">
        <v>1.5</v>
      </c>
      <c r="V583">
        <v>-999</v>
      </c>
      <c r="W583">
        <v>-999</v>
      </c>
    </row>
    <row r="584" spans="1:23" x14ac:dyDescent="0.25">
      <c r="A584" t="s">
        <v>36</v>
      </c>
      <c r="B584" s="1">
        <v>34519</v>
      </c>
      <c r="C584">
        <v>813</v>
      </c>
      <c r="D584">
        <v>0.84250000000000003</v>
      </c>
      <c r="E584">
        <v>0.6421</v>
      </c>
      <c r="F584">
        <v>0.50760000000000005</v>
      </c>
      <c r="G584">
        <v>0.37590000000000001</v>
      </c>
      <c r="H584">
        <v>0.3296</v>
      </c>
      <c r="I584">
        <v>0.36659999999999998</v>
      </c>
      <c r="J584">
        <v>0.36430000000000001</v>
      </c>
      <c r="K584">
        <v>0.38450000000000001</v>
      </c>
      <c r="L584">
        <v>0.42120000000000002</v>
      </c>
      <c r="M584">
        <v>0.32890000000000003</v>
      </c>
      <c r="N584">
        <v>0.27589999999999998</v>
      </c>
      <c r="O584">
        <v>0.214</v>
      </c>
      <c r="P584">
        <v>0.1865</v>
      </c>
      <c r="Q584">
        <v>9.0999999999999998E-2</v>
      </c>
      <c r="R584">
        <v>4.1000000000000002E-2</v>
      </c>
      <c r="S584">
        <v>1.65</v>
      </c>
      <c r="T584">
        <v>-999</v>
      </c>
      <c r="U584">
        <v>2.5</v>
      </c>
      <c r="V584">
        <v>-999</v>
      </c>
      <c r="W584">
        <v>-999</v>
      </c>
    </row>
    <row r="585" spans="1:23" x14ac:dyDescent="0.25">
      <c r="A585" t="s">
        <v>36</v>
      </c>
      <c r="B585" s="1">
        <v>34519</v>
      </c>
      <c r="C585">
        <v>814</v>
      </c>
      <c r="D585">
        <v>1</v>
      </c>
      <c r="E585">
        <v>0.9234</v>
      </c>
      <c r="F585">
        <v>0.72399999999999998</v>
      </c>
      <c r="G585">
        <v>0.48230000000000001</v>
      </c>
      <c r="H585">
        <v>0.3962</v>
      </c>
      <c r="I585">
        <v>0.34389999999999998</v>
      </c>
      <c r="J585">
        <v>0.2354</v>
      </c>
      <c r="K585">
        <v>0.2155</v>
      </c>
      <c r="L585">
        <v>0.2225</v>
      </c>
      <c r="M585">
        <v>0.1958</v>
      </c>
      <c r="N585">
        <v>0.14949999999999999</v>
      </c>
      <c r="O585">
        <v>7.0099999999999996E-2</v>
      </c>
      <c r="P585">
        <v>2.8899999999999999E-2</v>
      </c>
      <c r="Q585">
        <v>1.24E-2</v>
      </c>
      <c r="R585">
        <v>6.3E-3</v>
      </c>
      <c r="S585">
        <v>2.56</v>
      </c>
      <c r="T585">
        <v>-999</v>
      </c>
      <c r="U585">
        <v>0.8</v>
      </c>
      <c r="V585">
        <v>-999</v>
      </c>
      <c r="W585">
        <v>-999</v>
      </c>
    </row>
    <row r="586" spans="1:23" x14ac:dyDescent="0.25">
      <c r="A586" t="s">
        <v>36</v>
      </c>
      <c r="B586" s="1">
        <v>34519</v>
      </c>
      <c r="C586">
        <v>815</v>
      </c>
      <c r="D586">
        <v>1</v>
      </c>
      <c r="E586">
        <v>1</v>
      </c>
      <c r="F586">
        <v>0.99480000000000002</v>
      </c>
      <c r="G586">
        <v>0.85699999999999998</v>
      </c>
      <c r="H586">
        <v>0.6865</v>
      </c>
      <c r="I586">
        <v>0.58789999999999998</v>
      </c>
      <c r="J586">
        <v>0.38669999999999999</v>
      </c>
      <c r="K586">
        <v>0.2099</v>
      </c>
      <c r="L586">
        <v>0.2419</v>
      </c>
      <c r="M586">
        <v>0.1517</v>
      </c>
      <c r="N586">
        <v>8.0500000000000002E-2</v>
      </c>
      <c r="O586">
        <v>3.2399999999999998E-2</v>
      </c>
      <c r="P586">
        <v>1.7399999999999999E-2</v>
      </c>
      <c r="Q586">
        <v>5.0000000000000001E-3</v>
      </c>
      <c r="R586">
        <v>1.2999999999999999E-3</v>
      </c>
      <c r="S586">
        <v>2.74</v>
      </c>
      <c r="T586">
        <v>-999</v>
      </c>
      <c r="U586">
        <v>1.5</v>
      </c>
      <c r="V586">
        <v>-999</v>
      </c>
      <c r="W586">
        <v>-999</v>
      </c>
    </row>
    <row r="587" spans="1:23" x14ac:dyDescent="0.25">
      <c r="A587" t="s">
        <v>36</v>
      </c>
      <c r="B587" s="1">
        <v>34519</v>
      </c>
      <c r="C587">
        <v>816</v>
      </c>
      <c r="D587">
        <v>1</v>
      </c>
      <c r="E587">
        <v>1</v>
      </c>
      <c r="F587">
        <v>0.999</v>
      </c>
      <c r="G587">
        <v>0.93899999999999995</v>
      </c>
      <c r="H587">
        <v>0.81320000000000003</v>
      </c>
      <c r="I587">
        <v>0.66749999999999998</v>
      </c>
      <c r="J587">
        <v>0.61329999999999996</v>
      </c>
      <c r="K587">
        <v>0.53790000000000004</v>
      </c>
      <c r="L587">
        <v>0.4778</v>
      </c>
      <c r="M587">
        <v>0.39629999999999999</v>
      </c>
      <c r="N587">
        <v>0.3105</v>
      </c>
      <c r="O587">
        <v>0.25600000000000001</v>
      </c>
      <c r="P587">
        <v>0.16059999999999999</v>
      </c>
      <c r="Q587">
        <v>4.0599999999999997E-2</v>
      </c>
      <c r="R587">
        <v>2.63E-2</v>
      </c>
      <c r="S587">
        <v>1.42</v>
      </c>
      <c r="T587">
        <v>-999</v>
      </c>
      <c r="U587">
        <v>2.5</v>
      </c>
      <c r="V587">
        <v>-999</v>
      </c>
      <c r="W587">
        <v>-999</v>
      </c>
    </row>
    <row r="588" spans="1:23" x14ac:dyDescent="0.25">
      <c r="A588" t="s">
        <v>37</v>
      </c>
      <c r="B588" s="1">
        <v>34519</v>
      </c>
      <c r="C588">
        <v>632</v>
      </c>
      <c r="D588">
        <v>0.59670000000000001</v>
      </c>
      <c r="E588">
        <v>0.58489999999999998</v>
      </c>
      <c r="F588">
        <v>0.4788</v>
      </c>
      <c r="G588">
        <v>0.55700000000000005</v>
      </c>
      <c r="H588">
        <v>0.4657</v>
      </c>
      <c r="I588">
        <v>0.32190000000000002</v>
      </c>
      <c r="J588">
        <v>0.24379999999999999</v>
      </c>
      <c r="K588">
        <v>0.2893</v>
      </c>
      <c r="L588">
        <v>0.33329999999999999</v>
      </c>
      <c r="M588">
        <v>0.2611</v>
      </c>
      <c r="N588">
        <v>0.1951</v>
      </c>
      <c r="O588">
        <v>8.0699999999999994E-2</v>
      </c>
      <c r="P588">
        <v>6.8000000000000005E-2</v>
      </c>
      <c r="Q588">
        <v>2.4400000000000002E-2</v>
      </c>
      <c r="R588">
        <v>1.1999999999999999E-3</v>
      </c>
      <c r="S588">
        <v>2.27</v>
      </c>
      <c r="T588">
        <v>-999</v>
      </c>
      <c r="U588">
        <v>0.8</v>
      </c>
      <c r="V588">
        <v>-999</v>
      </c>
      <c r="W588">
        <v>-999</v>
      </c>
    </row>
    <row r="589" spans="1:23" x14ac:dyDescent="0.25">
      <c r="A589" t="s">
        <v>37</v>
      </c>
      <c r="B589" s="1">
        <v>34519</v>
      </c>
      <c r="C589">
        <v>635</v>
      </c>
      <c r="D589">
        <v>0.76370000000000005</v>
      </c>
      <c r="E589">
        <v>0.54890000000000005</v>
      </c>
      <c r="F589">
        <v>0.50860000000000005</v>
      </c>
      <c r="G589">
        <v>0.62009999999999998</v>
      </c>
      <c r="H589">
        <v>0.60160000000000002</v>
      </c>
      <c r="I589">
        <v>0.55189999999999995</v>
      </c>
      <c r="J589">
        <v>0.46429999999999999</v>
      </c>
      <c r="K589">
        <v>0.32019999999999998</v>
      </c>
      <c r="L589">
        <v>0.25440000000000002</v>
      </c>
      <c r="M589">
        <v>0.186</v>
      </c>
      <c r="N589">
        <v>0.12790000000000001</v>
      </c>
      <c r="O589">
        <v>8.1900000000000001E-2</v>
      </c>
      <c r="P589">
        <v>5.8500000000000003E-2</v>
      </c>
      <c r="Q589">
        <v>4.6100000000000002E-2</v>
      </c>
      <c r="R589">
        <v>1.4500000000000001E-2</v>
      </c>
      <c r="S589">
        <v>2.15</v>
      </c>
      <c r="T589">
        <v>-999</v>
      </c>
      <c r="U589">
        <v>0.8</v>
      </c>
      <c r="V589">
        <v>-999</v>
      </c>
      <c r="W589">
        <v>-999</v>
      </c>
    </row>
    <row r="590" spans="1:23" x14ac:dyDescent="0.25">
      <c r="A590" t="s">
        <v>37</v>
      </c>
      <c r="B590" s="1">
        <v>34519</v>
      </c>
      <c r="C590">
        <v>636</v>
      </c>
      <c r="D590">
        <v>0.70640000000000003</v>
      </c>
      <c r="E590">
        <v>0.64480000000000004</v>
      </c>
      <c r="F590">
        <v>0.46050000000000002</v>
      </c>
      <c r="G590">
        <v>0.59160000000000001</v>
      </c>
      <c r="H590">
        <v>0.64059999999999995</v>
      </c>
      <c r="I590">
        <v>0.57169999999999999</v>
      </c>
      <c r="J590">
        <v>0.53590000000000004</v>
      </c>
      <c r="K590">
        <v>0.4002</v>
      </c>
      <c r="L590">
        <v>0.28199999999999997</v>
      </c>
      <c r="M590">
        <v>0.20749999999999999</v>
      </c>
      <c r="N590">
        <v>0.13850000000000001</v>
      </c>
      <c r="O590">
        <v>7.85E-2</v>
      </c>
      <c r="P590">
        <v>6.5500000000000003E-2</v>
      </c>
      <c r="Q590">
        <v>3.4599999999999999E-2</v>
      </c>
      <c r="R590">
        <v>1.78E-2</v>
      </c>
      <c r="S590">
        <v>2.1</v>
      </c>
      <c r="T590">
        <v>-999</v>
      </c>
      <c r="U590">
        <v>1.5</v>
      </c>
      <c r="V590">
        <v>-999</v>
      </c>
      <c r="W590">
        <v>-999</v>
      </c>
    </row>
    <row r="591" spans="1:23" x14ac:dyDescent="0.25">
      <c r="A591" t="s">
        <v>37</v>
      </c>
      <c r="B591" s="1">
        <v>34519</v>
      </c>
      <c r="C591">
        <v>634</v>
      </c>
      <c r="D591">
        <v>0.54890000000000005</v>
      </c>
      <c r="E591">
        <v>0.75829999999999997</v>
      </c>
      <c r="F591">
        <v>0.59330000000000005</v>
      </c>
      <c r="G591">
        <v>0.59719999999999995</v>
      </c>
      <c r="H591">
        <v>0.66449999999999998</v>
      </c>
      <c r="I591">
        <v>0.64590000000000003</v>
      </c>
      <c r="J591">
        <v>0.41639999999999999</v>
      </c>
      <c r="K591">
        <v>0.36120000000000002</v>
      </c>
      <c r="L591">
        <v>0.4163</v>
      </c>
      <c r="M591">
        <v>0.37640000000000001</v>
      </c>
      <c r="N591">
        <v>0.26069999999999999</v>
      </c>
      <c r="O591">
        <v>0.17560000000000001</v>
      </c>
      <c r="P591">
        <v>0.1217</v>
      </c>
      <c r="Q591">
        <v>8.5000000000000006E-2</v>
      </c>
      <c r="R591">
        <v>2.46E-2</v>
      </c>
      <c r="S591">
        <v>1.64</v>
      </c>
      <c r="T591">
        <v>-999</v>
      </c>
      <c r="U591">
        <v>2.5</v>
      </c>
      <c r="V591">
        <v>-999</v>
      </c>
      <c r="W591">
        <v>-999</v>
      </c>
    </row>
    <row r="592" spans="1:23" x14ac:dyDescent="0.25">
      <c r="A592" t="s">
        <v>37</v>
      </c>
      <c r="B592" s="1">
        <v>34519</v>
      </c>
      <c r="C592">
        <v>633</v>
      </c>
      <c r="D592">
        <v>0.6038</v>
      </c>
      <c r="E592">
        <v>0.74819999999999998</v>
      </c>
      <c r="F592">
        <v>0.67689999999999995</v>
      </c>
      <c r="G592">
        <v>0.67310000000000003</v>
      </c>
      <c r="H592">
        <v>0.66259999999999997</v>
      </c>
      <c r="I592">
        <v>0.55159999999999998</v>
      </c>
      <c r="J592">
        <v>0.36020000000000002</v>
      </c>
      <c r="K592">
        <v>0.38700000000000001</v>
      </c>
      <c r="L592">
        <v>0.36630000000000001</v>
      </c>
      <c r="M592">
        <v>0.32629999999999998</v>
      </c>
      <c r="N592">
        <v>0.2848</v>
      </c>
      <c r="O592">
        <v>0.1779</v>
      </c>
      <c r="P592">
        <v>0.115</v>
      </c>
      <c r="Q592">
        <v>7.1800000000000003E-2</v>
      </c>
      <c r="R592">
        <v>1.72E-2</v>
      </c>
      <c r="S592">
        <v>1.7</v>
      </c>
      <c r="T592">
        <v>-999</v>
      </c>
      <c r="U592">
        <v>1.5</v>
      </c>
      <c r="V592">
        <v>-999</v>
      </c>
      <c r="W592">
        <v>-999</v>
      </c>
    </row>
    <row r="593" spans="1:23" x14ac:dyDescent="0.25">
      <c r="A593" t="s">
        <v>37</v>
      </c>
      <c r="B593" s="1">
        <v>34519</v>
      </c>
      <c r="C593">
        <v>637</v>
      </c>
      <c r="D593">
        <v>0.55610000000000004</v>
      </c>
      <c r="E593">
        <v>0.63009999999999999</v>
      </c>
      <c r="F593">
        <v>0.51959999999999995</v>
      </c>
      <c r="G593">
        <v>0.48880000000000001</v>
      </c>
      <c r="H593">
        <v>0.62139999999999995</v>
      </c>
      <c r="I593">
        <v>0.59419999999999995</v>
      </c>
      <c r="J593">
        <v>0.51970000000000005</v>
      </c>
      <c r="K593">
        <v>0.52700000000000002</v>
      </c>
      <c r="L593">
        <v>0.35880000000000001</v>
      </c>
      <c r="M593">
        <v>0.2301</v>
      </c>
      <c r="N593">
        <v>0.17449999999999999</v>
      </c>
      <c r="O593">
        <v>0.11600000000000001</v>
      </c>
      <c r="P593">
        <v>7.0900000000000005E-2</v>
      </c>
      <c r="Q593">
        <v>5.5199999999999999E-2</v>
      </c>
      <c r="R593">
        <v>2.4400000000000002E-2</v>
      </c>
      <c r="S593">
        <v>1.93</v>
      </c>
      <c r="T593">
        <v>-999</v>
      </c>
      <c r="U593">
        <v>2.5</v>
      </c>
      <c r="V593">
        <v>-999</v>
      </c>
      <c r="W593">
        <v>-999</v>
      </c>
    </row>
    <row r="594" spans="1:23" x14ac:dyDescent="0.25">
      <c r="A594" t="s">
        <v>37</v>
      </c>
      <c r="B594" s="1">
        <v>34519</v>
      </c>
      <c r="C594">
        <v>642</v>
      </c>
      <c r="D594">
        <v>0.73750000000000004</v>
      </c>
      <c r="E594">
        <v>0.6845</v>
      </c>
      <c r="F594">
        <v>0.49399999999999999</v>
      </c>
      <c r="G594">
        <v>0.38269999999999998</v>
      </c>
      <c r="H594">
        <v>0.41820000000000002</v>
      </c>
      <c r="I594">
        <v>0.35820000000000002</v>
      </c>
      <c r="J594">
        <v>0.33700000000000002</v>
      </c>
      <c r="K594">
        <v>0.27629999999999999</v>
      </c>
      <c r="L594">
        <v>0.26869999999999999</v>
      </c>
      <c r="M594">
        <v>0.23649999999999999</v>
      </c>
      <c r="N594">
        <v>0.1923</v>
      </c>
      <c r="O594">
        <v>9.6199999999999994E-2</v>
      </c>
      <c r="P594">
        <v>4.7800000000000002E-2</v>
      </c>
      <c r="Q594">
        <v>1.9099999999999999E-2</v>
      </c>
      <c r="R594">
        <v>4.1000000000000003E-3</v>
      </c>
      <c r="S594">
        <v>2.37</v>
      </c>
      <c r="T594">
        <v>-999</v>
      </c>
      <c r="U594">
        <v>1.5</v>
      </c>
      <c r="V594">
        <v>-999</v>
      </c>
      <c r="W594">
        <v>-999</v>
      </c>
    </row>
    <row r="595" spans="1:23" x14ac:dyDescent="0.25">
      <c r="A595" t="s">
        <v>37</v>
      </c>
      <c r="B595" s="1">
        <v>34519</v>
      </c>
      <c r="C595">
        <v>638</v>
      </c>
      <c r="D595">
        <v>0.57999999999999996</v>
      </c>
      <c r="E595">
        <v>0.57930000000000004</v>
      </c>
      <c r="F595">
        <v>0.51439999999999997</v>
      </c>
      <c r="G595">
        <v>0.37869999999999998</v>
      </c>
      <c r="H595">
        <v>0.4173</v>
      </c>
      <c r="I595">
        <v>0.34410000000000002</v>
      </c>
      <c r="J595">
        <v>0.33</v>
      </c>
      <c r="K595">
        <v>0.29770000000000002</v>
      </c>
      <c r="L595">
        <v>0.2392</v>
      </c>
      <c r="M595">
        <v>0.23880000000000001</v>
      </c>
      <c r="N595">
        <v>0.16830000000000001</v>
      </c>
      <c r="O595">
        <v>6.0499999999999998E-2</v>
      </c>
      <c r="P595">
        <v>2.7900000000000001E-2</v>
      </c>
      <c r="Q595">
        <v>1.14E-2</v>
      </c>
      <c r="R595">
        <v>1.9E-3</v>
      </c>
      <c r="S595">
        <v>2.62</v>
      </c>
      <c r="T595">
        <v>-999</v>
      </c>
      <c r="U595">
        <v>0.8</v>
      </c>
      <c r="V595">
        <v>-999</v>
      </c>
      <c r="W595">
        <v>-999</v>
      </c>
    </row>
    <row r="596" spans="1:23" x14ac:dyDescent="0.25">
      <c r="A596" t="s">
        <v>37</v>
      </c>
      <c r="B596" s="1">
        <v>34519</v>
      </c>
      <c r="C596">
        <v>662</v>
      </c>
      <c r="D596">
        <v>0.50600000000000001</v>
      </c>
      <c r="E596">
        <v>0.43269999999999997</v>
      </c>
      <c r="F596">
        <v>0.51019999999999999</v>
      </c>
      <c r="G596">
        <v>0.38109999999999999</v>
      </c>
      <c r="H596">
        <v>0.1953</v>
      </c>
      <c r="I596">
        <v>0.2525</v>
      </c>
      <c r="J596">
        <v>0.33960000000000001</v>
      </c>
      <c r="K596">
        <v>0.35089999999999999</v>
      </c>
      <c r="L596">
        <v>0.28239999999999998</v>
      </c>
      <c r="M596">
        <v>0.1842</v>
      </c>
      <c r="N596">
        <v>0.1094</v>
      </c>
      <c r="O596">
        <v>7.17E-2</v>
      </c>
      <c r="P596">
        <v>6.9099999999999995E-2</v>
      </c>
      <c r="Q596">
        <v>7.0300000000000001E-2</v>
      </c>
      <c r="R596">
        <v>3.5200000000000002E-2</v>
      </c>
      <c r="S596">
        <v>2.1800000000000002</v>
      </c>
      <c r="T596">
        <v>-999</v>
      </c>
      <c r="U596">
        <v>2.5</v>
      </c>
      <c r="V596">
        <v>-999</v>
      </c>
      <c r="W596">
        <v>-999</v>
      </c>
    </row>
    <row r="597" spans="1:23" x14ac:dyDescent="0.25">
      <c r="A597" t="s">
        <v>37</v>
      </c>
      <c r="B597" s="1">
        <v>34519</v>
      </c>
      <c r="C597">
        <v>661</v>
      </c>
      <c r="D597">
        <v>0.4869</v>
      </c>
      <c r="E597">
        <v>0.42799999999999999</v>
      </c>
      <c r="F597">
        <v>0.49559999999999998</v>
      </c>
      <c r="G597">
        <v>0.30280000000000001</v>
      </c>
      <c r="H597">
        <v>0.19650000000000001</v>
      </c>
      <c r="I597">
        <v>0.30930000000000002</v>
      </c>
      <c r="J597">
        <v>0.38159999999999999</v>
      </c>
      <c r="K597">
        <v>0.32640000000000002</v>
      </c>
      <c r="L597">
        <v>0.2172</v>
      </c>
      <c r="M597">
        <v>0.11509999999999999</v>
      </c>
      <c r="N597">
        <v>0.10009999999999999</v>
      </c>
      <c r="O597">
        <v>8.9399999999999993E-2</v>
      </c>
      <c r="P597">
        <v>8.6900000000000005E-2</v>
      </c>
      <c r="Q597">
        <v>5.1299999999999998E-2</v>
      </c>
      <c r="R597">
        <v>2.0500000000000001E-2</v>
      </c>
      <c r="S597">
        <v>2.27</v>
      </c>
      <c r="T597">
        <v>-999</v>
      </c>
      <c r="U597">
        <v>1.5</v>
      </c>
      <c r="V597">
        <v>-999</v>
      </c>
      <c r="W597">
        <v>-999</v>
      </c>
    </row>
    <row r="598" spans="1:23" x14ac:dyDescent="0.25">
      <c r="A598" t="s">
        <v>37</v>
      </c>
      <c r="B598" s="1">
        <v>34519</v>
      </c>
      <c r="C598">
        <v>660</v>
      </c>
      <c r="D598">
        <v>0.31979999999999997</v>
      </c>
      <c r="E598">
        <v>0.32200000000000001</v>
      </c>
      <c r="F598">
        <v>0.4229</v>
      </c>
      <c r="G598">
        <v>0.21890000000000001</v>
      </c>
      <c r="H598">
        <v>0.22359999999999999</v>
      </c>
      <c r="I598">
        <v>0.32019999999999998</v>
      </c>
      <c r="J598">
        <v>0.33900000000000002</v>
      </c>
      <c r="K598">
        <v>0.23400000000000001</v>
      </c>
      <c r="L598">
        <v>0.12130000000000001</v>
      </c>
      <c r="M598">
        <v>9.7299999999999998E-2</v>
      </c>
      <c r="N598">
        <v>8.1100000000000005E-2</v>
      </c>
      <c r="O598">
        <v>9.5100000000000004E-2</v>
      </c>
      <c r="P598">
        <v>6.9800000000000001E-2</v>
      </c>
      <c r="Q598">
        <v>4.5100000000000001E-2</v>
      </c>
      <c r="R598">
        <v>1.34E-2</v>
      </c>
      <c r="S598">
        <v>2.46</v>
      </c>
      <c r="T598">
        <v>-999</v>
      </c>
      <c r="U598">
        <v>0.8</v>
      </c>
      <c r="V598">
        <v>-999</v>
      </c>
      <c r="W598">
        <v>-999</v>
      </c>
    </row>
    <row r="599" spans="1:23" x14ac:dyDescent="0.25">
      <c r="A599" t="s">
        <v>37</v>
      </c>
      <c r="B599" s="1">
        <v>34519</v>
      </c>
      <c r="C599">
        <v>651</v>
      </c>
      <c r="D599">
        <v>0.2601</v>
      </c>
      <c r="E599">
        <v>0.32379999999999998</v>
      </c>
      <c r="F599">
        <v>0.2399</v>
      </c>
      <c r="G599">
        <v>0.16470000000000001</v>
      </c>
      <c r="H599">
        <v>0.27389999999999998</v>
      </c>
      <c r="I599">
        <v>0.2472</v>
      </c>
      <c r="J599">
        <v>0.23089999999999999</v>
      </c>
      <c r="K599">
        <v>0.15110000000000001</v>
      </c>
      <c r="L599">
        <v>0.15770000000000001</v>
      </c>
      <c r="M599">
        <v>0.17249999999999999</v>
      </c>
      <c r="N599">
        <v>0.1104</v>
      </c>
      <c r="O599">
        <v>6.6100000000000006E-2</v>
      </c>
      <c r="P599">
        <v>2.0299999999999999E-2</v>
      </c>
      <c r="Q599">
        <v>4.3E-3</v>
      </c>
      <c r="R599">
        <v>2.0000000000000001E-4</v>
      </c>
      <c r="S599">
        <v>3.21</v>
      </c>
      <c r="T599">
        <v>-999</v>
      </c>
      <c r="U599">
        <v>0.8</v>
      </c>
      <c r="V599">
        <v>-999</v>
      </c>
      <c r="W599">
        <v>-999</v>
      </c>
    </row>
    <row r="600" spans="1:23" x14ac:dyDescent="0.25">
      <c r="A600" t="s">
        <v>37</v>
      </c>
      <c r="B600" s="1">
        <v>34519</v>
      </c>
      <c r="C600">
        <v>650</v>
      </c>
      <c r="D600">
        <v>0.1885</v>
      </c>
      <c r="E600">
        <v>0.60060000000000002</v>
      </c>
      <c r="F600">
        <v>0.55410000000000004</v>
      </c>
      <c r="G600">
        <v>0.51649999999999996</v>
      </c>
      <c r="H600">
        <v>0.495</v>
      </c>
      <c r="I600">
        <v>0.49719999999999998</v>
      </c>
      <c r="J600">
        <v>0.37590000000000001</v>
      </c>
      <c r="K600">
        <v>0.26869999999999999</v>
      </c>
      <c r="L600">
        <v>0.1895</v>
      </c>
      <c r="M600">
        <v>0.20669999999999999</v>
      </c>
      <c r="N600">
        <v>0.17630000000000001</v>
      </c>
      <c r="O600">
        <v>8.7400000000000005E-2</v>
      </c>
      <c r="P600">
        <v>4.7699999999999999E-2</v>
      </c>
      <c r="Q600">
        <v>2.2800000000000001E-2</v>
      </c>
      <c r="R600">
        <v>2.8999999999999998E-3</v>
      </c>
      <c r="S600">
        <v>2.37</v>
      </c>
      <c r="T600">
        <v>-999</v>
      </c>
      <c r="U600">
        <v>2.5</v>
      </c>
      <c r="V600">
        <v>-999</v>
      </c>
      <c r="W600">
        <v>-999</v>
      </c>
    </row>
    <row r="601" spans="1:23" x14ac:dyDescent="0.25">
      <c r="A601" t="s">
        <v>37</v>
      </c>
      <c r="B601" s="1">
        <v>34519</v>
      </c>
      <c r="C601">
        <v>649</v>
      </c>
      <c r="D601">
        <v>0.40810000000000002</v>
      </c>
      <c r="E601">
        <v>0.63190000000000002</v>
      </c>
      <c r="F601">
        <v>0.52059999999999995</v>
      </c>
      <c r="G601">
        <v>0.48549999999999999</v>
      </c>
      <c r="H601">
        <v>0.56100000000000005</v>
      </c>
      <c r="I601">
        <v>0.40939999999999999</v>
      </c>
      <c r="J601">
        <v>0.34749999999999998</v>
      </c>
      <c r="K601">
        <v>0.2631</v>
      </c>
      <c r="L601">
        <v>0.20830000000000001</v>
      </c>
      <c r="M601">
        <v>0.2346</v>
      </c>
      <c r="N601">
        <v>0.1497</v>
      </c>
      <c r="O601">
        <v>8.3799999999999999E-2</v>
      </c>
      <c r="P601">
        <v>5.7799999999999997E-2</v>
      </c>
      <c r="Q601">
        <v>2.4E-2</v>
      </c>
      <c r="R601">
        <v>4.0000000000000002E-4</v>
      </c>
      <c r="S601">
        <v>2.34</v>
      </c>
      <c r="T601">
        <v>-999</v>
      </c>
      <c r="U601">
        <v>1.5</v>
      </c>
      <c r="V601">
        <v>-999</v>
      </c>
      <c r="W601">
        <v>-999</v>
      </c>
    </row>
    <row r="602" spans="1:23" x14ac:dyDescent="0.25">
      <c r="A602" t="s">
        <v>37</v>
      </c>
      <c r="B602" s="1">
        <v>34519</v>
      </c>
      <c r="C602">
        <v>648</v>
      </c>
      <c r="D602">
        <v>0.52029999999999998</v>
      </c>
      <c r="E602">
        <v>0.60699999999999998</v>
      </c>
      <c r="F602">
        <v>0.45739999999999997</v>
      </c>
      <c r="G602">
        <v>0.46179999999999999</v>
      </c>
      <c r="H602">
        <v>0.50849999999999995</v>
      </c>
      <c r="I602">
        <v>0.39419999999999999</v>
      </c>
      <c r="J602">
        <v>0.29470000000000002</v>
      </c>
      <c r="K602">
        <v>0.17219999999999999</v>
      </c>
      <c r="L602">
        <v>0.15229999999999999</v>
      </c>
      <c r="M602">
        <v>0.1613</v>
      </c>
      <c r="N602">
        <v>9.0399999999999994E-2</v>
      </c>
      <c r="O602">
        <v>4.9000000000000002E-2</v>
      </c>
      <c r="P602">
        <v>3.15E-2</v>
      </c>
      <c r="Q602">
        <v>9.4000000000000004E-3</v>
      </c>
      <c r="R602">
        <v>2.0000000000000001E-4</v>
      </c>
      <c r="S602">
        <v>2.79</v>
      </c>
      <c r="T602">
        <v>-999</v>
      </c>
      <c r="U602">
        <v>0.8</v>
      </c>
      <c r="V602">
        <v>-999</v>
      </c>
      <c r="W602">
        <v>-999</v>
      </c>
    </row>
    <row r="603" spans="1:23" x14ac:dyDescent="0.25">
      <c r="A603" t="s">
        <v>37</v>
      </c>
      <c r="B603" s="1">
        <v>34519</v>
      </c>
      <c r="C603">
        <v>647</v>
      </c>
      <c r="D603">
        <v>0.86870000000000003</v>
      </c>
      <c r="E603">
        <v>0.50739999999999996</v>
      </c>
      <c r="F603">
        <v>0.59540000000000004</v>
      </c>
      <c r="G603">
        <v>0.51200000000000001</v>
      </c>
      <c r="H603">
        <v>0.57699999999999996</v>
      </c>
      <c r="I603">
        <v>0.52549999999999997</v>
      </c>
      <c r="J603">
        <v>0.37159999999999999</v>
      </c>
      <c r="K603">
        <v>0.2944</v>
      </c>
      <c r="L603">
        <v>0.2923</v>
      </c>
      <c r="M603">
        <v>0.29289999999999999</v>
      </c>
      <c r="N603">
        <v>0.1736</v>
      </c>
      <c r="O603">
        <v>8.5999999999999993E-2</v>
      </c>
      <c r="P603">
        <v>4.7100000000000003E-2</v>
      </c>
      <c r="Q603">
        <v>1.3100000000000001E-2</v>
      </c>
      <c r="R603">
        <v>2.0999999999999999E-3</v>
      </c>
      <c r="S603">
        <v>2.3199999999999998</v>
      </c>
      <c r="T603">
        <v>-999</v>
      </c>
      <c r="U603">
        <v>2.5</v>
      </c>
      <c r="V603">
        <v>-999</v>
      </c>
      <c r="W603">
        <v>-999</v>
      </c>
    </row>
    <row r="604" spans="1:23" x14ac:dyDescent="0.25">
      <c r="A604" t="s">
        <v>37</v>
      </c>
      <c r="B604" s="1">
        <v>34519</v>
      </c>
      <c r="C604">
        <v>646</v>
      </c>
      <c r="D604">
        <v>0.67779999999999996</v>
      </c>
      <c r="E604">
        <v>0.52490000000000003</v>
      </c>
      <c r="F604">
        <v>0.57289999999999996</v>
      </c>
      <c r="G604">
        <v>0.5</v>
      </c>
      <c r="H604">
        <v>0.51129999999999998</v>
      </c>
      <c r="I604">
        <v>0.4254</v>
      </c>
      <c r="J604">
        <v>0.3276</v>
      </c>
      <c r="K604">
        <v>0.22819999999999999</v>
      </c>
      <c r="L604">
        <v>0.2727</v>
      </c>
      <c r="M604">
        <v>0.22500000000000001</v>
      </c>
      <c r="N604">
        <v>0.13639999999999999</v>
      </c>
      <c r="O604">
        <v>6.7799999999999999E-2</v>
      </c>
      <c r="P604">
        <v>3.2599999999999997E-2</v>
      </c>
      <c r="Q604">
        <v>1.06E-2</v>
      </c>
      <c r="R604">
        <v>5.9999999999999995E-4</v>
      </c>
      <c r="S604">
        <v>2.58</v>
      </c>
      <c r="T604">
        <v>-999</v>
      </c>
      <c r="U604">
        <v>1.5</v>
      </c>
      <c r="V604">
        <v>-999</v>
      </c>
      <c r="W604">
        <v>-999</v>
      </c>
    </row>
    <row r="605" spans="1:23" x14ac:dyDescent="0.25">
      <c r="A605" t="s">
        <v>37</v>
      </c>
      <c r="B605" s="1">
        <v>34519</v>
      </c>
      <c r="C605">
        <v>645</v>
      </c>
      <c r="D605">
        <v>0.75419999999999998</v>
      </c>
      <c r="E605">
        <v>0.46400000000000002</v>
      </c>
      <c r="F605">
        <v>0.60270000000000001</v>
      </c>
      <c r="G605">
        <v>0.51080000000000003</v>
      </c>
      <c r="H605">
        <v>0.48649999999999999</v>
      </c>
      <c r="I605">
        <v>0.3342</v>
      </c>
      <c r="J605">
        <v>0.2462</v>
      </c>
      <c r="K605">
        <v>0.29320000000000002</v>
      </c>
      <c r="L605">
        <v>0.30649999999999999</v>
      </c>
      <c r="M605">
        <v>0.17580000000000001</v>
      </c>
      <c r="N605">
        <v>8.14E-2</v>
      </c>
      <c r="O605">
        <v>5.3199999999999997E-2</v>
      </c>
      <c r="P605">
        <v>1.4500000000000001E-2</v>
      </c>
      <c r="Q605">
        <v>6.8999999999999999E-3</v>
      </c>
      <c r="R605">
        <v>5.9999999999999995E-4</v>
      </c>
      <c r="S605">
        <v>2.92</v>
      </c>
      <c r="T605">
        <v>-999</v>
      </c>
      <c r="U605">
        <v>0.8</v>
      </c>
      <c r="V605">
        <v>-999</v>
      </c>
      <c r="W605">
        <v>-999</v>
      </c>
    </row>
    <row r="606" spans="1:23" x14ac:dyDescent="0.25">
      <c r="A606" t="s">
        <v>37</v>
      </c>
      <c r="B606" s="1">
        <v>34519</v>
      </c>
      <c r="C606">
        <v>644</v>
      </c>
      <c r="D606">
        <v>0.82820000000000005</v>
      </c>
      <c r="E606">
        <v>0.7389</v>
      </c>
      <c r="F606">
        <v>0.5907</v>
      </c>
      <c r="G606">
        <v>0.42609999999999998</v>
      </c>
      <c r="H606">
        <v>0.4541</v>
      </c>
      <c r="I606">
        <v>0.4007</v>
      </c>
      <c r="J606">
        <v>0.35189999999999999</v>
      </c>
      <c r="K606">
        <v>0.33400000000000002</v>
      </c>
      <c r="L606">
        <v>0.28760000000000002</v>
      </c>
      <c r="M606">
        <v>0.2215</v>
      </c>
      <c r="N606">
        <v>0.18970000000000001</v>
      </c>
      <c r="O606">
        <v>0.12909999999999999</v>
      </c>
      <c r="P606">
        <v>5.5399999999999998E-2</v>
      </c>
      <c r="Q606">
        <v>2.9399999999999999E-2</v>
      </c>
      <c r="R606">
        <v>8.3000000000000001E-3</v>
      </c>
      <c r="S606">
        <v>2.2000000000000002</v>
      </c>
      <c r="T606">
        <v>-999</v>
      </c>
      <c r="U606">
        <v>2.5</v>
      </c>
      <c r="V606">
        <v>-999</v>
      </c>
      <c r="W606">
        <v>-999</v>
      </c>
    </row>
    <row r="607" spans="1:23" x14ac:dyDescent="0.25">
      <c r="A607" t="s">
        <v>37</v>
      </c>
      <c r="B607" s="1">
        <v>34519</v>
      </c>
      <c r="C607">
        <v>659</v>
      </c>
      <c r="D607">
        <v>0.81379999999999997</v>
      </c>
      <c r="E607">
        <v>0.6845</v>
      </c>
      <c r="F607">
        <v>0.48409999999999997</v>
      </c>
      <c r="G607">
        <v>0.4582</v>
      </c>
      <c r="H607">
        <v>0.35220000000000001</v>
      </c>
      <c r="I607">
        <v>0.2452</v>
      </c>
      <c r="J607">
        <v>0.19850000000000001</v>
      </c>
      <c r="K607">
        <v>0.2293</v>
      </c>
      <c r="L607">
        <v>0.15970000000000001</v>
      </c>
      <c r="M607">
        <v>0.15529999999999999</v>
      </c>
      <c r="N607">
        <v>0.1303</v>
      </c>
      <c r="O607">
        <v>7.9600000000000004E-2</v>
      </c>
      <c r="P607">
        <v>4.99E-2</v>
      </c>
      <c r="Q607">
        <v>2.1899999999999999E-2</v>
      </c>
      <c r="R607">
        <v>1.5800000000000002E-2</v>
      </c>
      <c r="S607">
        <v>2.52</v>
      </c>
      <c r="T607">
        <v>-999</v>
      </c>
      <c r="U607">
        <v>2.5</v>
      </c>
      <c r="V607">
        <v>-999</v>
      </c>
      <c r="W607">
        <v>-999</v>
      </c>
    </row>
    <row r="608" spans="1:23" x14ac:dyDescent="0.25">
      <c r="A608" t="s">
        <v>37</v>
      </c>
      <c r="B608" s="1">
        <v>34519</v>
      </c>
      <c r="C608">
        <v>658</v>
      </c>
      <c r="D608">
        <v>0.8377</v>
      </c>
      <c r="E608">
        <v>0.58860000000000001</v>
      </c>
      <c r="F608">
        <v>0.44219999999999998</v>
      </c>
      <c r="G608">
        <v>0.40400000000000003</v>
      </c>
      <c r="H608">
        <v>0.26319999999999999</v>
      </c>
      <c r="I608">
        <v>0.2387</v>
      </c>
      <c r="J608">
        <v>0.25159999999999999</v>
      </c>
      <c r="K608">
        <v>0.2054</v>
      </c>
      <c r="L608">
        <v>0.1391</v>
      </c>
      <c r="M608">
        <v>0.1239</v>
      </c>
      <c r="N608">
        <v>0.1014</v>
      </c>
      <c r="O608">
        <v>7.4200000000000002E-2</v>
      </c>
      <c r="P608">
        <v>3.2099999999999997E-2</v>
      </c>
      <c r="Q608">
        <v>1.78E-2</v>
      </c>
      <c r="R608">
        <v>1.8100000000000002E-2</v>
      </c>
      <c r="S608">
        <v>2.71</v>
      </c>
      <c r="T608">
        <v>-999</v>
      </c>
      <c r="U608">
        <v>1.5</v>
      </c>
      <c r="V608">
        <v>-999</v>
      </c>
      <c r="W608">
        <v>-999</v>
      </c>
    </row>
    <row r="609" spans="1:23" x14ac:dyDescent="0.25">
      <c r="A609" t="s">
        <v>37</v>
      </c>
      <c r="B609" s="1">
        <v>34519</v>
      </c>
      <c r="C609">
        <v>657</v>
      </c>
      <c r="D609">
        <v>0.87109999999999999</v>
      </c>
      <c r="E609">
        <v>0.58489999999999998</v>
      </c>
      <c r="F609">
        <v>0.44219999999999998</v>
      </c>
      <c r="G609">
        <v>0.3735</v>
      </c>
      <c r="H609">
        <v>0.2346</v>
      </c>
      <c r="I609">
        <v>0.24809999999999999</v>
      </c>
      <c r="J609">
        <v>0.28050000000000003</v>
      </c>
      <c r="K609">
        <v>0.17069999999999999</v>
      </c>
      <c r="L609">
        <v>0.1431</v>
      </c>
      <c r="M609">
        <v>0.1249</v>
      </c>
      <c r="N609">
        <v>9.4600000000000004E-2</v>
      </c>
      <c r="O609">
        <v>7.0000000000000007E-2</v>
      </c>
      <c r="P609">
        <v>3.2099999999999997E-2</v>
      </c>
      <c r="Q609">
        <v>2.9100000000000001E-2</v>
      </c>
      <c r="R609">
        <v>1.6799999999999999E-2</v>
      </c>
      <c r="S609">
        <v>2.66</v>
      </c>
      <c r="T609">
        <v>-999</v>
      </c>
      <c r="U609">
        <v>0.8</v>
      </c>
      <c r="V609">
        <v>-999</v>
      </c>
      <c r="W609">
        <v>-999</v>
      </c>
    </row>
    <row r="610" spans="1:23" x14ac:dyDescent="0.25">
      <c r="A610" t="s">
        <v>37</v>
      </c>
      <c r="B610" s="1">
        <v>34519</v>
      </c>
      <c r="C610">
        <v>656</v>
      </c>
      <c r="D610">
        <v>0.20760000000000001</v>
      </c>
      <c r="E610">
        <v>0.18820000000000001</v>
      </c>
      <c r="F610">
        <v>0.25769999999999998</v>
      </c>
      <c r="G610">
        <v>0.34139999999999998</v>
      </c>
      <c r="H610">
        <v>0.3654</v>
      </c>
      <c r="I610">
        <v>0.41110000000000002</v>
      </c>
      <c r="J610">
        <v>0.42520000000000002</v>
      </c>
      <c r="K610">
        <v>0.37790000000000001</v>
      </c>
      <c r="L610">
        <v>0.34389999999999998</v>
      </c>
      <c r="M610">
        <v>0.27800000000000002</v>
      </c>
      <c r="N610">
        <v>0.17660000000000001</v>
      </c>
      <c r="O610">
        <v>0.11700000000000001</v>
      </c>
      <c r="P610">
        <v>5.7099999999999998E-2</v>
      </c>
      <c r="Q610">
        <v>1.6199999999999999E-2</v>
      </c>
      <c r="R610">
        <v>6.4000000000000003E-3</v>
      </c>
      <c r="S610">
        <v>2.4300000000000002</v>
      </c>
      <c r="T610">
        <v>-999</v>
      </c>
      <c r="U610">
        <v>2.5</v>
      </c>
      <c r="V610">
        <v>-999</v>
      </c>
      <c r="W610">
        <v>-999</v>
      </c>
    </row>
    <row r="611" spans="1:23" x14ac:dyDescent="0.25">
      <c r="A611" t="s">
        <v>37</v>
      </c>
      <c r="B611" s="1">
        <v>34519</v>
      </c>
      <c r="C611">
        <v>655</v>
      </c>
      <c r="D611">
        <v>0.253</v>
      </c>
      <c r="E611">
        <v>0.25369999999999998</v>
      </c>
      <c r="F611">
        <v>0.31359999999999999</v>
      </c>
      <c r="G611">
        <v>0.41039999999999999</v>
      </c>
      <c r="H611">
        <v>0.41070000000000001</v>
      </c>
      <c r="I611">
        <v>0.4597</v>
      </c>
      <c r="J611">
        <v>0.37130000000000002</v>
      </c>
      <c r="K611">
        <v>0.35220000000000001</v>
      </c>
      <c r="L611">
        <v>0.30180000000000001</v>
      </c>
      <c r="M611">
        <v>0.22800000000000001</v>
      </c>
      <c r="N611">
        <v>0.14530000000000001</v>
      </c>
      <c r="O611">
        <v>7.4899999999999994E-2</v>
      </c>
      <c r="P611">
        <v>4.1200000000000001E-2</v>
      </c>
      <c r="Q611">
        <v>1.3299999999999999E-2</v>
      </c>
      <c r="R611">
        <v>1.8E-3</v>
      </c>
      <c r="S611">
        <v>2.58</v>
      </c>
      <c r="T611">
        <v>-999</v>
      </c>
      <c r="U611">
        <v>1.5</v>
      </c>
      <c r="V611">
        <v>-999</v>
      </c>
      <c r="W611">
        <v>-999</v>
      </c>
    </row>
    <row r="612" spans="1:23" x14ac:dyDescent="0.25">
      <c r="A612" t="s">
        <v>37</v>
      </c>
      <c r="B612" s="1">
        <v>34519</v>
      </c>
      <c r="C612">
        <v>654</v>
      </c>
      <c r="D612">
        <v>0.32219999999999999</v>
      </c>
      <c r="E612">
        <v>0.2989</v>
      </c>
      <c r="F612">
        <v>0.37319999999999998</v>
      </c>
      <c r="G612">
        <v>0.4012</v>
      </c>
      <c r="H612">
        <v>0.43519999999999998</v>
      </c>
      <c r="I612">
        <v>0.39900000000000002</v>
      </c>
      <c r="J612">
        <v>0.34310000000000002</v>
      </c>
      <c r="K612">
        <v>0.2959</v>
      </c>
      <c r="L612">
        <v>0.28899999999999998</v>
      </c>
      <c r="M612">
        <v>0.1973</v>
      </c>
      <c r="N612">
        <v>0.1111</v>
      </c>
      <c r="O612">
        <v>5.4300000000000001E-2</v>
      </c>
      <c r="P612">
        <v>2.3800000000000002E-2</v>
      </c>
      <c r="Q612">
        <v>1.3599999999999999E-2</v>
      </c>
      <c r="R612">
        <v>1.2999999999999999E-3</v>
      </c>
      <c r="S612">
        <v>2.77</v>
      </c>
      <c r="T612">
        <v>-999</v>
      </c>
      <c r="U612">
        <v>0.8</v>
      </c>
      <c r="V612">
        <v>-999</v>
      </c>
      <c r="W612">
        <v>-999</v>
      </c>
    </row>
    <row r="613" spans="1:23" x14ac:dyDescent="0.25">
      <c r="A613" t="s">
        <v>37</v>
      </c>
      <c r="B613" s="1">
        <v>34519</v>
      </c>
      <c r="C613">
        <v>653</v>
      </c>
      <c r="D613">
        <v>0.36749999999999999</v>
      </c>
      <c r="E613">
        <v>0.35520000000000002</v>
      </c>
      <c r="F613">
        <v>0.30630000000000002</v>
      </c>
      <c r="G613">
        <v>0.26750000000000002</v>
      </c>
      <c r="H613">
        <v>0.18959999999999999</v>
      </c>
      <c r="I613">
        <v>0.2392</v>
      </c>
      <c r="J613">
        <v>0.19850000000000001</v>
      </c>
      <c r="K613">
        <v>0.16819999999999999</v>
      </c>
      <c r="L613">
        <v>0.14849999999999999</v>
      </c>
      <c r="M613">
        <v>0.16239999999999999</v>
      </c>
      <c r="N613">
        <v>0.14949999999999999</v>
      </c>
      <c r="O613">
        <v>0.1211</v>
      </c>
      <c r="P613">
        <v>6.8000000000000005E-2</v>
      </c>
      <c r="Q613">
        <v>2.69E-2</v>
      </c>
      <c r="R613">
        <v>4.5999999999999999E-3</v>
      </c>
      <c r="S613">
        <v>2.58</v>
      </c>
      <c r="T613">
        <v>-999</v>
      </c>
      <c r="U613">
        <v>2.5</v>
      </c>
      <c r="V613">
        <v>-999</v>
      </c>
      <c r="W613">
        <v>-999</v>
      </c>
    </row>
    <row r="614" spans="1:23" x14ac:dyDescent="0.25">
      <c r="A614" t="s">
        <v>37</v>
      </c>
      <c r="B614" s="1">
        <v>34519</v>
      </c>
      <c r="C614">
        <v>652</v>
      </c>
      <c r="D614">
        <v>1.67E-2</v>
      </c>
      <c r="E614">
        <v>0.22969999999999999</v>
      </c>
      <c r="F614">
        <v>0.21540000000000001</v>
      </c>
      <c r="G614">
        <v>0.21729999999999999</v>
      </c>
      <c r="H614">
        <v>0.18110000000000001</v>
      </c>
      <c r="I614">
        <v>0.2157</v>
      </c>
      <c r="J614">
        <v>0.24030000000000001</v>
      </c>
      <c r="K614">
        <v>0.19769999999999999</v>
      </c>
      <c r="L614">
        <v>0.16750000000000001</v>
      </c>
      <c r="M614">
        <v>0.16830000000000001</v>
      </c>
      <c r="N614">
        <v>0.12189999999999999</v>
      </c>
      <c r="O614">
        <v>8.72E-2</v>
      </c>
      <c r="P614">
        <v>5.2900000000000003E-2</v>
      </c>
      <c r="Q614">
        <v>1.5900000000000001E-2</v>
      </c>
      <c r="R614">
        <v>1.8E-3</v>
      </c>
      <c r="S614">
        <v>2.81</v>
      </c>
      <c r="T614">
        <v>-999</v>
      </c>
      <c r="U614">
        <v>1.5</v>
      </c>
      <c r="V614">
        <v>-999</v>
      </c>
      <c r="W614">
        <v>-999</v>
      </c>
    </row>
    <row r="615" spans="1:23" x14ac:dyDescent="0.25">
      <c r="A615" t="s">
        <v>37</v>
      </c>
      <c r="B615" s="1">
        <v>34519</v>
      </c>
      <c r="C615">
        <v>643</v>
      </c>
      <c r="D615">
        <v>0.75900000000000001</v>
      </c>
      <c r="E615">
        <v>0.70940000000000003</v>
      </c>
      <c r="F615">
        <v>0.48770000000000002</v>
      </c>
      <c r="G615">
        <v>0.36830000000000002</v>
      </c>
      <c r="H615">
        <v>0.39689999999999998</v>
      </c>
      <c r="I615">
        <v>0.33179999999999998</v>
      </c>
      <c r="J615">
        <v>0.32140000000000002</v>
      </c>
      <c r="K615">
        <v>0.2666</v>
      </c>
      <c r="L615">
        <v>0.2316</v>
      </c>
      <c r="M615">
        <v>0.20749999999999999</v>
      </c>
      <c r="N615">
        <v>0.16400000000000001</v>
      </c>
      <c r="O615">
        <v>8.4400000000000003E-2</v>
      </c>
      <c r="P615">
        <v>3.6900000000000002E-2</v>
      </c>
      <c r="Q615">
        <v>1.37E-2</v>
      </c>
      <c r="R615">
        <v>3.5999999999999999E-3</v>
      </c>
      <c r="S615">
        <v>2.5299999999999998</v>
      </c>
      <c r="T615">
        <v>-999</v>
      </c>
      <c r="U615">
        <v>1.5</v>
      </c>
      <c r="V615">
        <v>-999</v>
      </c>
      <c r="W615">
        <v>-999</v>
      </c>
    </row>
    <row r="616" spans="1:23" x14ac:dyDescent="0.25">
      <c r="A616" t="s">
        <v>38</v>
      </c>
      <c r="B616" s="1">
        <v>34546</v>
      </c>
      <c r="C616">
        <v>1249</v>
      </c>
      <c r="D616">
        <v>0.5585</v>
      </c>
      <c r="E616">
        <v>0.53410000000000002</v>
      </c>
      <c r="F616">
        <v>0.63570000000000004</v>
      </c>
      <c r="G616">
        <v>0.6028</v>
      </c>
      <c r="H616">
        <v>0.56669999999999998</v>
      </c>
      <c r="I616">
        <v>0.41399999999999998</v>
      </c>
      <c r="J616">
        <v>0.28599999999999998</v>
      </c>
      <c r="K616">
        <v>0.27960000000000002</v>
      </c>
      <c r="L616">
        <v>0.22109999999999999</v>
      </c>
      <c r="M616">
        <v>0.20569999999999999</v>
      </c>
      <c r="N616">
        <v>0.15010000000000001</v>
      </c>
      <c r="O616">
        <v>0.17499999999999999</v>
      </c>
      <c r="P616">
        <v>0.13869999999999999</v>
      </c>
      <c r="Q616">
        <v>4.7899999999999998E-2</v>
      </c>
      <c r="R616">
        <v>1.9400000000000001E-2</v>
      </c>
      <c r="S616">
        <v>1.96</v>
      </c>
      <c r="T616">
        <v>-999</v>
      </c>
      <c r="U616">
        <v>0.8</v>
      </c>
      <c r="V616">
        <v>-999</v>
      </c>
      <c r="W616">
        <v>-999</v>
      </c>
    </row>
    <row r="617" spans="1:23" x14ac:dyDescent="0.25">
      <c r="A617" t="s">
        <v>38</v>
      </c>
      <c r="B617" s="1">
        <v>34546</v>
      </c>
      <c r="C617">
        <v>1250</v>
      </c>
      <c r="D617">
        <v>0.60619999999999996</v>
      </c>
      <c r="E617">
        <v>0.63380000000000003</v>
      </c>
      <c r="F617">
        <v>0.63670000000000004</v>
      </c>
      <c r="G617">
        <v>0.69440000000000002</v>
      </c>
      <c r="H617">
        <v>0.65090000000000003</v>
      </c>
      <c r="I617">
        <v>0.57479999999999998</v>
      </c>
      <c r="J617">
        <v>0.48970000000000002</v>
      </c>
      <c r="K617">
        <v>0.3821</v>
      </c>
      <c r="L617">
        <v>0.32529999999999998</v>
      </c>
      <c r="M617">
        <v>0.28399999999999997</v>
      </c>
      <c r="N617">
        <v>0.23449999999999999</v>
      </c>
      <c r="O617">
        <v>0.17929999999999999</v>
      </c>
      <c r="P617">
        <v>0.17150000000000001</v>
      </c>
      <c r="Q617">
        <v>9.9699999999999997E-2</v>
      </c>
      <c r="R617">
        <v>2.8000000000000001E-2</v>
      </c>
      <c r="S617">
        <v>1.6</v>
      </c>
      <c r="T617">
        <v>-999</v>
      </c>
      <c r="U617">
        <v>1.5</v>
      </c>
      <c r="V617">
        <v>-999</v>
      </c>
      <c r="W617">
        <v>-999</v>
      </c>
    </row>
    <row r="618" spans="1:23" x14ac:dyDescent="0.25">
      <c r="A618" t="s">
        <v>38</v>
      </c>
      <c r="B618" s="1">
        <v>34546</v>
      </c>
      <c r="C618">
        <v>1251</v>
      </c>
      <c r="D618">
        <v>0.57279999999999998</v>
      </c>
      <c r="E618">
        <v>0.46960000000000002</v>
      </c>
      <c r="F618">
        <v>0.49709999999999999</v>
      </c>
      <c r="G618">
        <v>0.6462</v>
      </c>
      <c r="H618">
        <v>0.63680000000000003</v>
      </c>
      <c r="I618">
        <v>0.70109999999999995</v>
      </c>
      <c r="J618">
        <v>0.68469999999999998</v>
      </c>
      <c r="K618">
        <v>0.65610000000000002</v>
      </c>
      <c r="L618">
        <v>0.52059999999999995</v>
      </c>
      <c r="M618">
        <v>0.41049999999999998</v>
      </c>
      <c r="N618">
        <v>0.3503</v>
      </c>
      <c r="O618">
        <v>0.28549999999999998</v>
      </c>
      <c r="P618">
        <v>0.23169999999999999</v>
      </c>
      <c r="Q618">
        <v>0.1464</v>
      </c>
      <c r="R618">
        <v>7.3700000000000002E-2</v>
      </c>
      <c r="S618">
        <v>1.28</v>
      </c>
      <c r="T618">
        <v>-999</v>
      </c>
      <c r="U618">
        <v>2.5</v>
      </c>
      <c r="V618">
        <v>-999</v>
      </c>
      <c r="W618">
        <v>-999</v>
      </c>
    </row>
    <row r="619" spans="1:23" x14ac:dyDescent="0.25">
      <c r="A619" t="s">
        <v>38</v>
      </c>
      <c r="B619" s="1">
        <v>34546</v>
      </c>
      <c r="C619">
        <v>1252</v>
      </c>
      <c r="D619">
        <v>0.74939999999999996</v>
      </c>
      <c r="E619">
        <v>0.50090000000000001</v>
      </c>
      <c r="F619">
        <v>0.30159999999999998</v>
      </c>
      <c r="G619">
        <v>0.36909999999999998</v>
      </c>
      <c r="H619">
        <v>0.38650000000000001</v>
      </c>
      <c r="I619">
        <v>0.43219999999999997</v>
      </c>
      <c r="J619">
        <v>0.41049999999999998</v>
      </c>
      <c r="K619">
        <v>0.3276</v>
      </c>
      <c r="L619">
        <v>0.3634</v>
      </c>
      <c r="M619">
        <v>0.35920000000000002</v>
      </c>
      <c r="N619">
        <v>0.30109999999999998</v>
      </c>
      <c r="O619">
        <v>0.29249999999999998</v>
      </c>
      <c r="P619">
        <v>0.20480000000000001</v>
      </c>
      <c r="Q619">
        <v>0.14280000000000001</v>
      </c>
      <c r="R619">
        <v>8.1600000000000006E-2</v>
      </c>
      <c r="S619">
        <v>1.52</v>
      </c>
      <c r="T619">
        <v>-999</v>
      </c>
      <c r="U619">
        <v>0.8</v>
      </c>
      <c r="V619">
        <v>-999</v>
      </c>
      <c r="W619">
        <v>-999</v>
      </c>
    </row>
    <row r="620" spans="1:23" x14ac:dyDescent="0.25">
      <c r="A620" t="s">
        <v>38</v>
      </c>
      <c r="B620" s="1">
        <v>34546</v>
      </c>
      <c r="C620">
        <v>1253</v>
      </c>
      <c r="D620">
        <v>0.84250000000000003</v>
      </c>
      <c r="E620">
        <v>0.61439999999999995</v>
      </c>
      <c r="F620">
        <v>0.45639999999999997</v>
      </c>
      <c r="G620">
        <v>0.42330000000000001</v>
      </c>
      <c r="H620">
        <v>0.4047</v>
      </c>
      <c r="I620">
        <v>0.45850000000000002</v>
      </c>
      <c r="J620">
        <v>0.51790000000000003</v>
      </c>
      <c r="K620">
        <v>0.4718</v>
      </c>
      <c r="L620">
        <v>0.44069999999999998</v>
      </c>
      <c r="M620">
        <v>0.34160000000000001</v>
      </c>
      <c r="N620">
        <v>0.35580000000000001</v>
      </c>
      <c r="O620">
        <v>0.30159999999999998</v>
      </c>
      <c r="P620">
        <v>0.26889999999999997</v>
      </c>
      <c r="Q620">
        <v>0.17269999999999999</v>
      </c>
      <c r="R620">
        <v>7.6700000000000004E-2</v>
      </c>
      <c r="S620">
        <v>1.34</v>
      </c>
      <c r="T620">
        <v>-999</v>
      </c>
      <c r="U620">
        <v>1.5</v>
      </c>
      <c r="V620">
        <v>-999</v>
      </c>
      <c r="W620">
        <v>-999</v>
      </c>
    </row>
    <row r="621" spans="1:23" x14ac:dyDescent="0.25">
      <c r="A621" t="s">
        <v>38</v>
      </c>
      <c r="B621" s="1">
        <v>34546</v>
      </c>
      <c r="C621">
        <v>1254</v>
      </c>
      <c r="D621">
        <v>0.99050000000000005</v>
      </c>
      <c r="E621">
        <v>0.70660000000000001</v>
      </c>
      <c r="F621">
        <v>0.62260000000000004</v>
      </c>
      <c r="G621">
        <v>0.33689999999999998</v>
      </c>
      <c r="H621">
        <v>0.373</v>
      </c>
      <c r="I621">
        <v>0.47520000000000001</v>
      </c>
      <c r="J621">
        <v>0.49609999999999999</v>
      </c>
      <c r="K621">
        <v>0.52310000000000001</v>
      </c>
      <c r="L621">
        <v>0.52990000000000004</v>
      </c>
      <c r="M621">
        <v>0.43730000000000002</v>
      </c>
      <c r="N621">
        <v>0.39190000000000003</v>
      </c>
      <c r="O621">
        <v>0.33479999999999999</v>
      </c>
      <c r="P621">
        <v>0.33939999999999998</v>
      </c>
      <c r="Q621">
        <v>0.26319999999999999</v>
      </c>
      <c r="R621">
        <v>0.16</v>
      </c>
      <c r="S621">
        <v>1.0900000000000001</v>
      </c>
      <c r="T621">
        <v>-999</v>
      </c>
      <c r="U621">
        <v>2.5</v>
      </c>
      <c r="V621">
        <v>-999</v>
      </c>
      <c r="W621">
        <v>-999</v>
      </c>
    </row>
    <row r="622" spans="1:23" x14ac:dyDescent="0.25">
      <c r="A622" t="s">
        <v>38</v>
      </c>
      <c r="B622" s="1">
        <v>34546</v>
      </c>
      <c r="C622">
        <v>1255</v>
      </c>
      <c r="D622">
        <v>0.79949999999999999</v>
      </c>
      <c r="E622">
        <v>0.81830000000000003</v>
      </c>
      <c r="F622">
        <v>0.65449999999999997</v>
      </c>
      <c r="G622">
        <v>0.64500000000000002</v>
      </c>
      <c r="H622">
        <v>0.58840000000000003</v>
      </c>
      <c r="I622">
        <v>0.43919999999999998</v>
      </c>
      <c r="J622">
        <v>0.3891</v>
      </c>
      <c r="K622">
        <v>0.42909999999999998</v>
      </c>
      <c r="L622">
        <v>0.32550000000000001</v>
      </c>
      <c r="M622">
        <v>0.31259999999999999</v>
      </c>
      <c r="N622">
        <v>0.38379999999999997</v>
      </c>
      <c r="O622">
        <v>0.32400000000000001</v>
      </c>
      <c r="P622">
        <v>0.23769999999999999</v>
      </c>
      <c r="Q622">
        <v>0.13250000000000001</v>
      </c>
      <c r="R622">
        <v>5.5800000000000002E-2</v>
      </c>
      <c r="S622">
        <v>1.39</v>
      </c>
      <c r="T622">
        <v>-999</v>
      </c>
      <c r="U622">
        <v>0.8</v>
      </c>
      <c r="V622">
        <v>-999</v>
      </c>
      <c r="W622">
        <v>-999</v>
      </c>
    </row>
    <row r="623" spans="1:23" x14ac:dyDescent="0.25">
      <c r="A623" t="s">
        <v>38</v>
      </c>
      <c r="B623" s="1">
        <v>34546</v>
      </c>
      <c r="C623">
        <v>1256</v>
      </c>
      <c r="D623">
        <v>0.97370000000000001</v>
      </c>
      <c r="E623">
        <v>0.86809999999999998</v>
      </c>
      <c r="F623">
        <v>0.77990000000000004</v>
      </c>
      <c r="G623">
        <v>0.65820000000000001</v>
      </c>
      <c r="H623">
        <v>0.58079999999999998</v>
      </c>
      <c r="I623">
        <v>0.39129999999999998</v>
      </c>
      <c r="J623">
        <v>0.41199999999999998</v>
      </c>
      <c r="K623">
        <v>0.37690000000000001</v>
      </c>
      <c r="L623">
        <v>0.32529999999999998</v>
      </c>
      <c r="M623">
        <v>0.31969999999999998</v>
      </c>
      <c r="N623">
        <v>0.36509999999999998</v>
      </c>
      <c r="O623">
        <v>0.3155</v>
      </c>
      <c r="P623">
        <v>0.24110000000000001</v>
      </c>
      <c r="Q623">
        <v>0.12470000000000001</v>
      </c>
      <c r="R623">
        <v>5.0999999999999997E-2</v>
      </c>
      <c r="S623">
        <v>1.4</v>
      </c>
      <c r="T623">
        <v>-999</v>
      </c>
      <c r="U623">
        <v>0.8</v>
      </c>
      <c r="V623">
        <v>-999</v>
      </c>
      <c r="W623">
        <v>-999</v>
      </c>
    </row>
    <row r="624" spans="1:23" x14ac:dyDescent="0.25">
      <c r="A624" t="s">
        <v>38</v>
      </c>
      <c r="B624" s="1">
        <v>34546</v>
      </c>
      <c r="C624">
        <v>1257</v>
      </c>
      <c r="D624">
        <v>0.97850000000000004</v>
      </c>
      <c r="E624">
        <v>0.85980000000000001</v>
      </c>
      <c r="F624">
        <v>0.87039999999999995</v>
      </c>
      <c r="G624">
        <v>0.7157</v>
      </c>
      <c r="H624">
        <v>0.65569999999999995</v>
      </c>
      <c r="I624">
        <v>0.61160000000000003</v>
      </c>
      <c r="J624">
        <v>0.48359999999999997</v>
      </c>
      <c r="K624">
        <v>0.42820000000000003</v>
      </c>
      <c r="L624">
        <v>0.40529999999999999</v>
      </c>
      <c r="M624">
        <v>0.3619</v>
      </c>
      <c r="N624">
        <v>0.2752</v>
      </c>
      <c r="O624">
        <v>0.28489999999999999</v>
      </c>
      <c r="P624">
        <v>0.26540000000000002</v>
      </c>
      <c r="Q624">
        <v>0.20469999999999999</v>
      </c>
      <c r="R624">
        <v>7.4899999999999994E-2</v>
      </c>
      <c r="S624">
        <v>1.24</v>
      </c>
      <c r="T624">
        <v>-999</v>
      </c>
      <c r="U624">
        <v>1.5</v>
      </c>
      <c r="V624">
        <v>-999</v>
      </c>
      <c r="W624">
        <v>-999</v>
      </c>
    </row>
    <row r="625" spans="1:23" x14ac:dyDescent="0.25">
      <c r="A625" t="s">
        <v>38</v>
      </c>
      <c r="B625" s="1">
        <v>34546</v>
      </c>
      <c r="C625">
        <v>1258</v>
      </c>
      <c r="D625">
        <v>1</v>
      </c>
      <c r="E625">
        <v>0.97689999999999999</v>
      </c>
      <c r="F625">
        <v>0.86570000000000003</v>
      </c>
      <c r="G625">
        <v>0.86350000000000005</v>
      </c>
      <c r="H625">
        <v>0.79210000000000003</v>
      </c>
      <c r="I625">
        <v>0.69359999999999999</v>
      </c>
      <c r="J625">
        <v>0.62409999999999999</v>
      </c>
      <c r="K625">
        <v>0.51359999999999995</v>
      </c>
      <c r="L625">
        <v>0.44440000000000002</v>
      </c>
      <c r="M625">
        <v>0.39800000000000002</v>
      </c>
      <c r="N625">
        <v>0.34350000000000003</v>
      </c>
      <c r="O625">
        <v>0.2586</v>
      </c>
      <c r="P625">
        <v>0.2261</v>
      </c>
      <c r="Q625">
        <v>0.18590000000000001</v>
      </c>
      <c r="R625">
        <v>0.15359999999999999</v>
      </c>
      <c r="S625">
        <v>1.1000000000000001</v>
      </c>
      <c r="T625">
        <v>-999</v>
      </c>
      <c r="U625">
        <v>2.5</v>
      </c>
      <c r="V625">
        <v>-999</v>
      </c>
      <c r="W625">
        <v>-999</v>
      </c>
    </row>
    <row r="626" spans="1:23" x14ac:dyDescent="0.25">
      <c r="A626" t="s">
        <v>38</v>
      </c>
      <c r="B626" s="1">
        <v>34546</v>
      </c>
      <c r="C626">
        <v>1259</v>
      </c>
      <c r="D626">
        <v>0.95230000000000004</v>
      </c>
      <c r="E626">
        <v>0.87360000000000004</v>
      </c>
      <c r="F626">
        <v>0.72970000000000002</v>
      </c>
      <c r="G626">
        <v>0.57909999999999995</v>
      </c>
      <c r="H626">
        <v>0.51200000000000001</v>
      </c>
      <c r="I626">
        <v>0.50039999999999996</v>
      </c>
      <c r="J626">
        <v>0.48909999999999998</v>
      </c>
      <c r="K626">
        <v>0.48449999999999999</v>
      </c>
      <c r="L626">
        <v>0.35730000000000001</v>
      </c>
      <c r="M626">
        <v>0.40699999999999997</v>
      </c>
      <c r="N626">
        <v>0.34410000000000002</v>
      </c>
      <c r="O626">
        <v>0.24970000000000001</v>
      </c>
      <c r="P626">
        <v>0.1487</v>
      </c>
      <c r="Q626">
        <v>9.1800000000000007E-2</v>
      </c>
      <c r="R626">
        <v>2.87E-2</v>
      </c>
      <c r="S626">
        <v>1.51</v>
      </c>
      <c r="T626">
        <v>-999</v>
      </c>
      <c r="U626">
        <v>0.8</v>
      </c>
      <c r="V626">
        <v>-999</v>
      </c>
      <c r="W626">
        <v>-999</v>
      </c>
    </row>
    <row r="627" spans="1:23" x14ac:dyDescent="0.25">
      <c r="A627" t="s">
        <v>38</v>
      </c>
      <c r="B627" s="1">
        <v>34546</v>
      </c>
      <c r="C627">
        <v>1260</v>
      </c>
      <c r="D627">
        <v>0.89019999999999999</v>
      </c>
      <c r="E627">
        <v>0.90680000000000005</v>
      </c>
      <c r="F627">
        <v>0.82379999999999998</v>
      </c>
      <c r="G627">
        <v>0.73329999999999995</v>
      </c>
      <c r="H627">
        <v>0.64939999999999998</v>
      </c>
      <c r="I627">
        <v>0.57650000000000001</v>
      </c>
      <c r="J627">
        <v>0.50149999999999995</v>
      </c>
      <c r="K627">
        <v>0.50290000000000001</v>
      </c>
      <c r="L627">
        <v>0.45469999999999999</v>
      </c>
      <c r="M627">
        <v>0.4153</v>
      </c>
      <c r="N627">
        <v>0.3785</v>
      </c>
      <c r="O627">
        <v>0.32519999999999999</v>
      </c>
      <c r="P627">
        <v>0.25040000000000001</v>
      </c>
      <c r="Q627">
        <v>0.1457</v>
      </c>
      <c r="R627">
        <v>8.6699999999999999E-2</v>
      </c>
      <c r="S627">
        <v>1.19</v>
      </c>
      <c r="T627">
        <v>-999</v>
      </c>
      <c r="U627">
        <v>1.5</v>
      </c>
      <c r="V627">
        <v>-999</v>
      </c>
      <c r="W627">
        <v>-999</v>
      </c>
    </row>
    <row r="628" spans="1:23" x14ac:dyDescent="0.25">
      <c r="A628" t="s">
        <v>38</v>
      </c>
      <c r="B628" s="1">
        <v>34546</v>
      </c>
      <c r="C628">
        <v>1261</v>
      </c>
      <c r="D628">
        <v>1</v>
      </c>
      <c r="E628">
        <v>0.96860000000000002</v>
      </c>
      <c r="F628">
        <v>0.84889999999999999</v>
      </c>
      <c r="G628">
        <v>0.82730000000000004</v>
      </c>
      <c r="H628">
        <v>0.7843</v>
      </c>
      <c r="I628">
        <v>0.71730000000000005</v>
      </c>
      <c r="J628">
        <v>0.69799999999999995</v>
      </c>
      <c r="K628">
        <v>0.65300000000000002</v>
      </c>
      <c r="L628">
        <v>0.60350000000000004</v>
      </c>
      <c r="M628">
        <v>0.54769999999999996</v>
      </c>
      <c r="N628">
        <v>0.499</v>
      </c>
      <c r="O628">
        <v>0.42549999999999999</v>
      </c>
      <c r="P628">
        <v>0.37319999999999998</v>
      </c>
      <c r="Q628">
        <v>0.2707</v>
      </c>
      <c r="R628">
        <v>0.1618</v>
      </c>
      <c r="S628">
        <v>0.83</v>
      </c>
      <c r="T628">
        <v>-999</v>
      </c>
      <c r="U628">
        <v>2.5</v>
      </c>
      <c r="V628">
        <v>-999</v>
      </c>
      <c r="W628">
        <v>-999</v>
      </c>
    </row>
    <row r="629" spans="1:23" x14ac:dyDescent="0.25">
      <c r="A629" t="s">
        <v>38</v>
      </c>
      <c r="B629" s="1">
        <v>34546</v>
      </c>
      <c r="C629">
        <v>1262</v>
      </c>
      <c r="D629">
        <v>0.29120000000000001</v>
      </c>
      <c r="E629">
        <v>0.27310000000000001</v>
      </c>
      <c r="F629">
        <v>0.28860000000000002</v>
      </c>
      <c r="G629">
        <v>0.32290000000000002</v>
      </c>
      <c r="H629">
        <v>0.44180000000000003</v>
      </c>
      <c r="I629">
        <v>0.46260000000000001</v>
      </c>
      <c r="J629">
        <v>0.47439999999999999</v>
      </c>
      <c r="K629">
        <v>0.41860000000000003</v>
      </c>
      <c r="L629">
        <v>0.43819999999999998</v>
      </c>
      <c r="M629">
        <v>0.42630000000000001</v>
      </c>
      <c r="N629">
        <v>0.44800000000000001</v>
      </c>
      <c r="O629">
        <v>0.39889999999999998</v>
      </c>
      <c r="P629">
        <v>0.30509999999999998</v>
      </c>
      <c r="Q629">
        <v>0.18060000000000001</v>
      </c>
      <c r="R629">
        <v>8.9499999999999996E-2</v>
      </c>
      <c r="S629">
        <v>1.32</v>
      </c>
      <c r="T629">
        <v>-999</v>
      </c>
      <c r="U629">
        <v>0.8</v>
      </c>
      <c r="V629">
        <v>-999</v>
      </c>
      <c r="W629">
        <v>-999</v>
      </c>
    </row>
    <row r="630" spans="1:23" x14ac:dyDescent="0.25">
      <c r="A630" t="s">
        <v>38</v>
      </c>
      <c r="B630" s="1">
        <v>34546</v>
      </c>
      <c r="C630">
        <v>1263</v>
      </c>
      <c r="D630">
        <v>0.47020000000000001</v>
      </c>
      <c r="E630">
        <v>0.50649999999999995</v>
      </c>
      <c r="F630">
        <v>0.37169999999999997</v>
      </c>
      <c r="G630">
        <v>0.35499999999999998</v>
      </c>
      <c r="H630">
        <v>0.33360000000000001</v>
      </c>
      <c r="I630">
        <v>0.371</v>
      </c>
      <c r="J630">
        <v>0.45729999999999998</v>
      </c>
      <c r="K630">
        <v>0.44890000000000002</v>
      </c>
      <c r="L630">
        <v>0.42020000000000002</v>
      </c>
      <c r="M630">
        <v>0.36370000000000002</v>
      </c>
      <c r="N630">
        <v>0.42030000000000001</v>
      </c>
      <c r="O630">
        <v>0.40699999999999997</v>
      </c>
      <c r="P630">
        <v>0.3589</v>
      </c>
      <c r="Q630">
        <v>0.26529999999999998</v>
      </c>
      <c r="R630">
        <v>0.12139999999999999</v>
      </c>
      <c r="S630">
        <v>1.19</v>
      </c>
      <c r="T630">
        <v>-999</v>
      </c>
      <c r="U630">
        <v>1.5</v>
      </c>
      <c r="V630">
        <v>-999</v>
      </c>
      <c r="W630">
        <v>-999</v>
      </c>
    </row>
    <row r="631" spans="1:23" x14ac:dyDescent="0.25">
      <c r="A631" t="s">
        <v>38</v>
      </c>
      <c r="B631" s="1">
        <v>34546</v>
      </c>
      <c r="C631">
        <v>1271</v>
      </c>
      <c r="D631">
        <v>0.90210000000000001</v>
      </c>
      <c r="E631">
        <v>0.76290000000000002</v>
      </c>
      <c r="F631">
        <v>0.7601</v>
      </c>
      <c r="G631">
        <v>0.78390000000000004</v>
      </c>
      <c r="H631">
        <v>0.59909999999999997</v>
      </c>
      <c r="I631">
        <v>0.46410000000000001</v>
      </c>
      <c r="J631">
        <v>0.46960000000000002</v>
      </c>
      <c r="K631">
        <v>0.4365</v>
      </c>
      <c r="L631">
        <v>0.4138</v>
      </c>
      <c r="M631">
        <v>0.38490000000000002</v>
      </c>
      <c r="N631">
        <v>0.41320000000000001</v>
      </c>
      <c r="O631">
        <v>0.34649999999999997</v>
      </c>
      <c r="P631">
        <v>0.31809999999999999</v>
      </c>
      <c r="Q631">
        <v>0.23699999999999999</v>
      </c>
      <c r="R631">
        <v>0.15559999999999999</v>
      </c>
      <c r="S631">
        <v>1.0900000000000001</v>
      </c>
      <c r="T631">
        <v>-999</v>
      </c>
      <c r="U631">
        <v>2.5</v>
      </c>
      <c r="V631">
        <v>-999</v>
      </c>
      <c r="W631">
        <v>-999</v>
      </c>
    </row>
    <row r="632" spans="1:23" x14ac:dyDescent="0.25">
      <c r="A632" t="s">
        <v>38</v>
      </c>
      <c r="B632" s="1">
        <v>34546</v>
      </c>
      <c r="C632">
        <v>1272</v>
      </c>
      <c r="D632">
        <v>0.93079999999999996</v>
      </c>
      <c r="E632">
        <v>0.88280000000000003</v>
      </c>
      <c r="F632">
        <v>0.84419999999999995</v>
      </c>
      <c r="G632">
        <v>0.74860000000000004</v>
      </c>
      <c r="H632">
        <v>0.61760000000000004</v>
      </c>
      <c r="I632">
        <v>0.58479999999999999</v>
      </c>
      <c r="J632">
        <v>0.36849999999999999</v>
      </c>
      <c r="K632">
        <v>0.31319999999999998</v>
      </c>
      <c r="L632">
        <v>0.33329999999999999</v>
      </c>
      <c r="M632">
        <v>0.28610000000000002</v>
      </c>
      <c r="N632">
        <v>0.28270000000000001</v>
      </c>
      <c r="O632">
        <v>0.22650000000000001</v>
      </c>
      <c r="P632">
        <v>0.189</v>
      </c>
      <c r="Q632">
        <v>9.0899999999999995E-2</v>
      </c>
      <c r="R632">
        <v>5.3100000000000001E-2</v>
      </c>
      <c r="S632">
        <v>1.5</v>
      </c>
      <c r="T632">
        <v>-999</v>
      </c>
      <c r="U632">
        <v>0.8</v>
      </c>
      <c r="V632">
        <v>-999</v>
      </c>
      <c r="W632">
        <v>-999</v>
      </c>
    </row>
    <row r="633" spans="1:23" x14ac:dyDescent="0.25">
      <c r="A633" t="s">
        <v>38</v>
      </c>
      <c r="B633" s="1">
        <v>34546</v>
      </c>
      <c r="C633">
        <v>1273</v>
      </c>
      <c r="D633">
        <v>0.96899999999999997</v>
      </c>
      <c r="E633">
        <v>0.90680000000000005</v>
      </c>
      <c r="F633">
        <v>0.87250000000000005</v>
      </c>
      <c r="G633">
        <v>0.88149999999999995</v>
      </c>
      <c r="H633">
        <v>0.83140000000000003</v>
      </c>
      <c r="I633">
        <v>0.6774</v>
      </c>
      <c r="J633">
        <v>0.62780000000000002</v>
      </c>
      <c r="K633">
        <v>0.55940000000000001</v>
      </c>
      <c r="L633">
        <v>0.43680000000000002</v>
      </c>
      <c r="M633">
        <v>0.3795</v>
      </c>
      <c r="N633">
        <v>0.36409999999999998</v>
      </c>
      <c r="O633">
        <v>0.31519999999999998</v>
      </c>
      <c r="P633">
        <v>0.2001</v>
      </c>
      <c r="Q633">
        <v>0.14449999999999999</v>
      </c>
      <c r="R633">
        <v>4.9000000000000002E-2</v>
      </c>
      <c r="S633">
        <v>1.21</v>
      </c>
      <c r="T633">
        <v>-999</v>
      </c>
      <c r="U633">
        <v>1.5</v>
      </c>
      <c r="V633">
        <v>-999</v>
      </c>
      <c r="W633">
        <v>-999</v>
      </c>
    </row>
    <row r="634" spans="1:23" x14ac:dyDescent="0.25">
      <c r="A634" t="s">
        <v>38</v>
      </c>
      <c r="B634" s="1">
        <v>34546</v>
      </c>
      <c r="C634">
        <v>1274</v>
      </c>
      <c r="D634">
        <v>0.91649999999999998</v>
      </c>
      <c r="E634">
        <v>0.90129999999999999</v>
      </c>
      <c r="F634">
        <v>0.86460000000000004</v>
      </c>
      <c r="G634">
        <v>0.86219999999999997</v>
      </c>
      <c r="H634">
        <v>0.85440000000000005</v>
      </c>
      <c r="I634">
        <v>0.87180000000000002</v>
      </c>
      <c r="J634">
        <v>0.81859999999999999</v>
      </c>
      <c r="K634">
        <v>0.75070000000000003</v>
      </c>
      <c r="L634">
        <v>0.63419999999999999</v>
      </c>
      <c r="M634">
        <v>0.52070000000000005</v>
      </c>
      <c r="N634">
        <v>0.43169999999999997</v>
      </c>
      <c r="O634">
        <v>0.40139999999999998</v>
      </c>
      <c r="P634">
        <v>0.36520000000000002</v>
      </c>
      <c r="Q634">
        <v>0.28420000000000001</v>
      </c>
      <c r="R634">
        <v>0.124</v>
      </c>
      <c r="S634">
        <v>0.82</v>
      </c>
      <c r="T634">
        <v>-999</v>
      </c>
      <c r="U634">
        <v>2.5</v>
      </c>
      <c r="V634">
        <v>-999</v>
      </c>
      <c r="W634">
        <v>-999</v>
      </c>
    </row>
    <row r="635" spans="1:23" x14ac:dyDescent="0.25">
      <c r="A635" t="s">
        <v>38</v>
      </c>
      <c r="B635" s="1">
        <v>34546</v>
      </c>
      <c r="C635">
        <v>1275</v>
      </c>
      <c r="D635">
        <v>0.63959999999999995</v>
      </c>
      <c r="E635">
        <v>0.69830000000000003</v>
      </c>
      <c r="F635">
        <v>0.60170000000000001</v>
      </c>
      <c r="G635">
        <v>0.50800000000000001</v>
      </c>
      <c r="H635">
        <v>0.46889999999999998</v>
      </c>
      <c r="I635">
        <v>0.44590000000000002</v>
      </c>
      <c r="J635">
        <v>0.47570000000000001</v>
      </c>
      <c r="K635">
        <v>0.46820000000000001</v>
      </c>
      <c r="L635">
        <v>0.4289</v>
      </c>
      <c r="M635">
        <v>0.47649999999999998</v>
      </c>
      <c r="N635">
        <v>0.38819999999999999</v>
      </c>
      <c r="O635">
        <v>0.33639999999999998</v>
      </c>
      <c r="P635">
        <v>0.2392</v>
      </c>
      <c r="Q635">
        <v>0.12640000000000001</v>
      </c>
      <c r="R635">
        <v>6.6299999999999998E-2</v>
      </c>
      <c r="S635">
        <v>1.35</v>
      </c>
      <c r="T635">
        <v>-999</v>
      </c>
      <c r="U635">
        <v>0.8</v>
      </c>
      <c r="V635">
        <v>-999</v>
      </c>
      <c r="W635">
        <v>-999</v>
      </c>
    </row>
    <row r="636" spans="1:23" x14ac:dyDescent="0.25">
      <c r="A636" t="s">
        <v>38</v>
      </c>
      <c r="B636" s="1">
        <v>34546</v>
      </c>
      <c r="C636">
        <v>1276</v>
      </c>
      <c r="D636">
        <v>0.44869999999999999</v>
      </c>
      <c r="E636">
        <v>0.74350000000000005</v>
      </c>
      <c r="F636">
        <v>0.7601</v>
      </c>
      <c r="G636">
        <v>0.61729999999999996</v>
      </c>
      <c r="H636">
        <v>0.55659999999999998</v>
      </c>
      <c r="I636">
        <v>0.5403</v>
      </c>
      <c r="J636">
        <v>0.44550000000000001</v>
      </c>
      <c r="K636">
        <v>0.43090000000000001</v>
      </c>
      <c r="L636">
        <v>0.4304</v>
      </c>
      <c r="M636">
        <v>0.36809999999999998</v>
      </c>
      <c r="N636">
        <v>0.248</v>
      </c>
      <c r="O636">
        <v>0.21959999999999999</v>
      </c>
      <c r="P636">
        <v>0.18820000000000001</v>
      </c>
      <c r="Q636">
        <v>0.1542</v>
      </c>
      <c r="R636">
        <v>6.1400000000000003E-2</v>
      </c>
      <c r="S636">
        <v>1.42</v>
      </c>
      <c r="T636">
        <v>-999</v>
      </c>
      <c r="U636">
        <v>1.5</v>
      </c>
      <c r="V636">
        <v>-999</v>
      </c>
      <c r="W636">
        <v>-999</v>
      </c>
    </row>
    <row r="637" spans="1:23" x14ac:dyDescent="0.25">
      <c r="A637" t="s">
        <v>38</v>
      </c>
      <c r="B637" s="1">
        <v>34546</v>
      </c>
      <c r="C637">
        <v>1277</v>
      </c>
      <c r="D637">
        <v>0.4224</v>
      </c>
      <c r="E637">
        <v>0.52400000000000002</v>
      </c>
      <c r="F637">
        <v>0.75590000000000002</v>
      </c>
      <c r="G637">
        <v>0.79600000000000004</v>
      </c>
      <c r="H637">
        <v>0.81510000000000005</v>
      </c>
      <c r="I637">
        <v>0.88439999999999996</v>
      </c>
      <c r="J637">
        <v>0.77070000000000005</v>
      </c>
      <c r="K637">
        <v>0.61280000000000001</v>
      </c>
      <c r="L637">
        <v>0.5363</v>
      </c>
      <c r="M637">
        <v>0.46450000000000002</v>
      </c>
      <c r="N637">
        <v>0.43259999999999998</v>
      </c>
      <c r="O637">
        <v>0.34499999999999997</v>
      </c>
      <c r="P637">
        <v>0.28620000000000001</v>
      </c>
      <c r="Q637">
        <v>0.18110000000000001</v>
      </c>
      <c r="R637">
        <v>0.106</v>
      </c>
      <c r="S637">
        <v>1.05</v>
      </c>
      <c r="T637">
        <v>-999</v>
      </c>
      <c r="U637">
        <v>2.5</v>
      </c>
      <c r="V637">
        <v>-999</v>
      </c>
      <c r="W637">
        <v>-999</v>
      </c>
    </row>
    <row r="638" spans="1:23" x14ac:dyDescent="0.25">
      <c r="A638" t="s">
        <v>38</v>
      </c>
      <c r="B638" s="1">
        <v>34546</v>
      </c>
      <c r="C638">
        <v>1278</v>
      </c>
      <c r="D638">
        <v>1</v>
      </c>
      <c r="E638">
        <v>0.85240000000000005</v>
      </c>
      <c r="F638">
        <v>0.46939999999999998</v>
      </c>
      <c r="G638">
        <v>0.43859999999999999</v>
      </c>
      <c r="H638">
        <v>0.45569999999999999</v>
      </c>
      <c r="I638">
        <v>0.44929999999999998</v>
      </c>
      <c r="J638">
        <v>0.44440000000000002</v>
      </c>
      <c r="K638">
        <v>0.41839999999999999</v>
      </c>
      <c r="L638">
        <v>0.36630000000000001</v>
      </c>
      <c r="M638">
        <v>0.34789999999999999</v>
      </c>
      <c r="N638">
        <v>0.28989999999999999</v>
      </c>
      <c r="O638">
        <v>0.23430000000000001</v>
      </c>
      <c r="P638">
        <v>0.19689999999999999</v>
      </c>
      <c r="Q638">
        <v>0.1163</v>
      </c>
      <c r="R638">
        <v>4.4400000000000002E-2</v>
      </c>
      <c r="S638">
        <v>1.53</v>
      </c>
      <c r="T638">
        <v>-999</v>
      </c>
      <c r="U638">
        <v>0.8</v>
      </c>
      <c r="V638">
        <v>-999</v>
      </c>
      <c r="W638">
        <v>-999</v>
      </c>
    </row>
    <row r="639" spans="1:23" x14ac:dyDescent="0.25">
      <c r="A639" t="s">
        <v>38</v>
      </c>
      <c r="B639" s="1">
        <v>34546</v>
      </c>
      <c r="C639">
        <v>1279</v>
      </c>
      <c r="D639">
        <v>1</v>
      </c>
      <c r="E639">
        <v>0.94740000000000002</v>
      </c>
      <c r="F639">
        <v>0.68220000000000003</v>
      </c>
      <c r="G639">
        <v>0.48920000000000002</v>
      </c>
      <c r="H639">
        <v>0.52990000000000004</v>
      </c>
      <c r="I639">
        <v>0.50329999999999997</v>
      </c>
      <c r="J639">
        <v>0.44350000000000001</v>
      </c>
      <c r="K639">
        <v>0.39510000000000001</v>
      </c>
      <c r="L639">
        <v>0.37219999999999998</v>
      </c>
      <c r="M639">
        <v>0.37790000000000001</v>
      </c>
      <c r="N639">
        <v>0.35859999999999997</v>
      </c>
      <c r="O639">
        <v>0.252</v>
      </c>
      <c r="P639">
        <v>0.2147</v>
      </c>
      <c r="Q639">
        <v>0.13789999999999999</v>
      </c>
      <c r="R639">
        <v>5.7000000000000002E-2</v>
      </c>
      <c r="S639">
        <v>1.39</v>
      </c>
      <c r="T639">
        <v>-999</v>
      </c>
      <c r="U639">
        <v>1.5</v>
      </c>
      <c r="V639">
        <v>-999</v>
      </c>
      <c r="W639">
        <v>-999</v>
      </c>
    </row>
    <row r="640" spans="1:23" x14ac:dyDescent="0.25">
      <c r="A640" t="s">
        <v>38</v>
      </c>
      <c r="B640" s="1">
        <v>34546</v>
      </c>
      <c r="C640">
        <v>1280</v>
      </c>
      <c r="D640">
        <v>1</v>
      </c>
      <c r="E640">
        <v>0.9889</v>
      </c>
      <c r="F640">
        <v>0.91220000000000001</v>
      </c>
      <c r="G640">
        <v>0.74860000000000004</v>
      </c>
      <c r="H640">
        <v>0.56640000000000001</v>
      </c>
      <c r="I640">
        <v>0.59560000000000002</v>
      </c>
      <c r="J640">
        <v>0.59279999999999999</v>
      </c>
      <c r="K640">
        <v>0.55610000000000004</v>
      </c>
      <c r="L640">
        <v>0.46879999999999999</v>
      </c>
      <c r="M640">
        <v>0.43009999999999998</v>
      </c>
      <c r="N640">
        <v>0.4289</v>
      </c>
      <c r="O640">
        <v>0.37230000000000002</v>
      </c>
      <c r="P640">
        <v>0.3231</v>
      </c>
      <c r="Q640">
        <v>0.17960000000000001</v>
      </c>
      <c r="R640">
        <v>9.1899999999999996E-2</v>
      </c>
      <c r="S640">
        <v>1.06</v>
      </c>
      <c r="T640">
        <v>-999</v>
      </c>
      <c r="U640">
        <v>2.5</v>
      </c>
      <c r="V640">
        <v>-999</v>
      </c>
      <c r="W640">
        <v>-999</v>
      </c>
    </row>
    <row r="641" spans="1:23" x14ac:dyDescent="0.25">
      <c r="A641" t="s">
        <v>39</v>
      </c>
      <c r="B641" s="1">
        <v>34539</v>
      </c>
      <c r="C641">
        <v>942</v>
      </c>
      <c r="D641">
        <v>0.99050000000000005</v>
      </c>
      <c r="E641">
        <v>0.74539999999999995</v>
      </c>
      <c r="F641">
        <v>0.65239999999999998</v>
      </c>
      <c r="G641">
        <v>0.63090000000000002</v>
      </c>
      <c r="H641">
        <v>0.54179999999999995</v>
      </c>
      <c r="I641">
        <v>0.44400000000000001</v>
      </c>
      <c r="J641">
        <v>0.34110000000000001</v>
      </c>
      <c r="K641">
        <v>0.313</v>
      </c>
      <c r="L641">
        <v>0.27679999999999999</v>
      </c>
      <c r="M641">
        <v>0.20050000000000001</v>
      </c>
      <c r="N641">
        <v>0.16400000000000001</v>
      </c>
      <c r="O641">
        <v>6.08E-2</v>
      </c>
      <c r="P641">
        <v>2.64E-2</v>
      </c>
      <c r="Q641">
        <v>6.1999999999999998E-3</v>
      </c>
      <c r="R641">
        <v>2.0999999999999999E-3</v>
      </c>
      <c r="S641">
        <v>2.58</v>
      </c>
      <c r="T641">
        <v>-999</v>
      </c>
      <c r="U641">
        <v>0.8</v>
      </c>
      <c r="V641">
        <v>-999</v>
      </c>
      <c r="W641">
        <v>-999</v>
      </c>
    </row>
    <row r="642" spans="1:23" x14ac:dyDescent="0.25">
      <c r="A642" t="s">
        <v>39</v>
      </c>
      <c r="B642" s="1">
        <v>34539</v>
      </c>
      <c r="C642">
        <v>943</v>
      </c>
      <c r="D642">
        <v>0.94269999999999998</v>
      </c>
      <c r="E642">
        <v>0.59589999999999999</v>
      </c>
      <c r="F642">
        <v>0.6351</v>
      </c>
      <c r="G642">
        <v>0.72609999999999997</v>
      </c>
      <c r="H642">
        <v>0.65439999999999998</v>
      </c>
      <c r="I642">
        <v>0.53779999999999994</v>
      </c>
      <c r="J642">
        <v>0.49609999999999999</v>
      </c>
      <c r="K642">
        <v>0.47710000000000002</v>
      </c>
      <c r="L642">
        <v>0.44540000000000002</v>
      </c>
      <c r="M642">
        <v>0.4108</v>
      </c>
      <c r="N642">
        <v>0.32779999999999998</v>
      </c>
      <c r="O642">
        <v>0.23949999999999999</v>
      </c>
      <c r="P642">
        <v>0.1198</v>
      </c>
      <c r="Q642">
        <v>5.1499999999999997E-2</v>
      </c>
      <c r="R642">
        <v>1.7600000000000001E-2</v>
      </c>
      <c r="S642">
        <v>1.63</v>
      </c>
      <c r="T642">
        <v>-999</v>
      </c>
      <c r="U642">
        <v>1.5</v>
      </c>
      <c r="V642">
        <v>-999</v>
      </c>
      <c r="W642">
        <v>-999</v>
      </c>
    </row>
    <row r="643" spans="1:23" x14ac:dyDescent="0.25">
      <c r="A643" t="s">
        <v>39</v>
      </c>
      <c r="B643" s="1">
        <v>34539</v>
      </c>
      <c r="C643">
        <v>944</v>
      </c>
      <c r="D643">
        <v>0.85680000000000001</v>
      </c>
      <c r="E643">
        <v>0.64670000000000005</v>
      </c>
      <c r="F643">
        <v>0.60429999999999995</v>
      </c>
      <c r="G643">
        <v>0.76749999999999996</v>
      </c>
      <c r="H643">
        <v>0.73140000000000005</v>
      </c>
      <c r="I643">
        <v>0.68830000000000002</v>
      </c>
      <c r="J643">
        <v>0.59499999999999997</v>
      </c>
      <c r="K643">
        <v>0.44040000000000001</v>
      </c>
      <c r="L643">
        <v>0.46439999999999998</v>
      </c>
      <c r="M643">
        <v>0.4148</v>
      </c>
      <c r="N643">
        <v>0.40479999999999999</v>
      </c>
      <c r="O643">
        <v>0.3513</v>
      </c>
      <c r="P643">
        <v>0.22159999999999999</v>
      </c>
      <c r="Q643">
        <v>0.1114</v>
      </c>
      <c r="R643">
        <v>3.7999999999999999E-2</v>
      </c>
      <c r="S643">
        <v>1.3</v>
      </c>
      <c r="T643">
        <v>-999</v>
      </c>
      <c r="U643">
        <v>2.5</v>
      </c>
      <c r="V643">
        <v>-999</v>
      </c>
      <c r="W643">
        <v>-999</v>
      </c>
    </row>
    <row r="644" spans="1:23" x14ac:dyDescent="0.25">
      <c r="A644" t="s">
        <v>39</v>
      </c>
      <c r="B644" s="1">
        <v>34539</v>
      </c>
      <c r="C644">
        <v>945</v>
      </c>
      <c r="D644">
        <v>0.59430000000000005</v>
      </c>
      <c r="E644">
        <v>0.76939999999999997</v>
      </c>
      <c r="F644">
        <v>0.86299999999999999</v>
      </c>
      <c r="G644">
        <v>0.70240000000000002</v>
      </c>
      <c r="H644">
        <v>0.42609999999999998</v>
      </c>
      <c r="I644">
        <v>0.31609999999999999</v>
      </c>
      <c r="J644">
        <v>0.2228</v>
      </c>
      <c r="K644">
        <v>0.17480000000000001</v>
      </c>
      <c r="L644">
        <v>0.1198</v>
      </c>
      <c r="M644">
        <v>9.5500000000000002E-2</v>
      </c>
      <c r="N644">
        <v>6.8000000000000005E-2</v>
      </c>
      <c r="O644">
        <v>2.9600000000000001E-2</v>
      </c>
      <c r="P644">
        <v>7.7000000000000002E-3</v>
      </c>
      <c r="Q644">
        <v>2.3999999999999998E-3</v>
      </c>
      <c r="R644">
        <v>1.4E-3</v>
      </c>
      <c r="S644">
        <v>3.31</v>
      </c>
      <c r="T644">
        <v>-999</v>
      </c>
      <c r="U644">
        <v>0.8</v>
      </c>
      <c r="V644">
        <v>-999</v>
      </c>
      <c r="W644">
        <v>-999</v>
      </c>
    </row>
    <row r="645" spans="1:23" x14ac:dyDescent="0.25">
      <c r="A645" t="s">
        <v>39</v>
      </c>
      <c r="B645" s="1">
        <v>34539</v>
      </c>
      <c r="C645">
        <v>946</v>
      </c>
      <c r="D645">
        <v>0.3508</v>
      </c>
      <c r="E645">
        <v>0.7823</v>
      </c>
      <c r="F645">
        <v>0.86199999999999999</v>
      </c>
      <c r="G645">
        <v>0.745</v>
      </c>
      <c r="H645">
        <v>0.61509999999999998</v>
      </c>
      <c r="I645">
        <v>0.53690000000000004</v>
      </c>
      <c r="J645">
        <v>0.4098</v>
      </c>
      <c r="K645">
        <v>0.31509999999999999</v>
      </c>
      <c r="L645">
        <v>0.2888</v>
      </c>
      <c r="M645">
        <v>0.2487</v>
      </c>
      <c r="N645">
        <v>0.182</v>
      </c>
      <c r="O645">
        <v>0.12570000000000001</v>
      </c>
      <c r="P645">
        <v>7.3099999999999998E-2</v>
      </c>
      <c r="Q645">
        <v>2.7099999999999999E-2</v>
      </c>
      <c r="R645">
        <v>8.3999999999999995E-3</v>
      </c>
      <c r="S645">
        <v>2.0299999999999998</v>
      </c>
      <c r="T645">
        <v>-999</v>
      </c>
      <c r="U645">
        <v>1.5</v>
      </c>
      <c r="V645">
        <v>-999</v>
      </c>
      <c r="W645">
        <v>-999</v>
      </c>
    </row>
    <row r="646" spans="1:23" x14ac:dyDescent="0.25">
      <c r="A646" t="s">
        <v>39</v>
      </c>
      <c r="B646" s="1">
        <v>34539</v>
      </c>
      <c r="C646">
        <v>947</v>
      </c>
      <c r="D646">
        <v>1</v>
      </c>
      <c r="E646">
        <v>1</v>
      </c>
      <c r="F646">
        <v>1</v>
      </c>
      <c r="G646">
        <v>1</v>
      </c>
      <c r="H646">
        <v>0.95350000000000001</v>
      </c>
      <c r="I646">
        <v>0.8206</v>
      </c>
      <c r="J646">
        <v>0.66279999999999994</v>
      </c>
      <c r="K646">
        <v>0.5353</v>
      </c>
      <c r="L646">
        <v>0.38840000000000002</v>
      </c>
      <c r="M646">
        <v>0.379</v>
      </c>
      <c r="N646">
        <v>0.2979</v>
      </c>
      <c r="O646">
        <v>0.21210000000000001</v>
      </c>
      <c r="P646">
        <v>0.1085</v>
      </c>
      <c r="Q646">
        <v>7.1400000000000005E-2</v>
      </c>
      <c r="R646">
        <v>0.04</v>
      </c>
      <c r="S646">
        <v>1.43</v>
      </c>
      <c r="T646">
        <v>-999</v>
      </c>
      <c r="U646">
        <v>2.5</v>
      </c>
      <c r="V646">
        <v>-999</v>
      </c>
      <c r="W646">
        <v>-999</v>
      </c>
    </row>
    <row r="647" spans="1:23" x14ac:dyDescent="0.25">
      <c r="A647" t="s">
        <v>39</v>
      </c>
      <c r="B647" s="1">
        <v>34539</v>
      </c>
      <c r="C647">
        <v>948</v>
      </c>
      <c r="D647">
        <v>0.17660000000000001</v>
      </c>
      <c r="E647">
        <v>0.1817</v>
      </c>
      <c r="F647">
        <v>0.34499999999999997</v>
      </c>
      <c r="G647">
        <v>0.43490000000000001</v>
      </c>
      <c r="H647">
        <v>0.30880000000000002</v>
      </c>
      <c r="I647">
        <v>0.35770000000000002</v>
      </c>
      <c r="J647">
        <v>0.36809999999999998</v>
      </c>
      <c r="K647">
        <v>0.34760000000000002</v>
      </c>
      <c r="L647">
        <v>0.30449999999999999</v>
      </c>
      <c r="M647">
        <v>0.21909999999999999</v>
      </c>
      <c r="N647">
        <v>0.21779999999999999</v>
      </c>
      <c r="O647">
        <v>0.13689999999999999</v>
      </c>
      <c r="P647">
        <v>8.6199999999999999E-2</v>
      </c>
      <c r="Q647">
        <v>5.2200000000000003E-2</v>
      </c>
      <c r="R647">
        <v>1.7500000000000002E-2</v>
      </c>
      <c r="S647">
        <v>2.16</v>
      </c>
      <c r="T647">
        <v>-999</v>
      </c>
      <c r="U647">
        <v>0.8</v>
      </c>
      <c r="V647">
        <v>-999</v>
      </c>
      <c r="W647">
        <v>-999</v>
      </c>
    </row>
    <row r="648" spans="1:23" x14ac:dyDescent="0.25">
      <c r="A648" t="s">
        <v>39</v>
      </c>
      <c r="B648" s="1">
        <v>34539</v>
      </c>
      <c r="C648">
        <v>949</v>
      </c>
      <c r="D648">
        <v>0.31979999999999997</v>
      </c>
      <c r="E648">
        <v>0.15870000000000001</v>
      </c>
      <c r="F648">
        <v>0.27229999999999999</v>
      </c>
      <c r="G648">
        <v>0.44019999999999998</v>
      </c>
      <c r="H648">
        <v>0.3962</v>
      </c>
      <c r="I648">
        <v>0.34239999999999998</v>
      </c>
      <c r="J648">
        <v>0.32300000000000001</v>
      </c>
      <c r="K648">
        <v>0.36890000000000001</v>
      </c>
      <c r="L648">
        <v>0.33650000000000002</v>
      </c>
      <c r="M648">
        <v>0.24390000000000001</v>
      </c>
      <c r="N648">
        <v>0.1623</v>
      </c>
      <c r="O648">
        <v>0.1414</v>
      </c>
      <c r="P648">
        <v>0.1082</v>
      </c>
      <c r="Q648">
        <v>6.0499999999999998E-2</v>
      </c>
      <c r="R648">
        <v>3.2800000000000003E-2</v>
      </c>
      <c r="S648">
        <v>2.06</v>
      </c>
      <c r="T648">
        <v>-999</v>
      </c>
      <c r="U648">
        <v>1.5</v>
      </c>
      <c r="V648">
        <v>-999</v>
      </c>
      <c r="W648">
        <v>-999</v>
      </c>
    </row>
    <row r="649" spans="1:23" x14ac:dyDescent="0.25">
      <c r="A649" t="s">
        <v>39</v>
      </c>
      <c r="B649" s="1">
        <v>34539</v>
      </c>
      <c r="C649">
        <v>950</v>
      </c>
      <c r="D649">
        <v>0.222</v>
      </c>
      <c r="E649">
        <v>0.15959999999999999</v>
      </c>
      <c r="F649">
        <v>0.26819999999999999</v>
      </c>
      <c r="G649">
        <v>0.33689999999999998</v>
      </c>
      <c r="H649">
        <v>0.38269999999999998</v>
      </c>
      <c r="I649">
        <v>0.35670000000000002</v>
      </c>
      <c r="J649">
        <v>0.31030000000000002</v>
      </c>
      <c r="K649">
        <v>0.35010000000000002</v>
      </c>
      <c r="L649">
        <v>0.2913</v>
      </c>
      <c r="M649">
        <v>0.26269999999999999</v>
      </c>
      <c r="N649">
        <v>0.2051</v>
      </c>
      <c r="O649">
        <v>0.12429999999999999</v>
      </c>
      <c r="P649">
        <v>0.1056</v>
      </c>
      <c r="Q649">
        <v>9.7299999999999998E-2</v>
      </c>
      <c r="R649">
        <v>3.0300000000000001E-2</v>
      </c>
      <c r="S649">
        <v>2.0099999999999998</v>
      </c>
      <c r="T649">
        <v>-999</v>
      </c>
      <c r="U649">
        <v>2.5</v>
      </c>
      <c r="V649">
        <v>-999</v>
      </c>
      <c r="W649">
        <v>-999</v>
      </c>
    </row>
    <row r="650" spans="1:23" x14ac:dyDescent="0.25">
      <c r="A650" t="s">
        <v>39</v>
      </c>
      <c r="B650" s="1">
        <v>34539</v>
      </c>
      <c r="C650">
        <v>955</v>
      </c>
      <c r="D650">
        <v>0.65390000000000004</v>
      </c>
      <c r="E650">
        <v>0.42620000000000002</v>
      </c>
      <c r="F650">
        <v>0.27229999999999999</v>
      </c>
      <c r="G650">
        <v>0.30399999999999999</v>
      </c>
      <c r="H650">
        <v>0.49590000000000001</v>
      </c>
      <c r="I650">
        <v>0.41739999999999999</v>
      </c>
      <c r="J650">
        <v>0.34810000000000002</v>
      </c>
      <c r="K650">
        <v>0.27729999999999999</v>
      </c>
      <c r="L650">
        <v>0.2235</v>
      </c>
      <c r="M650">
        <v>0.159</v>
      </c>
      <c r="N650">
        <v>0.1172</v>
      </c>
      <c r="O650">
        <v>6.2100000000000002E-2</v>
      </c>
      <c r="P650">
        <v>2.93E-2</v>
      </c>
      <c r="Q650">
        <v>1.47E-2</v>
      </c>
      <c r="R650">
        <v>8.0999999999999996E-3</v>
      </c>
      <c r="S650">
        <v>2.68</v>
      </c>
      <c r="T650">
        <v>-999</v>
      </c>
      <c r="U650">
        <v>0.8</v>
      </c>
      <c r="V650">
        <v>-999</v>
      </c>
      <c r="W650">
        <v>-999</v>
      </c>
    </row>
    <row r="651" spans="1:23" x14ac:dyDescent="0.25">
      <c r="A651" t="s">
        <v>39</v>
      </c>
      <c r="B651" s="1">
        <v>34539</v>
      </c>
      <c r="C651">
        <v>956</v>
      </c>
      <c r="D651">
        <v>0.76849999999999996</v>
      </c>
      <c r="E651">
        <v>0.5655</v>
      </c>
      <c r="F651">
        <v>0.30740000000000001</v>
      </c>
      <c r="G651">
        <v>0.34699999999999998</v>
      </c>
      <c r="H651">
        <v>0.38080000000000003</v>
      </c>
      <c r="I651">
        <v>0.56710000000000005</v>
      </c>
      <c r="J651">
        <v>0.49909999999999999</v>
      </c>
      <c r="K651">
        <v>0.4788</v>
      </c>
      <c r="L651">
        <v>0.42749999999999999</v>
      </c>
      <c r="M651">
        <v>0.3196</v>
      </c>
      <c r="N651">
        <v>0.17810000000000001</v>
      </c>
      <c r="O651">
        <v>0.1278</v>
      </c>
      <c r="P651">
        <v>6.6900000000000001E-2</v>
      </c>
      <c r="Q651">
        <v>3.8600000000000002E-2</v>
      </c>
      <c r="R651">
        <v>1.72E-2</v>
      </c>
      <c r="S651">
        <v>2.0499999999999998</v>
      </c>
      <c r="T651">
        <v>-999</v>
      </c>
      <c r="U651">
        <v>1.5</v>
      </c>
      <c r="V651">
        <v>-999</v>
      </c>
      <c r="W651">
        <v>-999</v>
      </c>
    </row>
    <row r="652" spans="1:23" x14ac:dyDescent="0.25">
      <c r="A652" t="s">
        <v>39</v>
      </c>
      <c r="B652" s="1">
        <v>34539</v>
      </c>
      <c r="C652">
        <v>957</v>
      </c>
      <c r="D652">
        <v>0.68740000000000001</v>
      </c>
      <c r="E652">
        <v>0.48430000000000001</v>
      </c>
      <c r="F652">
        <v>0.39829999999999999</v>
      </c>
      <c r="G652">
        <v>0.3221</v>
      </c>
      <c r="H652">
        <v>0.35659999999999997</v>
      </c>
      <c r="I652">
        <v>0.39350000000000002</v>
      </c>
      <c r="J652">
        <v>0.505</v>
      </c>
      <c r="K652">
        <v>0.45979999999999999</v>
      </c>
      <c r="L652">
        <v>0.38450000000000001</v>
      </c>
      <c r="M652">
        <v>0.3538</v>
      </c>
      <c r="N652">
        <v>0.27589999999999998</v>
      </c>
      <c r="O652">
        <v>0.16930000000000001</v>
      </c>
      <c r="P652">
        <v>7.6600000000000001E-2</v>
      </c>
      <c r="Q652">
        <v>4.0099999999999997E-2</v>
      </c>
      <c r="R652">
        <v>2.8000000000000001E-2</v>
      </c>
      <c r="S652">
        <v>1.97</v>
      </c>
      <c r="T652">
        <v>-999</v>
      </c>
      <c r="U652">
        <v>2.5</v>
      </c>
      <c r="V652">
        <v>-999</v>
      </c>
      <c r="W652">
        <v>-999</v>
      </c>
    </row>
    <row r="653" spans="1:23" x14ac:dyDescent="0.25">
      <c r="A653" t="s">
        <v>39</v>
      </c>
      <c r="B653" s="1">
        <v>34539</v>
      </c>
      <c r="C653">
        <v>958</v>
      </c>
      <c r="D653">
        <v>0.16950000000000001</v>
      </c>
      <c r="E653">
        <v>0.25180000000000002</v>
      </c>
      <c r="F653">
        <v>0.2112</v>
      </c>
      <c r="G653">
        <v>0.2823</v>
      </c>
      <c r="H653">
        <v>0.45600000000000002</v>
      </c>
      <c r="I653">
        <v>0.4844</v>
      </c>
      <c r="J653">
        <v>0.51439999999999997</v>
      </c>
      <c r="K653">
        <v>0.4652</v>
      </c>
      <c r="L653">
        <v>0.34849999999999998</v>
      </c>
      <c r="M653">
        <v>0.26450000000000001</v>
      </c>
      <c r="N653">
        <v>0.2248</v>
      </c>
      <c r="O653">
        <v>0.16739999999999999</v>
      </c>
      <c r="P653">
        <v>0.10340000000000001</v>
      </c>
      <c r="Q653">
        <v>4.1300000000000003E-2</v>
      </c>
      <c r="R653">
        <v>3.7499999999999999E-2</v>
      </c>
      <c r="S653">
        <v>2.02</v>
      </c>
      <c r="T653">
        <v>-999</v>
      </c>
      <c r="U653">
        <v>0.8</v>
      </c>
      <c r="V653">
        <v>-999</v>
      </c>
      <c r="W653">
        <v>-999</v>
      </c>
    </row>
    <row r="654" spans="1:23" x14ac:dyDescent="0.25">
      <c r="A654" t="s">
        <v>39</v>
      </c>
      <c r="B654" s="1">
        <v>34539</v>
      </c>
      <c r="C654">
        <v>959</v>
      </c>
      <c r="D654">
        <v>0.432</v>
      </c>
      <c r="E654">
        <v>0.48060000000000003</v>
      </c>
      <c r="F654">
        <v>0.31940000000000002</v>
      </c>
      <c r="G654">
        <v>0.35460000000000003</v>
      </c>
      <c r="H654">
        <v>0.48680000000000001</v>
      </c>
      <c r="I654">
        <v>0.3891</v>
      </c>
      <c r="J654">
        <v>0.43459999999999999</v>
      </c>
      <c r="K654">
        <v>0.34039999999999998</v>
      </c>
      <c r="L654">
        <v>0.3473</v>
      </c>
      <c r="M654">
        <v>0.38279999999999997</v>
      </c>
      <c r="N654">
        <v>0.29110000000000003</v>
      </c>
      <c r="O654">
        <v>0.18779999999999999</v>
      </c>
      <c r="P654">
        <v>9.7699999999999995E-2</v>
      </c>
      <c r="Q654">
        <v>5.67E-2</v>
      </c>
      <c r="R654">
        <v>4.0300000000000002E-2</v>
      </c>
      <c r="S654">
        <v>1.88</v>
      </c>
      <c r="T654">
        <v>-999</v>
      </c>
      <c r="U654">
        <v>1.5</v>
      </c>
      <c r="V654">
        <v>-999</v>
      </c>
      <c r="W654">
        <v>-999</v>
      </c>
    </row>
    <row r="655" spans="1:23" x14ac:dyDescent="0.25">
      <c r="A655" t="s">
        <v>39</v>
      </c>
      <c r="B655" s="1">
        <v>34539</v>
      </c>
      <c r="C655">
        <v>960</v>
      </c>
      <c r="D655">
        <v>0.47260000000000002</v>
      </c>
      <c r="E655">
        <v>0.38650000000000001</v>
      </c>
      <c r="F655">
        <v>0.43540000000000001</v>
      </c>
      <c r="G655">
        <v>0.3679</v>
      </c>
      <c r="H655">
        <v>0.44940000000000002</v>
      </c>
      <c r="I655">
        <v>0.4476</v>
      </c>
      <c r="J655">
        <v>0.33960000000000001</v>
      </c>
      <c r="K655">
        <v>0.38</v>
      </c>
      <c r="L655">
        <v>0.37390000000000001</v>
      </c>
      <c r="M655">
        <v>0.34670000000000001</v>
      </c>
      <c r="N655">
        <v>0.33610000000000001</v>
      </c>
      <c r="O655">
        <v>0.2084</v>
      </c>
      <c r="P655">
        <v>0.15659999999999999</v>
      </c>
      <c r="Q655">
        <v>7.6100000000000001E-2</v>
      </c>
      <c r="R655">
        <v>3.5299999999999998E-2</v>
      </c>
      <c r="S655">
        <v>1.73</v>
      </c>
      <c r="T655">
        <v>-999</v>
      </c>
      <c r="U655">
        <v>2.5</v>
      </c>
      <c r="V655">
        <v>-999</v>
      </c>
      <c r="W655">
        <v>-999</v>
      </c>
    </row>
    <row r="656" spans="1:23" x14ac:dyDescent="0.25">
      <c r="A656" t="s">
        <v>39</v>
      </c>
      <c r="B656" s="1">
        <v>34539</v>
      </c>
      <c r="C656">
        <v>961</v>
      </c>
      <c r="D656">
        <v>9.0700000000000003E-2</v>
      </c>
      <c r="E656">
        <v>0.37080000000000002</v>
      </c>
      <c r="F656">
        <v>0.57450000000000001</v>
      </c>
      <c r="G656">
        <v>0.47670000000000001</v>
      </c>
      <c r="H656">
        <v>0.37990000000000002</v>
      </c>
      <c r="I656">
        <v>0.31490000000000001</v>
      </c>
      <c r="J656">
        <v>0.31680000000000003</v>
      </c>
      <c r="K656">
        <v>0.34250000000000003</v>
      </c>
      <c r="L656">
        <v>0.31309999999999999</v>
      </c>
      <c r="M656">
        <v>0.2848</v>
      </c>
      <c r="N656">
        <v>0.20780000000000001</v>
      </c>
      <c r="O656">
        <v>0.1326</v>
      </c>
      <c r="P656">
        <v>6.8500000000000005E-2</v>
      </c>
      <c r="Q656">
        <v>3.5900000000000001E-2</v>
      </c>
      <c r="R656">
        <v>5.3E-3</v>
      </c>
      <c r="S656">
        <v>2.2000000000000002</v>
      </c>
      <c r="T656">
        <v>-999</v>
      </c>
      <c r="U656">
        <v>0.8</v>
      </c>
      <c r="V656">
        <v>-999</v>
      </c>
      <c r="W656">
        <v>-999</v>
      </c>
    </row>
    <row r="657" spans="1:23" x14ac:dyDescent="0.25">
      <c r="A657" t="s">
        <v>39</v>
      </c>
      <c r="B657" s="1">
        <v>34539</v>
      </c>
      <c r="C657">
        <v>962</v>
      </c>
      <c r="D657">
        <v>5.0099999999999999E-2</v>
      </c>
      <c r="E657">
        <v>0.22420000000000001</v>
      </c>
      <c r="F657">
        <v>0.56769999999999998</v>
      </c>
      <c r="G657">
        <v>0.4924</v>
      </c>
      <c r="H657">
        <v>0.44719999999999999</v>
      </c>
      <c r="I657">
        <v>0.31219999999999998</v>
      </c>
      <c r="J657">
        <v>0.29759999999999998</v>
      </c>
      <c r="K657">
        <v>0.28539999999999999</v>
      </c>
      <c r="L657">
        <v>0.2495</v>
      </c>
      <c r="M657">
        <v>0.2379</v>
      </c>
      <c r="N657">
        <v>0.2351</v>
      </c>
      <c r="O657">
        <v>0.17080000000000001</v>
      </c>
      <c r="P657">
        <v>0.1158</v>
      </c>
      <c r="Q657">
        <v>6.1699999999999998E-2</v>
      </c>
      <c r="R657">
        <v>2.2100000000000002E-2</v>
      </c>
      <c r="S657">
        <v>2</v>
      </c>
      <c r="T657">
        <v>-999</v>
      </c>
      <c r="U657">
        <v>1.5</v>
      </c>
      <c r="V657">
        <v>-999</v>
      </c>
      <c r="W657">
        <v>-999</v>
      </c>
    </row>
    <row r="658" spans="1:23" x14ac:dyDescent="0.25">
      <c r="A658" t="s">
        <v>39</v>
      </c>
      <c r="B658" s="1">
        <v>34539</v>
      </c>
      <c r="C658">
        <v>963</v>
      </c>
      <c r="D658">
        <v>8.5900000000000004E-2</v>
      </c>
      <c r="E658">
        <v>0.14940000000000001</v>
      </c>
      <c r="F658">
        <v>0.41710000000000003</v>
      </c>
      <c r="G658">
        <v>0.45860000000000001</v>
      </c>
      <c r="H658">
        <v>0.3921</v>
      </c>
      <c r="I658">
        <v>0.37609999999999999</v>
      </c>
      <c r="J658">
        <v>0.26629999999999998</v>
      </c>
      <c r="K658">
        <v>0.24929999999999999</v>
      </c>
      <c r="L658">
        <v>0.23480000000000001</v>
      </c>
      <c r="M658">
        <v>0.1812</v>
      </c>
      <c r="N658">
        <v>0.15870000000000001</v>
      </c>
      <c r="O658">
        <v>0.14729999999999999</v>
      </c>
      <c r="P658">
        <v>0.1152</v>
      </c>
      <c r="Q658">
        <v>5.3199999999999997E-2</v>
      </c>
      <c r="R658">
        <v>2.8500000000000001E-2</v>
      </c>
      <c r="S658">
        <v>2.11</v>
      </c>
      <c r="T658">
        <v>-999</v>
      </c>
      <c r="U658">
        <v>2.5</v>
      </c>
      <c r="V658">
        <v>-999</v>
      </c>
      <c r="W658">
        <v>-999</v>
      </c>
    </row>
    <row r="659" spans="1:23" x14ac:dyDescent="0.25">
      <c r="A659" t="s">
        <v>39</v>
      </c>
      <c r="B659" s="1">
        <v>34539</v>
      </c>
      <c r="C659">
        <v>964</v>
      </c>
      <c r="D659">
        <v>0.19089999999999999</v>
      </c>
      <c r="E659">
        <v>0.28410000000000002</v>
      </c>
      <c r="F659">
        <v>0.31209999999999999</v>
      </c>
      <c r="G659">
        <v>0.29160000000000003</v>
      </c>
      <c r="H659">
        <v>0.31009999999999999</v>
      </c>
      <c r="I659">
        <v>0.30420000000000003</v>
      </c>
      <c r="J659">
        <v>0.24990000000000001</v>
      </c>
      <c r="K659">
        <v>0.1726</v>
      </c>
      <c r="L659">
        <v>0.16830000000000001</v>
      </c>
      <c r="M659">
        <v>0.10920000000000001</v>
      </c>
      <c r="N659">
        <v>7.9799999999999996E-2</v>
      </c>
      <c r="O659">
        <v>8.9300000000000004E-2</v>
      </c>
      <c r="P659">
        <v>6.8400000000000002E-2</v>
      </c>
      <c r="Q659">
        <v>3.7600000000000001E-2</v>
      </c>
      <c r="R659">
        <v>5.4999999999999997E-3</v>
      </c>
      <c r="S659">
        <v>2.56</v>
      </c>
      <c r="T659">
        <v>-999</v>
      </c>
      <c r="U659">
        <v>0.8</v>
      </c>
      <c r="V659">
        <v>-999</v>
      </c>
      <c r="W659">
        <v>-999</v>
      </c>
    </row>
    <row r="660" spans="1:23" x14ac:dyDescent="0.25">
      <c r="A660" t="s">
        <v>39</v>
      </c>
      <c r="B660" s="1">
        <v>34539</v>
      </c>
      <c r="C660">
        <v>965</v>
      </c>
      <c r="D660">
        <v>6.6799999999999998E-2</v>
      </c>
      <c r="E660">
        <v>0.36249999999999999</v>
      </c>
      <c r="F660">
        <v>0.44640000000000002</v>
      </c>
      <c r="G660">
        <v>0.47310000000000002</v>
      </c>
      <c r="H660">
        <v>0.28399999999999997</v>
      </c>
      <c r="I660">
        <v>0.26960000000000001</v>
      </c>
      <c r="J660">
        <v>0.28910000000000002</v>
      </c>
      <c r="K660">
        <v>0.23569999999999999</v>
      </c>
      <c r="L660">
        <v>0.183</v>
      </c>
      <c r="M660">
        <v>0.17230000000000001</v>
      </c>
      <c r="N660">
        <v>0.15040000000000001</v>
      </c>
      <c r="O660">
        <v>0.1033</v>
      </c>
      <c r="P660">
        <v>4.8800000000000003E-2</v>
      </c>
      <c r="Q660">
        <v>3.0700000000000002E-2</v>
      </c>
      <c r="R660">
        <v>1.6199999999999999E-2</v>
      </c>
      <c r="S660">
        <v>2.48</v>
      </c>
      <c r="T660">
        <v>-999</v>
      </c>
      <c r="U660">
        <v>1.5</v>
      </c>
      <c r="V660">
        <v>-999</v>
      </c>
      <c r="W660">
        <v>-999</v>
      </c>
    </row>
    <row r="661" spans="1:23" x14ac:dyDescent="0.25">
      <c r="A661" t="s">
        <v>39</v>
      </c>
      <c r="B661" s="1">
        <v>34539</v>
      </c>
      <c r="C661">
        <v>966</v>
      </c>
      <c r="D661">
        <v>6.2100000000000002E-2</v>
      </c>
      <c r="E661">
        <v>0.35420000000000001</v>
      </c>
      <c r="F661">
        <v>0.45839999999999997</v>
      </c>
      <c r="G661">
        <v>0.58309999999999995</v>
      </c>
      <c r="H661">
        <v>0.40439999999999998</v>
      </c>
      <c r="I661">
        <v>0.26819999999999999</v>
      </c>
      <c r="J661">
        <v>0.30590000000000001</v>
      </c>
      <c r="K661">
        <v>0.28120000000000001</v>
      </c>
      <c r="L661">
        <v>0.23669999999999999</v>
      </c>
      <c r="M661">
        <v>0.21909999999999999</v>
      </c>
      <c r="N661">
        <v>0.223</v>
      </c>
      <c r="O661">
        <v>0.1636</v>
      </c>
      <c r="P661">
        <v>0.1331</v>
      </c>
      <c r="Q661">
        <v>6.3399999999999998E-2</v>
      </c>
      <c r="R661">
        <v>3.8100000000000002E-2</v>
      </c>
      <c r="S661">
        <v>1.94</v>
      </c>
      <c r="T661">
        <v>-999</v>
      </c>
      <c r="U661">
        <v>2.5</v>
      </c>
      <c r="V661">
        <v>-999</v>
      </c>
      <c r="W661">
        <v>-999</v>
      </c>
    </row>
    <row r="662" spans="1:23" x14ac:dyDescent="0.25">
      <c r="A662" t="s">
        <v>39</v>
      </c>
      <c r="B662" s="1">
        <v>34539</v>
      </c>
      <c r="C662">
        <v>967</v>
      </c>
      <c r="D662">
        <v>0.13370000000000001</v>
      </c>
      <c r="E662">
        <v>6.83E-2</v>
      </c>
      <c r="F662">
        <v>0.19339999999999999</v>
      </c>
      <c r="G662">
        <v>0.37109999999999999</v>
      </c>
      <c r="H662">
        <v>0.41789999999999999</v>
      </c>
      <c r="I662">
        <v>0.4073</v>
      </c>
      <c r="J662">
        <v>0.40179999999999999</v>
      </c>
      <c r="K662">
        <v>0.34910000000000002</v>
      </c>
      <c r="L662">
        <v>0.35980000000000001</v>
      </c>
      <c r="M662">
        <v>0.34510000000000002</v>
      </c>
      <c r="N662">
        <v>0.3039</v>
      </c>
      <c r="O662">
        <v>0.21110000000000001</v>
      </c>
      <c r="P662">
        <v>0.1545</v>
      </c>
      <c r="Q662">
        <v>8.5500000000000007E-2</v>
      </c>
      <c r="R662">
        <v>1.6E-2</v>
      </c>
      <c r="S662">
        <v>1.89</v>
      </c>
      <c r="T662">
        <v>-999</v>
      </c>
      <c r="U662">
        <v>0.8</v>
      </c>
      <c r="V662">
        <v>-999</v>
      </c>
      <c r="W662">
        <v>-999</v>
      </c>
    </row>
    <row r="663" spans="1:23" x14ac:dyDescent="0.25">
      <c r="A663" t="s">
        <v>39</v>
      </c>
      <c r="B663" s="1">
        <v>34539</v>
      </c>
      <c r="C663">
        <v>968</v>
      </c>
      <c r="D663">
        <v>5.2499999999999998E-2</v>
      </c>
      <c r="E663">
        <v>4.8000000000000001E-2</v>
      </c>
      <c r="F663">
        <v>6.59E-2</v>
      </c>
      <c r="G663">
        <v>0.18709999999999999</v>
      </c>
      <c r="H663">
        <v>0.35630000000000001</v>
      </c>
      <c r="I663">
        <v>0.40189999999999998</v>
      </c>
      <c r="J663">
        <v>0.35949999999999999</v>
      </c>
      <c r="K663">
        <v>0.39900000000000002</v>
      </c>
      <c r="L663">
        <v>0.37880000000000003</v>
      </c>
      <c r="M663">
        <v>0.31230000000000002</v>
      </c>
      <c r="N663">
        <v>0.2407</v>
      </c>
      <c r="O663">
        <v>0.25879999999999997</v>
      </c>
      <c r="P663">
        <v>0.21859999999999999</v>
      </c>
      <c r="Q663">
        <v>0.13159999999999999</v>
      </c>
      <c r="R663">
        <v>4.6899999999999997E-2</v>
      </c>
      <c r="S663">
        <v>1.83</v>
      </c>
      <c r="T663">
        <v>-999</v>
      </c>
      <c r="U663">
        <v>1.5</v>
      </c>
      <c r="V663">
        <v>-999</v>
      </c>
      <c r="W663">
        <v>-999</v>
      </c>
    </row>
    <row r="664" spans="1:23" x14ac:dyDescent="0.25">
      <c r="A664" t="s">
        <v>39</v>
      </c>
      <c r="B664" s="1">
        <v>34539</v>
      </c>
      <c r="C664">
        <v>969</v>
      </c>
      <c r="D664">
        <v>0</v>
      </c>
      <c r="E664">
        <v>2.12E-2</v>
      </c>
      <c r="F664">
        <v>1.5699999999999999E-2</v>
      </c>
      <c r="G664">
        <v>1.9300000000000001E-2</v>
      </c>
      <c r="H664">
        <v>1.35E-2</v>
      </c>
      <c r="I664">
        <v>4.3499999999999997E-2</v>
      </c>
      <c r="J664">
        <v>9.2299999999999993E-2</v>
      </c>
      <c r="K664">
        <v>0.19589999999999999</v>
      </c>
      <c r="L664">
        <v>0.27900000000000003</v>
      </c>
      <c r="M664">
        <v>0.23419999999999999</v>
      </c>
      <c r="N664">
        <v>0.1724</v>
      </c>
      <c r="O664">
        <v>0.12280000000000001</v>
      </c>
      <c r="P664">
        <v>0.11840000000000001</v>
      </c>
      <c r="Q664">
        <v>0.12180000000000001</v>
      </c>
      <c r="R664">
        <v>8.2799999999999999E-2</v>
      </c>
      <c r="S664">
        <v>2.77</v>
      </c>
      <c r="T664">
        <v>-999</v>
      </c>
      <c r="U664">
        <v>2.5</v>
      </c>
      <c r="V664">
        <v>-999</v>
      </c>
      <c r="W664">
        <v>-999</v>
      </c>
    </row>
    <row r="665" spans="1:23" x14ac:dyDescent="0.25">
      <c r="A665" t="s">
        <v>39</v>
      </c>
      <c r="B665" s="1">
        <v>34539</v>
      </c>
      <c r="C665">
        <v>970</v>
      </c>
      <c r="D665">
        <v>0.36990000000000001</v>
      </c>
      <c r="E665">
        <v>0.53410000000000002</v>
      </c>
      <c r="F665">
        <v>0.46989999999999998</v>
      </c>
      <c r="G665">
        <v>0.35339999999999999</v>
      </c>
      <c r="H665">
        <v>0.3594</v>
      </c>
      <c r="I665">
        <v>0.36570000000000003</v>
      </c>
      <c r="J665">
        <v>0.36170000000000002</v>
      </c>
      <c r="K665">
        <v>0.35460000000000003</v>
      </c>
      <c r="L665">
        <v>0.30420000000000003</v>
      </c>
      <c r="M665">
        <v>0.16739999999999999</v>
      </c>
      <c r="N665">
        <v>0.1119</v>
      </c>
      <c r="O665">
        <v>5.1999999999999998E-2</v>
      </c>
      <c r="P665">
        <v>2.4199999999999999E-2</v>
      </c>
      <c r="Q665">
        <v>1.47E-2</v>
      </c>
      <c r="R665">
        <v>3.0999999999999999E-3</v>
      </c>
      <c r="S665">
        <v>2.7</v>
      </c>
      <c r="T665">
        <v>-999</v>
      </c>
      <c r="U665">
        <v>0.8</v>
      </c>
      <c r="V665">
        <v>-999</v>
      </c>
      <c r="W665">
        <v>-999</v>
      </c>
    </row>
    <row r="666" spans="1:23" x14ac:dyDescent="0.25">
      <c r="A666" t="s">
        <v>39</v>
      </c>
      <c r="B666" s="1">
        <v>34539</v>
      </c>
      <c r="C666">
        <v>971</v>
      </c>
      <c r="D666">
        <v>0.99760000000000004</v>
      </c>
      <c r="E666">
        <v>0.74909999999999999</v>
      </c>
      <c r="F666">
        <v>0.60740000000000005</v>
      </c>
      <c r="G666">
        <v>0.54459999999999997</v>
      </c>
      <c r="H666">
        <v>0.43209999999999998</v>
      </c>
      <c r="I666">
        <v>0.39979999999999999</v>
      </c>
      <c r="J666">
        <v>0.3674</v>
      </c>
      <c r="K666">
        <v>0.2833</v>
      </c>
      <c r="L666">
        <v>0.3226</v>
      </c>
      <c r="M666">
        <v>0.33500000000000002</v>
      </c>
      <c r="N666">
        <v>0.2671</v>
      </c>
      <c r="O666">
        <v>0.14729999999999999</v>
      </c>
      <c r="P666">
        <v>9.4899999999999998E-2</v>
      </c>
      <c r="Q666">
        <v>7.1900000000000006E-2</v>
      </c>
      <c r="R666">
        <v>2.1299999999999999E-2</v>
      </c>
      <c r="S666">
        <v>1.84</v>
      </c>
      <c r="T666">
        <v>-999</v>
      </c>
      <c r="U666">
        <v>1.5</v>
      </c>
      <c r="V666">
        <v>-999</v>
      </c>
      <c r="W666">
        <v>-999</v>
      </c>
    </row>
    <row r="667" spans="1:23" x14ac:dyDescent="0.25">
      <c r="A667" t="s">
        <v>39</v>
      </c>
      <c r="B667" s="1">
        <v>34539</v>
      </c>
      <c r="C667">
        <v>972</v>
      </c>
      <c r="D667">
        <v>1</v>
      </c>
      <c r="E667">
        <v>1</v>
      </c>
      <c r="F667">
        <v>1</v>
      </c>
      <c r="G667">
        <v>0.9839</v>
      </c>
      <c r="H667">
        <v>0.92300000000000004</v>
      </c>
      <c r="I667">
        <v>0.84909999999999997</v>
      </c>
      <c r="J667">
        <v>0.76910000000000001</v>
      </c>
      <c r="K667">
        <v>0.76870000000000005</v>
      </c>
      <c r="L667">
        <v>0.72050000000000003</v>
      </c>
      <c r="M667">
        <v>0.66300000000000003</v>
      </c>
      <c r="N667">
        <v>0.61860000000000004</v>
      </c>
      <c r="O667">
        <v>0.47520000000000001</v>
      </c>
      <c r="P667">
        <v>0.35439999999999999</v>
      </c>
      <c r="Q667">
        <v>0.21690000000000001</v>
      </c>
      <c r="R667">
        <v>9.7199999999999995E-2</v>
      </c>
      <c r="S667">
        <v>0.77</v>
      </c>
      <c r="T667">
        <v>-999</v>
      </c>
      <c r="U667">
        <v>2.5</v>
      </c>
      <c r="V667">
        <v>-999</v>
      </c>
      <c r="W667">
        <v>-999</v>
      </c>
    </row>
    <row r="668" spans="1:23" x14ac:dyDescent="0.25">
      <c r="A668" t="s">
        <v>40</v>
      </c>
      <c r="B668" s="1">
        <v>34539</v>
      </c>
      <c r="C668">
        <v>915</v>
      </c>
      <c r="D668">
        <v>0.96899999999999997</v>
      </c>
      <c r="E668">
        <v>0.79800000000000004</v>
      </c>
      <c r="F668">
        <v>0.62419999999999998</v>
      </c>
      <c r="G668">
        <v>0.5655</v>
      </c>
      <c r="H668">
        <v>0.52769999999999995</v>
      </c>
      <c r="I668">
        <v>0.42520000000000002</v>
      </c>
      <c r="J668">
        <v>0.50329999999999997</v>
      </c>
      <c r="K668">
        <v>0.54310000000000003</v>
      </c>
      <c r="L668">
        <v>0.4955</v>
      </c>
      <c r="M668">
        <v>0.42509999999999998</v>
      </c>
      <c r="N668">
        <v>0.2974</v>
      </c>
      <c r="O668">
        <v>0.13619999999999999</v>
      </c>
      <c r="P668">
        <v>5.7599999999999998E-2</v>
      </c>
      <c r="Q668">
        <v>1.7100000000000001E-2</v>
      </c>
      <c r="R668">
        <v>4.0000000000000002E-4</v>
      </c>
      <c r="S668">
        <v>2.02</v>
      </c>
      <c r="T668">
        <v>-999</v>
      </c>
      <c r="U668">
        <v>0.8</v>
      </c>
      <c r="V668">
        <v>-999</v>
      </c>
      <c r="W668">
        <v>-999</v>
      </c>
    </row>
    <row r="669" spans="1:23" x14ac:dyDescent="0.25">
      <c r="A669" t="s">
        <v>40</v>
      </c>
      <c r="B669" s="1">
        <v>34539</v>
      </c>
      <c r="C669">
        <v>916</v>
      </c>
      <c r="D669">
        <v>0.93079999999999996</v>
      </c>
      <c r="E669">
        <v>0.86439999999999995</v>
      </c>
      <c r="F669">
        <v>0.72350000000000003</v>
      </c>
      <c r="G669">
        <v>0.58230000000000004</v>
      </c>
      <c r="H669">
        <v>0.5302</v>
      </c>
      <c r="I669">
        <v>0.53369999999999995</v>
      </c>
      <c r="J669">
        <v>0.49340000000000001</v>
      </c>
      <c r="K669">
        <v>0.43440000000000001</v>
      </c>
      <c r="L669">
        <v>0.3987</v>
      </c>
      <c r="M669">
        <v>0.42049999999999998</v>
      </c>
      <c r="N669">
        <v>0.34350000000000003</v>
      </c>
      <c r="O669">
        <v>0.2787</v>
      </c>
      <c r="P669">
        <v>0.1346</v>
      </c>
      <c r="Q669">
        <v>3.2599999999999997E-2</v>
      </c>
      <c r="R669">
        <v>2.8999999999999998E-3</v>
      </c>
      <c r="S669">
        <v>1.66</v>
      </c>
      <c r="T669">
        <v>-999</v>
      </c>
      <c r="U669">
        <v>1.5</v>
      </c>
      <c r="V669">
        <v>-999</v>
      </c>
      <c r="W669">
        <v>-999</v>
      </c>
    </row>
    <row r="670" spans="1:23" x14ac:dyDescent="0.25">
      <c r="A670" t="s">
        <v>40</v>
      </c>
      <c r="B670" s="1">
        <v>34539</v>
      </c>
      <c r="C670">
        <v>917</v>
      </c>
      <c r="D670">
        <v>0.99519999999999997</v>
      </c>
      <c r="E670">
        <v>0.98250000000000004</v>
      </c>
      <c r="F670">
        <v>0.9022</v>
      </c>
      <c r="G670">
        <v>0.82530000000000003</v>
      </c>
      <c r="H670">
        <v>0.73399999999999999</v>
      </c>
      <c r="I670">
        <v>0.6452</v>
      </c>
      <c r="J670">
        <v>0.56430000000000002</v>
      </c>
      <c r="K670">
        <v>0.49569999999999997</v>
      </c>
      <c r="L670">
        <v>0.49959999999999999</v>
      </c>
      <c r="M670">
        <v>0.44569999999999999</v>
      </c>
      <c r="N670">
        <v>0.3846</v>
      </c>
      <c r="O670">
        <v>0.29749999999999999</v>
      </c>
      <c r="P670">
        <v>0.22359999999999999</v>
      </c>
      <c r="Q670">
        <v>0.1239</v>
      </c>
      <c r="R670">
        <v>1.95E-2</v>
      </c>
      <c r="S670">
        <v>1.24</v>
      </c>
      <c r="T670">
        <v>-999</v>
      </c>
      <c r="U670">
        <v>2.5</v>
      </c>
      <c r="V670">
        <v>-999</v>
      </c>
      <c r="W670">
        <v>-999</v>
      </c>
    </row>
    <row r="671" spans="1:23" x14ac:dyDescent="0.25">
      <c r="A671" t="s">
        <v>40</v>
      </c>
      <c r="B671" s="1">
        <v>34539</v>
      </c>
      <c r="C671">
        <v>918</v>
      </c>
      <c r="D671">
        <v>0.1384</v>
      </c>
      <c r="E671">
        <v>0.2306</v>
      </c>
      <c r="F671">
        <v>0.26240000000000002</v>
      </c>
      <c r="G671">
        <v>0.43940000000000001</v>
      </c>
      <c r="H671">
        <v>0.56699999999999995</v>
      </c>
      <c r="I671">
        <v>0.51900000000000002</v>
      </c>
      <c r="J671">
        <v>0.48399999999999999</v>
      </c>
      <c r="K671">
        <v>0.4662</v>
      </c>
      <c r="L671">
        <v>0.38269999999999998</v>
      </c>
      <c r="M671">
        <v>0.29759999999999998</v>
      </c>
      <c r="N671">
        <v>0.2492</v>
      </c>
      <c r="O671">
        <v>0.20219999999999999</v>
      </c>
      <c r="P671">
        <v>0.1148</v>
      </c>
      <c r="Q671">
        <v>3.6200000000000003E-2</v>
      </c>
      <c r="R671">
        <v>1.12E-2</v>
      </c>
      <c r="S671">
        <v>1.99</v>
      </c>
      <c r="T671">
        <v>-999</v>
      </c>
      <c r="U671">
        <v>0.8</v>
      </c>
      <c r="V671">
        <v>-999</v>
      </c>
      <c r="W671">
        <v>-999</v>
      </c>
    </row>
    <row r="672" spans="1:23" x14ac:dyDescent="0.25">
      <c r="A672" t="s">
        <v>40</v>
      </c>
      <c r="B672" s="1">
        <v>34539</v>
      </c>
      <c r="C672">
        <v>919</v>
      </c>
      <c r="D672">
        <v>9.5500000000000002E-2</v>
      </c>
      <c r="E672">
        <v>0.1356</v>
      </c>
      <c r="F672">
        <v>0.20910000000000001</v>
      </c>
      <c r="G672">
        <v>0.2084</v>
      </c>
      <c r="H672">
        <v>0.32300000000000001</v>
      </c>
      <c r="I672">
        <v>0.40849999999999997</v>
      </c>
      <c r="J672">
        <v>0.41089999999999999</v>
      </c>
      <c r="K672">
        <v>0.40699999999999997</v>
      </c>
      <c r="L672">
        <v>0.41399999999999998</v>
      </c>
      <c r="M672">
        <v>0.3805</v>
      </c>
      <c r="N672">
        <v>0.26319999999999999</v>
      </c>
      <c r="O672">
        <v>0.19769999999999999</v>
      </c>
      <c r="P672">
        <v>0.13819999999999999</v>
      </c>
      <c r="Q672">
        <v>8.2299999999999998E-2</v>
      </c>
      <c r="R672">
        <v>1.4E-2</v>
      </c>
      <c r="S672">
        <v>1.93</v>
      </c>
      <c r="T672">
        <v>-999</v>
      </c>
      <c r="U672">
        <v>1.5</v>
      </c>
      <c r="V672">
        <v>-999</v>
      </c>
      <c r="W672">
        <v>-999</v>
      </c>
    </row>
    <row r="673" spans="1:23" x14ac:dyDescent="0.25">
      <c r="A673" t="s">
        <v>40</v>
      </c>
      <c r="B673" s="1">
        <v>34539</v>
      </c>
      <c r="C673">
        <v>920</v>
      </c>
      <c r="D673">
        <v>0.31030000000000002</v>
      </c>
      <c r="E673">
        <v>0.2205</v>
      </c>
      <c r="F673">
        <v>0.25509999999999999</v>
      </c>
      <c r="G673">
        <v>0.34060000000000001</v>
      </c>
      <c r="H673">
        <v>0.43209999999999998</v>
      </c>
      <c r="I673">
        <v>0.46650000000000003</v>
      </c>
      <c r="J673">
        <v>0.46110000000000001</v>
      </c>
      <c r="K673">
        <v>0.41549999999999998</v>
      </c>
      <c r="L673">
        <v>0.38319999999999999</v>
      </c>
      <c r="M673">
        <v>0.37280000000000002</v>
      </c>
      <c r="N673">
        <v>0.35010000000000002</v>
      </c>
      <c r="O673">
        <v>0.26669999999999999</v>
      </c>
      <c r="P673">
        <v>0.2051</v>
      </c>
      <c r="Q673">
        <v>0.12470000000000001</v>
      </c>
      <c r="R673">
        <v>5.33E-2</v>
      </c>
      <c r="S673">
        <v>1.59</v>
      </c>
      <c r="T673">
        <v>-999</v>
      </c>
      <c r="U673">
        <v>2.5</v>
      </c>
      <c r="V673">
        <v>-999</v>
      </c>
      <c r="W673">
        <v>-999</v>
      </c>
    </row>
    <row r="674" spans="1:23" x14ac:dyDescent="0.25">
      <c r="A674" t="s">
        <v>40</v>
      </c>
      <c r="B674" s="1">
        <v>34539</v>
      </c>
      <c r="C674">
        <v>921</v>
      </c>
      <c r="D674">
        <v>0.47489999999999999</v>
      </c>
      <c r="E674">
        <v>0.441</v>
      </c>
      <c r="F674">
        <v>0.36230000000000001</v>
      </c>
      <c r="G674">
        <v>0.32850000000000001</v>
      </c>
      <c r="H674">
        <v>0.45190000000000002</v>
      </c>
      <c r="I674">
        <v>0.41639999999999999</v>
      </c>
      <c r="J674">
        <v>0.45400000000000001</v>
      </c>
      <c r="K674">
        <v>0.55900000000000005</v>
      </c>
      <c r="L674">
        <v>0.49299999999999999</v>
      </c>
      <c r="M674">
        <v>0.4536</v>
      </c>
      <c r="N674">
        <v>0.32050000000000001</v>
      </c>
      <c r="O674">
        <v>9.5299999999999996E-2</v>
      </c>
      <c r="P674">
        <v>6.4399999999999999E-2</v>
      </c>
      <c r="Q674">
        <v>2.3800000000000002E-2</v>
      </c>
      <c r="R674">
        <v>3.7000000000000002E-3</v>
      </c>
      <c r="S674">
        <v>2.09</v>
      </c>
      <c r="T674">
        <v>-999</v>
      </c>
      <c r="U674">
        <v>0.8</v>
      </c>
      <c r="V674">
        <v>-999</v>
      </c>
      <c r="W674">
        <v>-999</v>
      </c>
    </row>
    <row r="675" spans="1:23" x14ac:dyDescent="0.25">
      <c r="A675" t="s">
        <v>40</v>
      </c>
      <c r="B675" s="1">
        <v>34539</v>
      </c>
      <c r="C675">
        <v>922</v>
      </c>
      <c r="D675">
        <v>0.39379999999999998</v>
      </c>
      <c r="E675">
        <v>0.58389999999999997</v>
      </c>
      <c r="F675">
        <v>0.43070000000000003</v>
      </c>
      <c r="G675">
        <v>0.3337</v>
      </c>
      <c r="H675">
        <v>0.4632</v>
      </c>
      <c r="I675">
        <v>0.4556</v>
      </c>
      <c r="J675">
        <v>0.4652</v>
      </c>
      <c r="K675">
        <v>0.46660000000000001</v>
      </c>
      <c r="L675">
        <v>0.48499999999999999</v>
      </c>
      <c r="M675">
        <v>0.4294</v>
      </c>
      <c r="N675">
        <v>0.4093</v>
      </c>
      <c r="O675">
        <v>0.28449999999999998</v>
      </c>
      <c r="P675">
        <v>0.1231</v>
      </c>
      <c r="Q675">
        <v>3.5900000000000001E-2</v>
      </c>
      <c r="R675">
        <v>1.01E-2</v>
      </c>
      <c r="S675">
        <v>1.77</v>
      </c>
      <c r="T675">
        <v>-999</v>
      </c>
      <c r="U675">
        <v>1.5</v>
      </c>
      <c r="V675">
        <v>-999</v>
      </c>
      <c r="W675">
        <v>-999</v>
      </c>
    </row>
    <row r="676" spans="1:23" x14ac:dyDescent="0.25">
      <c r="A676" t="s">
        <v>40</v>
      </c>
      <c r="B676" s="1">
        <v>34539</v>
      </c>
      <c r="C676">
        <v>923</v>
      </c>
      <c r="D676">
        <v>0.23630000000000001</v>
      </c>
      <c r="E676">
        <v>0.50549999999999995</v>
      </c>
      <c r="F676">
        <v>0.42920000000000003</v>
      </c>
      <c r="G676">
        <v>0.3659</v>
      </c>
      <c r="H676">
        <v>0.37419999999999998</v>
      </c>
      <c r="I676">
        <v>0.43049999999999999</v>
      </c>
      <c r="J676">
        <v>0.4597</v>
      </c>
      <c r="K676">
        <v>0.50160000000000005</v>
      </c>
      <c r="L676">
        <v>0.41820000000000002</v>
      </c>
      <c r="M676">
        <v>0.41760000000000003</v>
      </c>
      <c r="N676">
        <v>0.33310000000000001</v>
      </c>
      <c r="O676">
        <v>0.3</v>
      </c>
      <c r="P676">
        <v>0.24440000000000001</v>
      </c>
      <c r="Q676">
        <v>0.1724</v>
      </c>
      <c r="R676">
        <v>3.3599999999999998E-2</v>
      </c>
      <c r="S676">
        <v>1.44</v>
      </c>
      <c r="T676">
        <v>-999</v>
      </c>
      <c r="U676">
        <v>2.5</v>
      </c>
      <c r="V676">
        <v>-999</v>
      </c>
      <c r="W676">
        <v>-999</v>
      </c>
    </row>
    <row r="677" spans="1:23" x14ac:dyDescent="0.25">
      <c r="A677" t="s">
        <v>40</v>
      </c>
      <c r="B677" s="1">
        <v>34539</v>
      </c>
      <c r="C677">
        <v>924</v>
      </c>
      <c r="D677">
        <v>0.73509999999999998</v>
      </c>
      <c r="E677">
        <v>0.6633</v>
      </c>
      <c r="F677">
        <v>0.45479999999999998</v>
      </c>
      <c r="G677">
        <v>0.3518</v>
      </c>
      <c r="H677">
        <v>0.28620000000000001</v>
      </c>
      <c r="I677">
        <v>0.3594</v>
      </c>
      <c r="J677">
        <v>0.41439999999999999</v>
      </c>
      <c r="K677">
        <v>0.43919999999999998</v>
      </c>
      <c r="L677">
        <v>0.27339999999999998</v>
      </c>
      <c r="M677">
        <v>0.22600000000000001</v>
      </c>
      <c r="N677">
        <v>0.21809999999999999</v>
      </c>
      <c r="O677">
        <v>0.17760000000000001</v>
      </c>
      <c r="P677">
        <v>0.1293</v>
      </c>
      <c r="Q677">
        <v>6.7500000000000004E-2</v>
      </c>
      <c r="R677">
        <v>2.24E-2</v>
      </c>
      <c r="S677">
        <v>1.9</v>
      </c>
      <c r="T677">
        <v>-999</v>
      </c>
      <c r="U677">
        <v>0.8</v>
      </c>
      <c r="V677">
        <v>-999</v>
      </c>
      <c r="W677">
        <v>-999</v>
      </c>
    </row>
    <row r="678" spans="1:23" x14ac:dyDescent="0.25">
      <c r="A678" t="s">
        <v>40</v>
      </c>
      <c r="B678" s="1">
        <v>34539</v>
      </c>
      <c r="C678">
        <v>925</v>
      </c>
      <c r="D678">
        <v>0.58230000000000004</v>
      </c>
      <c r="E678">
        <v>0.6845</v>
      </c>
      <c r="F678">
        <v>0.5494</v>
      </c>
      <c r="G678">
        <v>0.40279999999999999</v>
      </c>
      <c r="H678">
        <v>0.33139999999999997</v>
      </c>
      <c r="I678">
        <v>0.33160000000000001</v>
      </c>
      <c r="J678">
        <v>0.33760000000000001</v>
      </c>
      <c r="K678">
        <v>0.38350000000000001</v>
      </c>
      <c r="L678">
        <v>0.34549999999999997</v>
      </c>
      <c r="M678">
        <v>0.26569999999999999</v>
      </c>
      <c r="N678">
        <v>0.24790000000000001</v>
      </c>
      <c r="O678">
        <v>0.20860000000000001</v>
      </c>
      <c r="P678">
        <v>0.151</v>
      </c>
      <c r="Q678">
        <v>8.7800000000000003E-2</v>
      </c>
      <c r="R678">
        <v>2.5100000000000001E-2</v>
      </c>
      <c r="S678">
        <v>1.78</v>
      </c>
      <c r="T678">
        <v>-999</v>
      </c>
      <c r="U678">
        <v>1.5</v>
      </c>
      <c r="V678">
        <v>-999</v>
      </c>
      <c r="W678">
        <v>-999</v>
      </c>
    </row>
    <row r="679" spans="1:23" x14ac:dyDescent="0.25">
      <c r="A679" t="s">
        <v>40</v>
      </c>
      <c r="B679" s="1">
        <v>34539</v>
      </c>
      <c r="C679">
        <v>926</v>
      </c>
      <c r="D679">
        <v>0.72550000000000003</v>
      </c>
      <c r="E679">
        <v>0.59409999999999996</v>
      </c>
      <c r="F679">
        <v>0.62360000000000004</v>
      </c>
      <c r="G679">
        <v>0.49359999999999998</v>
      </c>
      <c r="H679">
        <v>0.51200000000000001</v>
      </c>
      <c r="I679">
        <v>0.437</v>
      </c>
      <c r="J679">
        <v>0.4118</v>
      </c>
      <c r="K679">
        <v>0.4264</v>
      </c>
      <c r="L679">
        <v>0.36370000000000002</v>
      </c>
      <c r="M679">
        <v>0.39850000000000002</v>
      </c>
      <c r="N679">
        <v>0.35489999999999999</v>
      </c>
      <c r="O679">
        <v>0.27750000000000002</v>
      </c>
      <c r="P679">
        <v>0.24279999999999999</v>
      </c>
      <c r="Q679">
        <v>0.15709999999999999</v>
      </c>
      <c r="R679">
        <v>8.0399999999999999E-2</v>
      </c>
      <c r="S679">
        <v>1.36</v>
      </c>
      <c r="T679">
        <v>-999</v>
      </c>
      <c r="U679">
        <v>2.5</v>
      </c>
      <c r="V679">
        <v>-999</v>
      </c>
      <c r="W679">
        <v>-999</v>
      </c>
    </row>
    <row r="680" spans="1:23" x14ac:dyDescent="0.25">
      <c r="A680" t="s">
        <v>40</v>
      </c>
      <c r="B680" s="1">
        <v>34539</v>
      </c>
      <c r="C680">
        <v>927</v>
      </c>
      <c r="D680">
        <v>0.98329999999999995</v>
      </c>
      <c r="E680">
        <v>0.98160000000000003</v>
      </c>
      <c r="F680">
        <v>0.95820000000000005</v>
      </c>
      <c r="G680">
        <v>0.94699999999999995</v>
      </c>
      <c r="H680">
        <v>0.89249999999999996</v>
      </c>
      <c r="I680">
        <v>0.86309999999999998</v>
      </c>
      <c r="J680">
        <v>0.74509999999999998</v>
      </c>
      <c r="K680">
        <v>0.64039999999999997</v>
      </c>
      <c r="L680">
        <v>0.56420000000000003</v>
      </c>
      <c r="M680">
        <v>0.40139999999999998</v>
      </c>
      <c r="N680">
        <v>0.37959999999999999</v>
      </c>
      <c r="O680">
        <v>0.25569999999999998</v>
      </c>
      <c r="P680">
        <v>0.1303</v>
      </c>
      <c r="Q680">
        <v>6.4299999999999996E-2</v>
      </c>
      <c r="R680">
        <v>1.9099999999999999E-2</v>
      </c>
      <c r="S680">
        <v>1.36</v>
      </c>
      <c r="T680">
        <v>-999</v>
      </c>
      <c r="U680">
        <v>0.8</v>
      </c>
      <c r="V680">
        <v>-999</v>
      </c>
      <c r="W680">
        <v>-999</v>
      </c>
    </row>
    <row r="681" spans="1:23" x14ac:dyDescent="0.25">
      <c r="A681" t="s">
        <v>40</v>
      </c>
      <c r="B681" s="1">
        <v>34539</v>
      </c>
      <c r="C681">
        <v>928</v>
      </c>
      <c r="D681">
        <v>0.96899999999999997</v>
      </c>
      <c r="E681">
        <v>0.98799999999999999</v>
      </c>
      <c r="F681">
        <v>0.98429999999999995</v>
      </c>
      <c r="G681">
        <v>0.96509999999999996</v>
      </c>
      <c r="H681">
        <v>0.93359999999999999</v>
      </c>
      <c r="I681">
        <v>0.87039999999999995</v>
      </c>
      <c r="J681">
        <v>0.82120000000000004</v>
      </c>
      <c r="K681">
        <v>0.78680000000000005</v>
      </c>
      <c r="L681">
        <v>0.69089999999999996</v>
      </c>
      <c r="M681">
        <v>0.61309999999999998</v>
      </c>
      <c r="N681">
        <v>0.49569999999999997</v>
      </c>
      <c r="O681">
        <v>0.34570000000000001</v>
      </c>
      <c r="P681">
        <v>0.24729999999999999</v>
      </c>
      <c r="Q681">
        <v>0.13769999999999999</v>
      </c>
      <c r="R681">
        <v>5.33E-2</v>
      </c>
      <c r="S681">
        <v>0.97</v>
      </c>
      <c r="T681">
        <v>-999</v>
      </c>
      <c r="U681">
        <v>1.5</v>
      </c>
      <c r="V681">
        <v>-999</v>
      </c>
      <c r="W681">
        <v>-999</v>
      </c>
    </row>
    <row r="682" spans="1:23" x14ac:dyDescent="0.25">
      <c r="A682" t="s">
        <v>40</v>
      </c>
      <c r="B682" s="1">
        <v>34539</v>
      </c>
      <c r="C682">
        <v>929</v>
      </c>
      <c r="D682">
        <v>0.98329999999999995</v>
      </c>
      <c r="E682">
        <v>0.99539999999999995</v>
      </c>
      <c r="F682">
        <v>0.98799999999999999</v>
      </c>
      <c r="G682">
        <v>0.97350000000000003</v>
      </c>
      <c r="H682">
        <v>0.96379999999999999</v>
      </c>
      <c r="I682">
        <v>0.93879999999999997</v>
      </c>
      <c r="J682">
        <v>0.89319999999999999</v>
      </c>
      <c r="K682">
        <v>0.88639999999999997</v>
      </c>
      <c r="L682">
        <v>0.78749999999999998</v>
      </c>
      <c r="M682">
        <v>0.73529999999999995</v>
      </c>
      <c r="N682">
        <v>0.65339999999999998</v>
      </c>
      <c r="O682">
        <v>0.56710000000000005</v>
      </c>
      <c r="P682">
        <v>0.43319999999999997</v>
      </c>
      <c r="Q682">
        <v>0.2581</v>
      </c>
      <c r="R682">
        <v>0.1196</v>
      </c>
      <c r="S682">
        <v>0.64</v>
      </c>
      <c r="T682">
        <v>-999</v>
      </c>
      <c r="U682">
        <v>2.5</v>
      </c>
      <c r="V682">
        <v>-999</v>
      </c>
      <c r="W682">
        <v>-999</v>
      </c>
    </row>
    <row r="683" spans="1:23" x14ac:dyDescent="0.25">
      <c r="A683" t="s">
        <v>40</v>
      </c>
      <c r="B683" s="1">
        <v>34539</v>
      </c>
      <c r="C683">
        <v>930</v>
      </c>
      <c r="D683">
        <v>0.73029999999999995</v>
      </c>
      <c r="E683">
        <v>0.69930000000000003</v>
      </c>
      <c r="F683">
        <v>0.52949999999999997</v>
      </c>
      <c r="G683">
        <v>0.52569999999999995</v>
      </c>
      <c r="H683">
        <v>0.56510000000000005</v>
      </c>
      <c r="I683">
        <v>0.5444</v>
      </c>
      <c r="J683">
        <v>0.5212</v>
      </c>
      <c r="K683">
        <v>0.58489999999999998</v>
      </c>
      <c r="L683">
        <v>0.50839999999999996</v>
      </c>
      <c r="M683">
        <v>0.52129999999999999</v>
      </c>
      <c r="N683">
        <v>0.34</v>
      </c>
      <c r="O683">
        <v>0.25280000000000002</v>
      </c>
      <c r="P683">
        <v>0.12920000000000001</v>
      </c>
      <c r="Q683">
        <v>7.1400000000000005E-2</v>
      </c>
      <c r="R683">
        <v>8.3999999999999995E-3</v>
      </c>
      <c r="S683">
        <v>1.58</v>
      </c>
      <c r="T683">
        <v>-999</v>
      </c>
      <c r="U683">
        <v>0.8</v>
      </c>
      <c r="V683">
        <v>-999</v>
      </c>
      <c r="W683">
        <v>-999</v>
      </c>
    </row>
    <row r="684" spans="1:23" x14ac:dyDescent="0.25">
      <c r="A684" t="s">
        <v>40</v>
      </c>
      <c r="B684" s="1">
        <v>34539</v>
      </c>
      <c r="C684">
        <v>931</v>
      </c>
      <c r="D684">
        <v>8.5900000000000004E-2</v>
      </c>
      <c r="E684">
        <v>0.27029999999999998</v>
      </c>
      <c r="F684">
        <v>0.46579999999999999</v>
      </c>
      <c r="G684">
        <v>0.4647</v>
      </c>
      <c r="H684">
        <v>0.57230000000000003</v>
      </c>
      <c r="I684">
        <v>0.51729999999999998</v>
      </c>
      <c r="J684">
        <v>0.51139999999999997</v>
      </c>
      <c r="K684">
        <v>0.45129999999999998</v>
      </c>
      <c r="L684">
        <v>0.43609999999999999</v>
      </c>
      <c r="M684">
        <v>0.43219999999999997</v>
      </c>
      <c r="N684">
        <v>0.41460000000000002</v>
      </c>
      <c r="O684">
        <v>0.3473</v>
      </c>
      <c r="P684">
        <v>0.24890000000000001</v>
      </c>
      <c r="Q684">
        <v>0.1067</v>
      </c>
      <c r="R684">
        <v>2.3900000000000001E-2</v>
      </c>
      <c r="S684">
        <v>1.46</v>
      </c>
      <c r="T684">
        <v>-999</v>
      </c>
      <c r="U684">
        <v>1.5</v>
      </c>
      <c r="V684">
        <v>-999</v>
      </c>
      <c r="W684">
        <v>-999</v>
      </c>
    </row>
    <row r="685" spans="1:23" x14ac:dyDescent="0.25">
      <c r="A685" t="s">
        <v>40</v>
      </c>
      <c r="B685" s="1">
        <v>34539</v>
      </c>
      <c r="C685">
        <v>932</v>
      </c>
      <c r="D685">
        <v>0.84489999999999998</v>
      </c>
      <c r="E685">
        <v>0.84960000000000002</v>
      </c>
      <c r="F685">
        <v>0.79769999999999996</v>
      </c>
      <c r="G685">
        <v>0.79800000000000004</v>
      </c>
      <c r="H685">
        <v>0.70909999999999995</v>
      </c>
      <c r="I685">
        <v>0.63849999999999996</v>
      </c>
      <c r="J685">
        <v>0.68100000000000005</v>
      </c>
      <c r="K685">
        <v>0.63070000000000004</v>
      </c>
      <c r="L685">
        <v>0.53600000000000003</v>
      </c>
      <c r="M685">
        <v>0.47260000000000002</v>
      </c>
      <c r="N685">
        <v>0.44040000000000001</v>
      </c>
      <c r="O685">
        <v>0.3785</v>
      </c>
      <c r="P685">
        <v>0.30399999999999999</v>
      </c>
      <c r="Q685">
        <v>0.21110000000000001</v>
      </c>
      <c r="R685">
        <v>9.2700000000000005E-2</v>
      </c>
      <c r="S685">
        <v>1.01</v>
      </c>
      <c r="T685">
        <v>-999</v>
      </c>
      <c r="U685">
        <v>2.5</v>
      </c>
      <c r="V685">
        <v>-999</v>
      </c>
      <c r="W685">
        <v>-999</v>
      </c>
    </row>
    <row r="686" spans="1:23" x14ac:dyDescent="0.25">
      <c r="A686" t="s">
        <v>40</v>
      </c>
      <c r="B686" s="1">
        <v>34539</v>
      </c>
      <c r="C686">
        <v>933</v>
      </c>
      <c r="D686">
        <v>0.49159999999999998</v>
      </c>
      <c r="E686">
        <v>0.48430000000000001</v>
      </c>
      <c r="F686">
        <v>0.6079</v>
      </c>
      <c r="G686">
        <v>0.55220000000000002</v>
      </c>
      <c r="H686">
        <v>0.51160000000000005</v>
      </c>
      <c r="I686">
        <v>0.60509999999999997</v>
      </c>
      <c r="J686">
        <v>0.54200000000000004</v>
      </c>
      <c r="K686">
        <v>0.51129999999999998</v>
      </c>
      <c r="L686">
        <v>0.52600000000000002</v>
      </c>
      <c r="M686">
        <v>0.48430000000000001</v>
      </c>
      <c r="N686">
        <v>0.36940000000000001</v>
      </c>
      <c r="O686">
        <v>0.2263</v>
      </c>
      <c r="P686">
        <v>0.12570000000000001</v>
      </c>
      <c r="Q686">
        <v>6.1499999999999999E-2</v>
      </c>
      <c r="R686">
        <v>2.1700000000000001E-2</v>
      </c>
      <c r="S686">
        <v>1.6</v>
      </c>
      <c r="T686">
        <v>-999</v>
      </c>
      <c r="U686">
        <v>0.8</v>
      </c>
      <c r="V686">
        <v>-999</v>
      </c>
      <c r="W686">
        <v>-999</v>
      </c>
    </row>
    <row r="687" spans="1:23" x14ac:dyDescent="0.25">
      <c r="A687" t="s">
        <v>40</v>
      </c>
      <c r="B687" s="1">
        <v>34539</v>
      </c>
      <c r="C687">
        <v>934</v>
      </c>
      <c r="D687">
        <v>0.38419999999999999</v>
      </c>
      <c r="E687">
        <v>0.2122</v>
      </c>
      <c r="F687">
        <v>0.47989999999999999</v>
      </c>
      <c r="G687">
        <v>0.57150000000000001</v>
      </c>
      <c r="H687">
        <v>0.65090000000000003</v>
      </c>
      <c r="I687">
        <v>0.48080000000000001</v>
      </c>
      <c r="J687">
        <v>0.50419999999999998</v>
      </c>
      <c r="K687">
        <v>0.50209999999999999</v>
      </c>
      <c r="L687">
        <v>0.49969999999999998</v>
      </c>
      <c r="M687">
        <v>0.40210000000000001</v>
      </c>
      <c r="N687">
        <v>0.38069999999999998</v>
      </c>
      <c r="O687">
        <v>0.30049999999999999</v>
      </c>
      <c r="P687">
        <v>0.19409999999999999</v>
      </c>
      <c r="Q687">
        <v>8.8400000000000006E-2</v>
      </c>
      <c r="R687">
        <v>2.58E-2</v>
      </c>
      <c r="S687">
        <v>1.53</v>
      </c>
      <c r="T687">
        <v>-999</v>
      </c>
      <c r="U687">
        <v>1.5</v>
      </c>
      <c r="V687">
        <v>-999</v>
      </c>
      <c r="W687">
        <v>-999</v>
      </c>
    </row>
    <row r="688" spans="1:23" x14ac:dyDescent="0.25">
      <c r="A688" t="s">
        <v>40</v>
      </c>
      <c r="B688" s="1">
        <v>34539</v>
      </c>
      <c r="C688">
        <v>935</v>
      </c>
      <c r="D688">
        <v>0.38900000000000001</v>
      </c>
      <c r="E688">
        <v>0.29060000000000002</v>
      </c>
      <c r="F688">
        <v>0.48670000000000002</v>
      </c>
      <c r="G688">
        <v>0.48070000000000002</v>
      </c>
      <c r="H688">
        <v>0.54530000000000001</v>
      </c>
      <c r="I688">
        <v>0.67300000000000004</v>
      </c>
      <c r="J688">
        <v>0.47</v>
      </c>
      <c r="K688">
        <v>0.37530000000000002</v>
      </c>
      <c r="L688">
        <v>0.4294</v>
      </c>
      <c r="M688">
        <v>0.4042</v>
      </c>
      <c r="N688">
        <v>0.3795</v>
      </c>
      <c r="O688">
        <v>0.373</v>
      </c>
      <c r="P688">
        <v>0.28010000000000002</v>
      </c>
      <c r="Q688">
        <v>0.1439</v>
      </c>
      <c r="R688">
        <v>5.4100000000000002E-2</v>
      </c>
      <c r="S688">
        <v>1.36</v>
      </c>
      <c r="T688">
        <v>-999</v>
      </c>
      <c r="U688">
        <v>2.5</v>
      </c>
      <c r="V688">
        <v>-999</v>
      </c>
      <c r="W688">
        <v>-999</v>
      </c>
    </row>
    <row r="689" spans="1:23" x14ac:dyDescent="0.25">
      <c r="A689" t="s">
        <v>40</v>
      </c>
      <c r="B689" s="1">
        <v>34539</v>
      </c>
      <c r="C689">
        <v>936</v>
      </c>
      <c r="D689">
        <v>1</v>
      </c>
      <c r="E689">
        <v>0.86439999999999995</v>
      </c>
      <c r="F689">
        <v>0.74180000000000001</v>
      </c>
      <c r="G689">
        <v>0.74299999999999999</v>
      </c>
      <c r="H689">
        <v>0.71860000000000002</v>
      </c>
      <c r="I689">
        <v>0.56610000000000005</v>
      </c>
      <c r="J689">
        <v>0.55300000000000005</v>
      </c>
      <c r="K689">
        <v>0.4909</v>
      </c>
      <c r="L689">
        <v>0.4894</v>
      </c>
      <c r="M689">
        <v>0.39069999999999999</v>
      </c>
      <c r="N689">
        <v>0.2893</v>
      </c>
      <c r="O689">
        <v>0.22090000000000001</v>
      </c>
      <c r="P689">
        <v>0.17599999999999999</v>
      </c>
      <c r="Q689">
        <v>7.3400000000000007E-2</v>
      </c>
      <c r="R689">
        <v>1.01E-2</v>
      </c>
      <c r="S689">
        <v>1.47</v>
      </c>
      <c r="T689">
        <v>-999</v>
      </c>
      <c r="U689">
        <v>0.8</v>
      </c>
      <c r="V689">
        <v>-999</v>
      </c>
      <c r="W689">
        <v>-999</v>
      </c>
    </row>
    <row r="690" spans="1:23" x14ac:dyDescent="0.25">
      <c r="A690" t="s">
        <v>40</v>
      </c>
      <c r="B690" s="1">
        <v>34539</v>
      </c>
      <c r="C690">
        <v>937</v>
      </c>
      <c r="D690">
        <v>1</v>
      </c>
      <c r="E690">
        <v>0.90500000000000003</v>
      </c>
      <c r="F690">
        <v>0.6905</v>
      </c>
      <c r="G690">
        <v>0.70920000000000005</v>
      </c>
      <c r="H690">
        <v>0.69340000000000002</v>
      </c>
      <c r="I690">
        <v>0.64139999999999997</v>
      </c>
      <c r="J690">
        <v>0.58030000000000004</v>
      </c>
      <c r="K690">
        <v>0.60619999999999996</v>
      </c>
      <c r="L690">
        <v>0.52969999999999995</v>
      </c>
      <c r="M690">
        <v>0.47320000000000001</v>
      </c>
      <c r="N690">
        <v>0.37209999999999999</v>
      </c>
      <c r="O690">
        <v>0.25059999999999999</v>
      </c>
      <c r="P690">
        <v>0.1633</v>
      </c>
      <c r="Q690">
        <v>0.13200000000000001</v>
      </c>
      <c r="R690">
        <v>0.05</v>
      </c>
      <c r="S690">
        <v>1.29</v>
      </c>
      <c r="T690">
        <v>-999</v>
      </c>
      <c r="U690">
        <v>1.5</v>
      </c>
      <c r="V690">
        <v>-999</v>
      </c>
      <c r="W690">
        <v>-999</v>
      </c>
    </row>
    <row r="691" spans="1:23" x14ac:dyDescent="0.25">
      <c r="A691" t="s">
        <v>40</v>
      </c>
      <c r="B691" s="1">
        <v>34539</v>
      </c>
      <c r="C691">
        <v>938</v>
      </c>
      <c r="D691">
        <v>0.99519999999999997</v>
      </c>
      <c r="E691">
        <v>0.89580000000000004</v>
      </c>
      <c r="F691">
        <v>0.73860000000000003</v>
      </c>
      <c r="G691">
        <v>0.68069999999999997</v>
      </c>
      <c r="H691">
        <v>0.71640000000000004</v>
      </c>
      <c r="I691">
        <v>0.71150000000000002</v>
      </c>
      <c r="J691">
        <v>0.66910000000000003</v>
      </c>
      <c r="K691">
        <v>0.53669999999999995</v>
      </c>
      <c r="L691">
        <v>0.56010000000000004</v>
      </c>
      <c r="M691">
        <v>0.53669999999999995</v>
      </c>
      <c r="N691">
        <v>0.46789999999999998</v>
      </c>
      <c r="O691">
        <v>0.38419999999999999</v>
      </c>
      <c r="P691">
        <v>0.26740000000000003</v>
      </c>
      <c r="Q691">
        <v>0.1535</v>
      </c>
      <c r="R691">
        <v>6.6000000000000003E-2</v>
      </c>
      <c r="S691">
        <v>1.0900000000000001</v>
      </c>
      <c r="T691">
        <v>-999</v>
      </c>
      <c r="U691">
        <v>2.5</v>
      </c>
      <c r="V691">
        <v>-999</v>
      </c>
      <c r="W691">
        <v>-999</v>
      </c>
    </row>
    <row r="692" spans="1:23" x14ac:dyDescent="0.25">
      <c r="A692" t="s">
        <v>40</v>
      </c>
      <c r="B692" s="1">
        <v>34539</v>
      </c>
      <c r="C692">
        <v>939</v>
      </c>
      <c r="D692">
        <v>0.98570000000000002</v>
      </c>
      <c r="E692">
        <v>0.84689999999999999</v>
      </c>
      <c r="F692">
        <v>0.78459999999999996</v>
      </c>
      <c r="G692">
        <v>0.63049999999999995</v>
      </c>
      <c r="H692">
        <v>0.58579999999999999</v>
      </c>
      <c r="I692">
        <v>0.54969999999999997</v>
      </c>
      <c r="J692">
        <v>0.50770000000000004</v>
      </c>
      <c r="K692">
        <v>0.47749999999999998</v>
      </c>
      <c r="L692">
        <v>0.41189999999999999</v>
      </c>
      <c r="M692">
        <v>0.3957</v>
      </c>
      <c r="N692">
        <v>0.36549999999999999</v>
      </c>
      <c r="O692">
        <v>0.26800000000000002</v>
      </c>
      <c r="P692">
        <v>0.15090000000000001</v>
      </c>
      <c r="Q692">
        <v>7.5200000000000003E-2</v>
      </c>
      <c r="R692">
        <v>4.53E-2</v>
      </c>
      <c r="S692">
        <v>1.46</v>
      </c>
      <c r="T692">
        <v>-999</v>
      </c>
      <c r="U692">
        <v>0.8</v>
      </c>
      <c r="V692">
        <v>-999</v>
      </c>
      <c r="W692">
        <v>-999</v>
      </c>
    </row>
    <row r="693" spans="1:23" x14ac:dyDescent="0.25">
      <c r="A693" t="s">
        <v>40</v>
      </c>
      <c r="B693" s="1">
        <v>34539</v>
      </c>
      <c r="C693">
        <v>940</v>
      </c>
      <c r="D693">
        <v>1</v>
      </c>
      <c r="E693">
        <v>0.86070000000000002</v>
      </c>
      <c r="F693">
        <v>0.85099999999999998</v>
      </c>
      <c r="G693">
        <v>0.78839999999999999</v>
      </c>
      <c r="H693">
        <v>0.71260000000000001</v>
      </c>
      <c r="I693">
        <v>0.59419999999999995</v>
      </c>
      <c r="J693">
        <v>0.56589999999999996</v>
      </c>
      <c r="K693">
        <v>0.54079999999999995</v>
      </c>
      <c r="L693">
        <v>0.42680000000000001</v>
      </c>
      <c r="M693">
        <v>0.41410000000000002</v>
      </c>
      <c r="N693">
        <v>0.3296</v>
      </c>
      <c r="O693">
        <v>0.2727</v>
      </c>
      <c r="P693">
        <v>0.20039999999999999</v>
      </c>
      <c r="Q693">
        <v>0.1303</v>
      </c>
      <c r="R693">
        <v>5.7799999999999997E-2</v>
      </c>
      <c r="S693">
        <v>1.27</v>
      </c>
      <c r="T693">
        <v>-999</v>
      </c>
      <c r="U693">
        <v>1.5</v>
      </c>
      <c r="V693">
        <v>-999</v>
      </c>
      <c r="W693">
        <v>-999</v>
      </c>
    </row>
    <row r="694" spans="1:23" x14ac:dyDescent="0.25">
      <c r="A694" t="s">
        <v>40</v>
      </c>
      <c r="B694" s="1">
        <v>34539</v>
      </c>
      <c r="C694">
        <v>941</v>
      </c>
      <c r="D694">
        <v>0.99519999999999997</v>
      </c>
      <c r="E694">
        <v>0.99170000000000003</v>
      </c>
      <c r="F694">
        <v>0.94620000000000004</v>
      </c>
      <c r="G694">
        <v>0.84260000000000002</v>
      </c>
      <c r="H694">
        <v>0.78520000000000001</v>
      </c>
      <c r="I694">
        <v>0.71440000000000003</v>
      </c>
      <c r="J694">
        <v>0.63090000000000002</v>
      </c>
      <c r="K694">
        <v>0.59279999999999999</v>
      </c>
      <c r="L694">
        <v>0.5353</v>
      </c>
      <c r="M694">
        <v>0.42409999999999998</v>
      </c>
      <c r="N694">
        <v>0.34489999999999998</v>
      </c>
      <c r="O694">
        <v>0.28820000000000001</v>
      </c>
      <c r="P694">
        <v>0.1981</v>
      </c>
      <c r="Q694">
        <v>0.18970000000000001</v>
      </c>
      <c r="R694">
        <v>0.1447</v>
      </c>
      <c r="S694">
        <v>1.07</v>
      </c>
      <c r="T694">
        <v>-999</v>
      </c>
      <c r="U694">
        <v>2.5</v>
      </c>
      <c r="V694">
        <v>-999</v>
      </c>
      <c r="W694">
        <v>-999</v>
      </c>
    </row>
    <row r="695" spans="1:23" x14ac:dyDescent="0.25">
      <c r="A695" t="s">
        <v>41</v>
      </c>
      <c r="B695" s="1">
        <v>34546</v>
      </c>
      <c r="C695">
        <v>1313</v>
      </c>
      <c r="D695">
        <v>0.1074</v>
      </c>
      <c r="E695">
        <v>0.26939999999999997</v>
      </c>
      <c r="F695">
        <v>0.4088</v>
      </c>
      <c r="G695">
        <v>0.43980000000000002</v>
      </c>
      <c r="H695">
        <v>0.39029999999999998</v>
      </c>
      <c r="I695">
        <v>0.33229999999999998</v>
      </c>
      <c r="J695">
        <v>0.193</v>
      </c>
      <c r="K695">
        <v>0.21260000000000001</v>
      </c>
      <c r="L695">
        <v>0.2397</v>
      </c>
      <c r="M695">
        <v>0.158</v>
      </c>
      <c r="N695">
        <v>0.16969999999999999</v>
      </c>
      <c r="O695">
        <v>0.12330000000000001</v>
      </c>
      <c r="P695">
        <v>3.9100000000000003E-2</v>
      </c>
      <c r="Q695">
        <v>2.4E-2</v>
      </c>
      <c r="R695">
        <v>2.75E-2</v>
      </c>
      <c r="S695">
        <v>2.4900000000000002</v>
      </c>
      <c r="T695">
        <v>-999</v>
      </c>
      <c r="U695">
        <v>0.8</v>
      </c>
      <c r="V695">
        <v>-999</v>
      </c>
      <c r="W695">
        <v>-999</v>
      </c>
    </row>
    <row r="696" spans="1:23" x14ac:dyDescent="0.25">
      <c r="A696" t="s">
        <v>41</v>
      </c>
      <c r="B696" s="1">
        <v>34546</v>
      </c>
      <c r="C696">
        <v>1314</v>
      </c>
      <c r="D696">
        <v>6.9199999999999998E-2</v>
      </c>
      <c r="E696">
        <v>0.24629999999999999</v>
      </c>
      <c r="F696">
        <v>0.38059999999999999</v>
      </c>
      <c r="G696">
        <v>0.47070000000000001</v>
      </c>
      <c r="H696">
        <v>0.4597</v>
      </c>
      <c r="I696">
        <v>0.39350000000000002</v>
      </c>
      <c r="J696">
        <v>0.36080000000000001</v>
      </c>
      <c r="K696">
        <v>0.33460000000000001</v>
      </c>
      <c r="L696">
        <v>0.39319999999999999</v>
      </c>
      <c r="M696">
        <v>0.3553</v>
      </c>
      <c r="N696">
        <v>0.26140000000000002</v>
      </c>
      <c r="O696">
        <v>0.16470000000000001</v>
      </c>
      <c r="P696">
        <v>9.2600000000000002E-2</v>
      </c>
      <c r="Q696">
        <v>5.5100000000000003E-2</v>
      </c>
      <c r="R696">
        <v>2.46E-2</v>
      </c>
      <c r="S696">
        <v>1.99</v>
      </c>
      <c r="T696">
        <v>-999</v>
      </c>
      <c r="U696">
        <v>1.5</v>
      </c>
      <c r="V696">
        <v>-999</v>
      </c>
      <c r="W696">
        <v>-999</v>
      </c>
    </row>
    <row r="697" spans="1:23" x14ac:dyDescent="0.25">
      <c r="A697" t="s">
        <v>41</v>
      </c>
      <c r="B697" s="1">
        <v>34546</v>
      </c>
      <c r="C697">
        <v>1315</v>
      </c>
      <c r="D697">
        <v>6.6799999999999998E-2</v>
      </c>
      <c r="E697">
        <v>0.14940000000000001</v>
      </c>
      <c r="F697">
        <v>0.32040000000000002</v>
      </c>
      <c r="G697">
        <v>0.33169999999999999</v>
      </c>
      <c r="H697">
        <v>0.25790000000000002</v>
      </c>
      <c r="I697">
        <v>0.2293</v>
      </c>
      <c r="J697">
        <v>0.2344</v>
      </c>
      <c r="K697">
        <v>0.2445</v>
      </c>
      <c r="L697">
        <v>0.2747</v>
      </c>
      <c r="M697">
        <v>0.3009</v>
      </c>
      <c r="N697">
        <v>0.27539999999999998</v>
      </c>
      <c r="O697">
        <v>0.22170000000000001</v>
      </c>
      <c r="P697">
        <v>0.16389999999999999</v>
      </c>
      <c r="Q697">
        <v>0.10730000000000001</v>
      </c>
      <c r="R697">
        <v>5.8500000000000003E-2</v>
      </c>
      <c r="S697">
        <v>1.84</v>
      </c>
      <c r="T697">
        <v>-999</v>
      </c>
      <c r="U697">
        <v>2.5</v>
      </c>
      <c r="V697">
        <v>-999</v>
      </c>
      <c r="W697">
        <v>-999</v>
      </c>
    </row>
    <row r="698" spans="1:23" x14ac:dyDescent="0.25">
      <c r="A698" t="s">
        <v>41</v>
      </c>
      <c r="B698" s="1">
        <v>34546</v>
      </c>
      <c r="C698">
        <v>1316</v>
      </c>
      <c r="D698">
        <v>0.47020000000000001</v>
      </c>
      <c r="E698">
        <v>0.50090000000000001</v>
      </c>
      <c r="F698">
        <v>0.52270000000000005</v>
      </c>
      <c r="G698">
        <v>0.29880000000000001</v>
      </c>
      <c r="H698">
        <v>0.30719999999999997</v>
      </c>
      <c r="I698">
        <v>0.36899999999999999</v>
      </c>
      <c r="J698">
        <v>0.47089999999999999</v>
      </c>
      <c r="K698">
        <v>0.41439999999999999</v>
      </c>
      <c r="L698">
        <v>0.2984</v>
      </c>
      <c r="M698">
        <v>0.26800000000000002</v>
      </c>
      <c r="N698">
        <v>0.20499999999999999</v>
      </c>
      <c r="O698">
        <v>0.1835</v>
      </c>
      <c r="P698">
        <v>0.14030000000000001</v>
      </c>
      <c r="Q698">
        <v>9.8900000000000002E-2</v>
      </c>
      <c r="R698">
        <v>4.9099999999999998E-2</v>
      </c>
      <c r="S698">
        <v>1.76</v>
      </c>
      <c r="T698">
        <v>-999</v>
      </c>
      <c r="U698">
        <v>0.8</v>
      </c>
      <c r="V698">
        <v>-999</v>
      </c>
      <c r="W698">
        <v>-999</v>
      </c>
    </row>
    <row r="699" spans="1:23" x14ac:dyDescent="0.25">
      <c r="A699" t="s">
        <v>41</v>
      </c>
      <c r="B699" s="1">
        <v>34546</v>
      </c>
      <c r="C699">
        <v>1317</v>
      </c>
      <c r="D699">
        <v>0.49159999999999998</v>
      </c>
      <c r="E699">
        <v>0.46589999999999998</v>
      </c>
      <c r="F699">
        <v>0.44690000000000002</v>
      </c>
      <c r="G699">
        <v>0.3594</v>
      </c>
      <c r="H699">
        <v>0.26889999999999997</v>
      </c>
      <c r="I699">
        <v>0.2883</v>
      </c>
      <c r="J699">
        <v>0.38990000000000002</v>
      </c>
      <c r="K699">
        <v>0.40250000000000002</v>
      </c>
      <c r="L699">
        <v>0.36580000000000001</v>
      </c>
      <c r="M699">
        <v>0.30059999999999998</v>
      </c>
      <c r="N699">
        <v>0.32619999999999999</v>
      </c>
      <c r="O699">
        <v>0.28460000000000002</v>
      </c>
      <c r="P699">
        <v>0.22</v>
      </c>
      <c r="Q699">
        <v>0.12640000000000001</v>
      </c>
      <c r="R699">
        <v>6.8000000000000005E-2</v>
      </c>
      <c r="S699">
        <v>1.56</v>
      </c>
      <c r="T699">
        <v>-999</v>
      </c>
      <c r="U699">
        <v>1.5</v>
      </c>
      <c r="V699">
        <v>-999</v>
      </c>
      <c r="W699">
        <v>-999</v>
      </c>
    </row>
    <row r="700" spans="1:23" x14ac:dyDescent="0.25">
      <c r="A700" t="s">
        <v>41</v>
      </c>
      <c r="B700" s="1">
        <v>34546</v>
      </c>
      <c r="C700">
        <v>1318</v>
      </c>
      <c r="D700">
        <v>0.23630000000000001</v>
      </c>
      <c r="E700">
        <v>0.39019999999999999</v>
      </c>
      <c r="F700">
        <v>0.40360000000000001</v>
      </c>
      <c r="G700">
        <v>0.40720000000000001</v>
      </c>
      <c r="H700">
        <v>0.30349999999999999</v>
      </c>
      <c r="I700">
        <v>0.29360000000000003</v>
      </c>
      <c r="J700">
        <v>0.30609999999999998</v>
      </c>
      <c r="K700">
        <v>0.38250000000000001</v>
      </c>
      <c r="L700">
        <v>0.37290000000000001</v>
      </c>
      <c r="M700">
        <v>0.311</v>
      </c>
      <c r="N700">
        <v>0.27700000000000002</v>
      </c>
      <c r="O700">
        <v>0.28079999999999999</v>
      </c>
      <c r="P700">
        <v>0.27279999999999999</v>
      </c>
      <c r="Q700">
        <v>0.1741</v>
      </c>
      <c r="R700">
        <v>8.6199999999999999E-2</v>
      </c>
      <c r="S700">
        <v>1.47</v>
      </c>
      <c r="T700">
        <v>-999</v>
      </c>
      <c r="U700">
        <v>2.5</v>
      </c>
      <c r="V700">
        <v>-999</v>
      </c>
      <c r="W700">
        <v>-999</v>
      </c>
    </row>
    <row r="701" spans="1:23" x14ac:dyDescent="0.25">
      <c r="A701" t="s">
        <v>41</v>
      </c>
      <c r="B701" s="1">
        <v>34546</v>
      </c>
      <c r="C701">
        <v>1320</v>
      </c>
      <c r="D701">
        <v>0.41289999999999999</v>
      </c>
      <c r="E701">
        <v>0.4234</v>
      </c>
      <c r="F701">
        <v>0.3523</v>
      </c>
      <c r="G701">
        <v>0.3851</v>
      </c>
      <c r="H701">
        <v>0.4516</v>
      </c>
      <c r="I701">
        <v>0.55620000000000003</v>
      </c>
      <c r="J701">
        <v>0.45669999999999999</v>
      </c>
      <c r="K701">
        <v>0.32350000000000001</v>
      </c>
      <c r="L701">
        <v>0.26429999999999998</v>
      </c>
      <c r="M701">
        <v>0.21609999999999999</v>
      </c>
      <c r="N701">
        <v>0.2545</v>
      </c>
      <c r="O701">
        <v>0.20910000000000001</v>
      </c>
      <c r="P701">
        <v>0.1802</v>
      </c>
      <c r="Q701">
        <v>0.1026</v>
      </c>
      <c r="R701">
        <v>3.8600000000000002E-2</v>
      </c>
      <c r="S701">
        <v>1.71</v>
      </c>
      <c r="T701">
        <v>-999</v>
      </c>
      <c r="U701">
        <v>0.8</v>
      </c>
      <c r="V701">
        <v>-999</v>
      </c>
      <c r="W701">
        <v>-999</v>
      </c>
    </row>
    <row r="702" spans="1:23" x14ac:dyDescent="0.25">
      <c r="A702" t="s">
        <v>41</v>
      </c>
      <c r="B702" s="1">
        <v>34546</v>
      </c>
      <c r="C702">
        <v>1321</v>
      </c>
      <c r="D702">
        <v>0.40329999999999999</v>
      </c>
      <c r="E702">
        <v>0.41970000000000002</v>
      </c>
      <c r="F702">
        <v>0.2964</v>
      </c>
      <c r="G702">
        <v>0.42530000000000001</v>
      </c>
      <c r="H702">
        <v>0.42830000000000001</v>
      </c>
      <c r="I702">
        <v>0.54679999999999995</v>
      </c>
      <c r="J702">
        <v>0.52780000000000005</v>
      </c>
      <c r="K702">
        <v>0.36520000000000002</v>
      </c>
      <c r="L702">
        <v>0.31530000000000002</v>
      </c>
      <c r="M702">
        <v>0.22320000000000001</v>
      </c>
      <c r="N702">
        <v>0.24160000000000001</v>
      </c>
      <c r="O702">
        <v>0.27929999999999999</v>
      </c>
      <c r="P702">
        <v>0.2321</v>
      </c>
      <c r="Q702">
        <v>0.19</v>
      </c>
      <c r="R702">
        <v>8.8499999999999995E-2</v>
      </c>
      <c r="S702">
        <v>1.46</v>
      </c>
      <c r="T702">
        <v>-999</v>
      </c>
      <c r="U702">
        <v>1.5</v>
      </c>
      <c r="V702">
        <v>-999</v>
      </c>
      <c r="W702">
        <v>-999</v>
      </c>
    </row>
    <row r="703" spans="1:23" x14ac:dyDescent="0.25">
      <c r="A703" t="s">
        <v>41</v>
      </c>
      <c r="B703" s="1">
        <v>34546</v>
      </c>
      <c r="C703">
        <v>1322</v>
      </c>
      <c r="D703">
        <v>0.3246</v>
      </c>
      <c r="E703">
        <v>0.26750000000000002</v>
      </c>
      <c r="F703">
        <v>0.32040000000000002</v>
      </c>
      <c r="G703">
        <v>0.38840000000000002</v>
      </c>
      <c r="H703">
        <v>0.41289999999999999</v>
      </c>
      <c r="I703">
        <v>0.5091</v>
      </c>
      <c r="J703">
        <v>0.51929999999999998</v>
      </c>
      <c r="K703">
        <v>0.41549999999999998</v>
      </c>
      <c r="L703">
        <v>0.3493</v>
      </c>
      <c r="M703">
        <v>0.2591</v>
      </c>
      <c r="N703">
        <v>0.26840000000000003</v>
      </c>
      <c r="O703">
        <v>0.31019999999999998</v>
      </c>
      <c r="P703">
        <v>0.2414</v>
      </c>
      <c r="Q703">
        <v>0.20100000000000001</v>
      </c>
      <c r="R703">
        <v>9.3299999999999994E-2</v>
      </c>
      <c r="S703">
        <v>1.44</v>
      </c>
      <c r="T703">
        <v>-999</v>
      </c>
      <c r="U703">
        <v>2.5</v>
      </c>
      <c r="V703">
        <v>-999</v>
      </c>
      <c r="W703">
        <v>-999</v>
      </c>
    </row>
    <row r="704" spans="1:23" x14ac:dyDescent="0.25">
      <c r="A704" t="s">
        <v>41</v>
      </c>
      <c r="B704" s="1">
        <v>34546</v>
      </c>
      <c r="C704">
        <v>1323</v>
      </c>
      <c r="D704">
        <v>0.43680000000000002</v>
      </c>
      <c r="E704">
        <v>0.56179999999999997</v>
      </c>
      <c r="F704">
        <v>0.56769999999999998</v>
      </c>
      <c r="G704">
        <v>0.56589999999999996</v>
      </c>
      <c r="H704">
        <v>0.4632</v>
      </c>
      <c r="I704">
        <v>0.28560000000000002</v>
      </c>
      <c r="J704">
        <v>0.36780000000000002</v>
      </c>
      <c r="K704">
        <v>0.30430000000000001</v>
      </c>
      <c r="L704">
        <v>0.2248</v>
      </c>
      <c r="M704">
        <v>0.25069999999999998</v>
      </c>
      <c r="N704">
        <v>0.19159999999999999</v>
      </c>
      <c r="O704">
        <v>0.182</v>
      </c>
      <c r="P704">
        <v>0.15770000000000001</v>
      </c>
      <c r="Q704">
        <v>8.7099999999999997E-2</v>
      </c>
      <c r="R704">
        <v>2.23E-2</v>
      </c>
      <c r="S704">
        <v>1.81</v>
      </c>
      <c r="T704">
        <v>-999</v>
      </c>
      <c r="U704">
        <v>0.8</v>
      </c>
      <c r="V704">
        <v>-999</v>
      </c>
      <c r="W704">
        <v>-999</v>
      </c>
    </row>
    <row r="705" spans="1:23" x14ac:dyDescent="0.25">
      <c r="A705" t="s">
        <v>41</v>
      </c>
      <c r="B705" s="1">
        <v>34546</v>
      </c>
      <c r="C705">
        <v>1324</v>
      </c>
      <c r="D705">
        <v>0.39140000000000003</v>
      </c>
      <c r="E705">
        <v>0.51849999999999996</v>
      </c>
      <c r="F705">
        <v>0.53690000000000004</v>
      </c>
      <c r="G705">
        <v>0.5141</v>
      </c>
      <c r="H705">
        <v>0.49809999999999999</v>
      </c>
      <c r="I705">
        <v>0.31609999999999999</v>
      </c>
      <c r="J705">
        <v>0.35320000000000001</v>
      </c>
      <c r="K705">
        <v>0.44579999999999997</v>
      </c>
      <c r="L705">
        <v>0.30180000000000001</v>
      </c>
      <c r="M705">
        <v>0.31740000000000002</v>
      </c>
      <c r="N705">
        <v>0.27679999999999999</v>
      </c>
      <c r="O705">
        <v>0.19270000000000001</v>
      </c>
      <c r="P705">
        <v>0.20349999999999999</v>
      </c>
      <c r="Q705">
        <v>0.1797</v>
      </c>
      <c r="R705">
        <v>9.1399999999999995E-2</v>
      </c>
      <c r="S705">
        <v>1.47</v>
      </c>
      <c r="T705">
        <v>-999</v>
      </c>
      <c r="U705">
        <v>1.5</v>
      </c>
      <c r="V705">
        <v>-999</v>
      </c>
      <c r="W705">
        <v>-999</v>
      </c>
    </row>
    <row r="706" spans="1:23" x14ac:dyDescent="0.25">
      <c r="A706" t="s">
        <v>41</v>
      </c>
      <c r="B706" s="1">
        <v>34546</v>
      </c>
      <c r="C706">
        <v>1325</v>
      </c>
      <c r="D706">
        <v>0.59899999999999998</v>
      </c>
      <c r="E706">
        <v>0.43730000000000002</v>
      </c>
      <c r="F706">
        <v>0.30320000000000003</v>
      </c>
      <c r="G706">
        <v>0.4904</v>
      </c>
      <c r="H706">
        <v>0.61040000000000005</v>
      </c>
      <c r="I706">
        <v>0.43680000000000002</v>
      </c>
      <c r="J706">
        <v>0.42080000000000001</v>
      </c>
      <c r="K706">
        <v>0.42680000000000001</v>
      </c>
      <c r="L706">
        <v>0.3377</v>
      </c>
      <c r="M706">
        <v>0.40600000000000003</v>
      </c>
      <c r="N706">
        <v>0.35930000000000001</v>
      </c>
      <c r="O706">
        <v>0.3196</v>
      </c>
      <c r="P706">
        <v>0.29220000000000002</v>
      </c>
      <c r="Q706">
        <v>0.24249999999999999</v>
      </c>
      <c r="R706">
        <v>0.1457</v>
      </c>
      <c r="S706">
        <v>1.24</v>
      </c>
      <c r="T706">
        <v>-999</v>
      </c>
      <c r="U706">
        <v>2.5</v>
      </c>
      <c r="V706">
        <v>-999</v>
      </c>
      <c r="W706">
        <v>-999</v>
      </c>
    </row>
    <row r="707" spans="1:23" x14ac:dyDescent="0.25">
      <c r="A707" t="s">
        <v>41</v>
      </c>
      <c r="B707" s="1">
        <v>34546</v>
      </c>
      <c r="C707">
        <v>1326</v>
      </c>
      <c r="D707">
        <v>0.81859999999999999</v>
      </c>
      <c r="E707">
        <v>0.59230000000000005</v>
      </c>
      <c r="F707">
        <v>0.33189999999999997</v>
      </c>
      <c r="G707">
        <v>0.38840000000000002</v>
      </c>
      <c r="H707">
        <v>0.43580000000000002</v>
      </c>
      <c r="I707">
        <v>0.46410000000000001</v>
      </c>
      <c r="J707">
        <v>0.36480000000000001</v>
      </c>
      <c r="K707">
        <v>0.2384</v>
      </c>
      <c r="L707">
        <v>0.2495</v>
      </c>
      <c r="M707">
        <v>0.155</v>
      </c>
      <c r="N707">
        <v>0.1144</v>
      </c>
      <c r="O707">
        <v>0.13420000000000001</v>
      </c>
      <c r="P707">
        <v>0.12770000000000001</v>
      </c>
      <c r="Q707">
        <v>4.7800000000000002E-2</v>
      </c>
      <c r="R707">
        <v>1.41E-2</v>
      </c>
      <c r="S707">
        <v>2.09</v>
      </c>
      <c r="T707">
        <v>-999</v>
      </c>
      <c r="U707">
        <v>0.8</v>
      </c>
      <c r="V707">
        <v>-999</v>
      </c>
      <c r="W707">
        <v>-999</v>
      </c>
    </row>
    <row r="708" spans="1:23" x14ac:dyDescent="0.25">
      <c r="A708" t="s">
        <v>41</v>
      </c>
      <c r="B708" s="1">
        <v>34546</v>
      </c>
      <c r="C708">
        <v>1327</v>
      </c>
      <c r="D708">
        <v>0.78280000000000005</v>
      </c>
      <c r="E708">
        <v>0.57099999999999995</v>
      </c>
      <c r="F708">
        <v>0.54310000000000003</v>
      </c>
      <c r="G708">
        <v>0.58630000000000004</v>
      </c>
      <c r="H708">
        <v>0.69689999999999996</v>
      </c>
      <c r="I708">
        <v>0.59560000000000002</v>
      </c>
      <c r="J708">
        <v>0.4284</v>
      </c>
      <c r="K708">
        <v>0.27379999999999999</v>
      </c>
      <c r="L708">
        <v>0.29320000000000002</v>
      </c>
      <c r="M708">
        <v>0.26369999999999999</v>
      </c>
      <c r="N708">
        <v>0.2266</v>
      </c>
      <c r="O708">
        <v>0.2336</v>
      </c>
      <c r="P708">
        <v>0.22359999999999999</v>
      </c>
      <c r="Q708">
        <v>0.16209999999999999</v>
      </c>
      <c r="R708">
        <v>7.8899999999999998E-2</v>
      </c>
      <c r="S708">
        <v>1.46</v>
      </c>
      <c r="T708">
        <v>-999</v>
      </c>
      <c r="U708">
        <v>1.5</v>
      </c>
      <c r="V708">
        <v>-999</v>
      </c>
      <c r="W708">
        <v>-999</v>
      </c>
    </row>
    <row r="709" spans="1:23" x14ac:dyDescent="0.25">
      <c r="A709" t="s">
        <v>41</v>
      </c>
      <c r="B709" s="1">
        <v>34546</v>
      </c>
      <c r="C709">
        <v>1328</v>
      </c>
      <c r="D709">
        <v>0.77329999999999999</v>
      </c>
      <c r="E709">
        <v>0.62639999999999996</v>
      </c>
      <c r="F709">
        <v>0.47939999999999999</v>
      </c>
      <c r="G709">
        <v>0.59560000000000002</v>
      </c>
      <c r="H709">
        <v>0.6774</v>
      </c>
      <c r="I709">
        <v>0.66479999999999995</v>
      </c>
      <c r="J709">
        <v>0.5696</v>
      </c>
      <c r="K709">
        <v>0.42059999999999997</v>
      </c>
      <c r="L709">
        <v>0.36580000000000001</v>
      </c>
      <c r="M709">
        <v>0.35920000000000002</v>
      </c>
      <c r="N709">
        <v>0.3226</v>
      </c>
      <c r="O709">
        <v>0.311</v>
      </c>
      <c r="P709">
        <v>0.27589999999999998</v>
      </c>
      <c r="Q709">
        <v>0.23300000000000001</v>
      </c>
      <c r="R709">
        <v>0.15129999999999999</v>
      </c>
      <c r="S709">
        <v>1.17</v>
      </c>
      <c r="T709">
        <v>-999</v>
      </c>
      <c r="U709">
        <v>2.5</v>
      </c>
      <c r="V709">
        <v>-999</v>
      </c>
      <c r="W709">
        <v>-999</v>
      </c>
    </row>
    <row r="710" spans="1:23" x14ac:dyDescent="0.25">
      <c r="A710" t="s">
        <v>41</v>
      </c>
      <c r="B710" s="1">
        <v>34546</v>
      </c>
      <c r="C710">
        <v>1329</v>
      </c>
      <c r="D710">
        <v>0.67779999999999996</v>
      </c>
      <c r="E710">
        <v>0.67900000000000005</v>
      </c>
      <c r="F710">
        <v>0.49030000000000001</v>
      </c>
      <c r="G710">
        <v>0.44259999999999999</v>
      </c>
      <c r="H710">
        <v>0.43680000000000002</v>
      </c>
      <c r="I710">
        <v>0.50249999999999995</v>
      </c>
      <c r="J710">
        <v>0.48249999999999998</v>
      </c>
      <c r="K710">
        <v>0.35299999999999998</v>
      </c>
      <c r="L710">
        <v>0.19339999999999999</v>
      </c>
      <c r="M710">
        <v>0.16880000000000001</v>
      </c>
      <c r="N710">
        <v>0.1792</v>
      </c>
      <c r="O710">
        <v>0.1908</v>
      </c>
      <c r="P710">
        <v>0.15210000000000001</v>
      </c>
      <c r="Q710">
        <v>7.0300000000000001E-2</v>
      </c>
      <c r="R710">
        <v>9.7999999999999997E-3</v>
      </c>
      <c r="S710">
        <v>1.88</v>
      </c>
      <c r="T710">
        <v>-999</v>
      </c>
      <c r="U710">
        <v>0.8</v>
      </c>
      <c r="V710">
        <v>-999</v>
      </c>
      <c r="W710">
        <v>-999</v>
      </c>
    </row>
    <row r="711" spans="1:23" x14ac:dyDescent="0.25">
      <c r="A711" t="s">
        <v>41</v>
      </c>
      <c r="B711" s="1">
        <v>34546</v>
      </c>
      <c r="C711">
        <v>1330</v>
      </c>
      <c r="D711">
        <v>0.56559999999999999</v>
      </c>
      <c r="E711">
        <v>0.67249999999999999</v>
      </c>
      <c r="F711">
        <v>0.53690000000000004</v>
      </c>
      <c r="G711">
        <v>0.4526</v>
      </c>
      <c r="H711">
        <v>0.47299999999999998</v>
      </c>
      <c r="I711">
        <v>0.56489999999999996</v>
      </c>
      <c r="J711">
        <v>0.54569999999999996</v>
      </c>
      <c r="K711">
        <v>0.54190000000000005</v>
      </c>
      <c r="L711">
        <v>0.47220000000000001</v>
      </c>
      <c r="M711">
        <v>0.37769999999999998</v>
      </c>
      <c r="N711">
        <v>0.30320000000000003</v>
      </c>
      <c r="O711">
        <v>0.2049</v>
      </c>
      <c r="P711">
        <v>0.16250000000000001</v>
      </c>
      <c r="Q711">
        <v>7.5399999999999995E-2</v>
      </c>
      <c r="R711">
        <v>3.32E-2</v>
      </c>
      <c r="S711">
        <v>1.57</v>
      </c>
      <c r="T711">
        <v>-999</v>
      </c>
      <c r="U711">
        <v>1.5</v>
      </c>
      <c r="V711">
        <v>-999</v>
      </c>
      <c r="W711">
        <v>-999</v>
      </c>
    </row>
    <row r="712" spans="1:23" x14ac:dyDescent="0.25">
      <c r="A712" t="s">
        <v>41</v>
      </c>
      <c r="B712" s="1">
        <v>34546</v>
      </c>
      <c r="C712">
        <v>1331</v>
      </c>
      <c r="D712">
        <v>0.84250000000000003</v>
      </c>
      <c r="E712">
        <v>0.66790000000000005</v>
      </c>
      <c r="F712">
        <v>0.4652</v>
      </c>
      <c r="G712">
        <v>0.42370000000000002</v>
      </c>
      <c r="H712">
        <v>0.40279999999999999</v>
      </c>
      <c r="I712">
        <v>0.44180000000000003</v>
      </c>
      <c r="J712">
        <v>0.53720000000000001</v>
      </c>
      <c r="K712">
        <v>0.60060000000000002</v>
      </c>
      <c r="L712">
        <v>0.60060000000000002</v>
      </c>
      <c r="M712">
        <v>0.48770000000000002</v>
      </c>
      <c r="N712">
        <v>0.40060000000000001</v>
      </c>
      <c r="O712">
        <v>0.26540000000000002</v>
      </c>
      <c r="P712">
        <v>0.20979999999999999</v>
      </c>
      <c r="Q712">
        <v>0.13769999999999999</v>
      </c>
      <c r="R712">
        <v>6.9900000000000004E-2</v>
      </c>
      <c r="S712">
        <v>1.35</v>
      </c>
      <c r="T712">
        <v>-999</v>
      </c>
      <c r="U712">
        <v>2.5</v>
      </c>
      <c r="V712">
        <v>-999</v>
      </c>
      <c r="W712">
        <v>-999</v>
      </c>
    </row>
    <row r="713" spans="1:23" x14ac:dyDescent="0.25">
      <c r="A713" t="s">
        <v>41</v>
      </c>
      <c r="B713" s="1">
        <v>34546</v>
      </c>
      <c r="C713">
        <v>1332</v>
      </c>
      <c r="D713">
        <v>0.27210000000000001</v>
      </c>
      <c r="E713">
        <v>0.32200000000000001</v>
      </c>
      <c r="F713">
        <v>0.38679999999999998</v>
      </c>
      <c r="G713">
        <v>0.31690000000000002</v>
      </c>
      <c r="H713">
        <v>0.26290000000000002</v>
      </c>
      <c r="I713">
        <v>0.36930000000000002</v>
      </c>
      <c r="J713">
        <v>0.35360000000000003</v>
      </c>
      <c r="K713">
        <v>0.35399999999999998</v>
      </c>
      <c r="L713">
        <v>0.27360000000000001</v>
      </c>
      <c r="M713">
        <v>0.2303</v>
      </c>
      <c r="N713">
        <v>0.23910000000000001</v>
      </c>
      <c r="O713">
        <v>0.21260000000000001</v>
      </c>
      <c r="P713">
        <v>0.17519999999999999</v>
      </c>
      <c r="Q713">
        <v>9.8699999999999996E-2</v>
      </c>
      <c r="R713">
        <v>3.8600000000000002E-2</v>
      </c>
      <c r="S713">
        <v>1.8</v>
      </c>
      <c r="T713">
        <v>-999</v>
      </c>
      <c r="U713">
        <v>0.8</v>
      </c>
      <c r="V713">
        <v>-999</v>
      </c>
      <c r="W713">
        <v>-999</v>
      </c>
    </row>
    <row r="714" spans="1:23" x14ac:dyDescent="0.25">
      <c r="A714" t="s">
        <v>41</v>
      </c>
      <c r="B714" s="1">
        <v>34546</v>
      </c>
      <c r="C714">
        <v>1333</v>
      </c>
      <c r="D714">
        <v>0.46539999999999998</v>
      </c>
      <c r="E714">
        <v>0.54890000000000005</v>
      </c>
      <c r="F714">
        <v>0.60170000000000001</v>
      </c>
      <c r="G714">
        <v>0.49959999999999999</v>
      </c>
      <c r="H714">
        <v>0.46200000000000002</v>
      </c>
      <c r="I714">
        <v>0.40439999999999998</v>
      </c>
      <c r="J714">
        <v>0.33700000000000002</v>
      </c>
      <c r="K714">
        <v>0.29899999999999999</v>
      </c>
      <c r="L714">
        <v>0.34510000000000002</v>
      </c>
      <c r="M714">
        <v>0.31919999999999998</v>
      </c>
      <c r="N714">
        <v>0.254</v>
      </c>
      <c r="O714">
        <v>0.23760000000000001</v>
      </c>
      <c r="P714">
        <v>0.26090000000000002</v>
      </c>
      <c r="Q714">
        <v>0.19220000000000001</v>
      </c>
      <c r="R714">
        <v>5.8599999999999999E-2</v>
      </c>
      <c r="S714">
        <v>1.43</v>
      </c>
      <c r="T714">
        <v>-999</v>
      </c>
      <c r="U714">
        <v>1.5</v>
      </c>
      <c r="V714">
        <v>-999</v>
      </c>
      <c r="W714">
        <v>-999</v>
      </c>
    </row>
    <row r="715" spans="1:23" x14ac:dyDescent="0.25">
      <c r="A715" t="s">
        <v>41</v>
      </c>
      <c r="B715" s="1">
        <v>34546</v>
      </c>
      <c r="C715">
        <v>1334</v>
      </c>
      <c r="D715">
        <v>0.42720000000000002</v>
      </c>
      <c r="E715">
        <v>0.5867</v>
      </c>
      <c r="F715">
        <v>0.63200000000000001</v>
      </c>
      <c r="G715">
        <v>0.54259999999999997</v>
      </c>
      <c r="H715">
        <v>0.4148</v>
      </c>
      <c r="I715">
        <v>0.42899999999999999</v>
      </c>
      <c r="J715">
        <v>0.45490000000000003</v>
      </c>
      <c r="K715">
        <v>0.49399999999999999</v>
      </c>
      <c r="L715">
        <v>0.47420000000000001</v>
      </c>
      <c r="M715">
        <v>0.44950000000000001</v>
      </c>
      <c r="N715">
        <v>0.36049999999999999</v>
      </c>
      <c r="O715">
        <v>0.34660000000000002</v>
      </c>
      <c r="P715">
        <v>0.31209999999999999</v>
      </c>
      <c r="Q715">
        <v>0.1991</v>
      </c>
      <c r="R715">
        <v>7.6799999999999993E-2</v>
      </c>
      <c r="S715">
        <v>1.24</v>
      </c>
      <c r="T715">
        <v>-999</v>
      </c>
      <c r="U715">
        <v>2.5</v>
      </c>
      <c r="V715">
        <v>-999</v>
      </c>
      <c r="W715">
        <v>-999</v>
      </c>
    </row>
    <row r="716" spans="1:23" x14ac:dyDescent="0.25">
      <c r="A716" t="s">
        <v>41</v>
      </c>
      <c r="B716" s="1">
        <v>34546</v>
      </c>
      <c r="C716">
        <v>1335</v>
      </c>
      <c r="D716">
        <v>0</v>
      </c>
      <c r="E716">
        <v>3.04E-2</v>
      </c>
      <c r="F716">
        <v>0.14949999999999999</v>
      </c>
      <c r="G716">
        <v>0.28760000000000002</v>
      </c>
      <c r="H716">
        <v>0.31890000000000002</v>
      </c>
      <c r="I716">
        <v>0.32190000000000002</v>
      </c>
      <c r="J716">
        <v>0.2873</v>
      </c>
      <c r="K716">
        <v>0.307</v>
      </c>
      <c r="L716">
        <v>0.26479999999999998</v>
      </c>
      <c r="M716">
        <v>0.22070000000000001</v>
      </c>
      <c r="N716">
        <v>0.14480000000000001</v>
      </c>
      <c r="O716">
        <v>0.15079999999999999</v>
      </c>
      <c r="P716">
        <v>0.13</v>
      </c>
      <c r="Q716">
        <v>9.1700000000000004E-2</v>
      </c>
      <c r="R716">
        <v>5.8400000000000001E-2</v>
      </c>
      <c r="S716">
        <v>2.0699999999999998</v>
      </c>
      <c r="T716">
        <v>-999</v>
      </c>
      <c r="U716">
        <v>0.8</v>
      </c>
      <c r="V716">
        <v>-999</v>
      </c>
      <c r="W716">
        <v>-999</v>
      </c>
    </row>
    <row r="717" spans="1:23" x14ac:dyDescent="0.25">
      <c r="A717" t="s">
        <v>41</v>
      </c>
      <c r="B717" s="1">
        <v>34546</v>
      </c>
      <c r="C717">
        <v>1336</v>
      </c>
      <c r="D717">
        <v>0.2291</v>
      </c>
      <c r="E717">
        <v>0.27489999999999998</v>
      </c>
      <c r="F717">
        <v>0.3947</v>
      </c>
      <c r="G717">
        <v>0.37190000000000001</v>
      </c>
      <c r="H717">
        <v>0.36570000000000003</v>
      </c>
      <c r="I717">
        <v>0.28999999999999998</v>
      </c>
      <c r="J717">
        <v>0.33629999999999999</v>
      </c>
      <c r="K717">
        <v>0.39179999999999998</v>
      </c>
      <c r="L717">
        <v>0.4042</v>
      </c>
      <c r="M717">
        <v>0.3029</v>
      </c>
      <c r="N717">
        <v>0.24260000000000001</v>
      </c>
      <c r="O717">
        <v>0.2082</v>
      </c>
      <c r="P717">
        <v>0.18559999999999999</v>
      </c>
      <c r="Q717">
        <v>0.1338</v>
      </c>
      <c r="R717">
        <v>6.13E-2</v>
      </c>
      <c r="S717">
        <v>1.67</v>
      </c>
      <c r="T717">
        <v>-999</v>
      </c>
      <c r="U717">
        <v>1.5</v>
      </c>
      <c r="V717">
        <v>-999</v>
      </c>
      <c r="W717">
        <v>-999</v>
      </c>
    </row>
    <row r="718" spans="1:23" x14ac:dyDescent="0.25">
      <c r="A718" t="s">
        <v>41</v>
      </c>
      <c r="B718" s="1">
        <v>34546</v>
      </c>
      <c r="C718">
        <v>1337</v>
      </c>
      <c r="D718">
        <v>0.28160000000000002</v>
      </c>
      <c r="E718">
        <v>0.31180000000000002</v>
      </c>
      <c r="F718">
        <v>0.47149999999999997</v>
      </c>
      <c r="G718">
        <v>0.4783</v>
      </c>
      <c r="H718">
        <v>0.41949999999999998</v>
      </c>
      <c r="I718">
        <v>0.33589999999999998</v>
      </c>
      <c r="J718">
        <v>0.39889999999999998</v>
      </c>
      <c r="K718">
        <v>0.4425</v>
      </c>
      <c r="L718">
        <v>0.46560000000000001</v>
      </c>
      <c r="M718">
        <v>0.36680000000000001</v>
      </c>
      <c r="N718">
        <v>0.34339999999999998</v>
      </c>
      <c r="O718">
        <v>0.2944</v>
      </c>
      <c r="P718">
        <v>0.2475</v>
      </c>
      <c r="Q718">
        <v>0.1993</v>
      </c>
      <c r="R718">
        <v>0.151</v>
      </c>
      <c r="S718">
        <v>1.33</v>
      </c>
      <c r="T718">
        <v>-999</v>
      </c>
      <c r="U718">
        <v>2.5</v>
      </c>
      <c r="V718">
        <v>-999</v>
      </c>
      <c r="W718">
        <v>-999</v>
      </c>
    </row>
    <row r="719" spans="1:23" x14ac:dyDescent="0.25">
      <c r="A719" s="2" t="s">
        <v>60</v>
      </c>
      <c r="B719" s="1">
        <v>34546</v>
      </c>
      <c r="C719">
        <v>1338</v>
      </c>
      <c r="D719">
        <v>0.63480000000000003</v>
      </c>
      <c r="E719">
        <v>0.54890000000000005</v>
      </c>
      <c r="F719">
        <v>0.59119999999999995</v>
      </c>
      <c r="G719">
        <v>0.49680000000000002</v>
      </c>
      <c r="H719">
        <v>0.37140000000000001</v>
      </c>
      <c r="I719">
        <v>0.39129999999999998</v>
      </c>
      <c r="J719">
        <v>0.34599999999999997</v>
      </c>
      <c r="K719">
        <v>0.29730000000000001</v>
      </c>
      <c r="L719">
        <v>0.27829999999999999</v>
      </c>
      <c r="M719">
        <v>0.24660000000000001</v>
      </c>
      <c r="N719">
        <v>0.26229999999999998</v>
      </c>
      <c r="O719">
        <v>0.2336</v>
      </c>
      <c r="P719">
        <v>0.2089</v>
      </c>
      <c r="Q719">
        <v>0.13969999999999999</v>
      </c>
      <c r="R719">
        <v>7.0199999999999999E-2</v>
      </c>
      <c r="S719">
        <v>1.55</v>
      </c>
      <c r="T719">
        <v>-999</v>
      </c>
      <c r="U719">
        <v>0.8</v>
      </c>
      <c r="V719">
        <v>-999</v>
      </c>
      <c r="W719">
        <v>-999</v>
      </c>
    </row>
    <row r="720" spans="1:23" x14ac:dyDescent="0.25">
      <c r="A720" t="s">
        <v>41</v>
      </c>
      <c r="B720" s="1">
        <v>34546</v>
      </c>
      <c r="C720">
        <v>1339</v>
      </c>
      <c r="D720">
        <v>0.59899999999999998</v>
      </c>
      <c r="E720">
        <v>0.50090000000000001</v>
      </c>
      <c r="F720">
        <v>0.60219999999999996</v>
      </c>
      <c r="G720">
        <v>0.57110000000000005</v>
      </c>
      <c r="H720">
        <v>0.44180000000000003</v>
      </c>
      <c r="I720">
        <v>0.42030000000000001</v>
      </c>
      <c r="J720">
        <v>0.43059999999999998</v>
      </c>
      <c r="K720">
        <v>0.38450000000000001</v>
      </c>
      <c r="L720">
        <v>0.3715</v>
      </c>
      <c r="M720">
        <v>0.32650000000000001</v>
      </c>
      <c r="N720">
        <v>0.28639999999999999</v>
      </c>
      <c r="O720">
        <v>0.30370000000000003</v>
      </c>
      <c r="P720">
        <v>0.26519999999999999</v>
      </c>
      <c r="Q720">
        <v>0.1923</v>
      </c>
      <c r="R720">
        <v>0.1114</v>
      </c>
      <c r="S720">
        <v>1.32</v>
      </c>
      <c r="T720">
        <v>-999</v>
      </c>
      <c r="U720">
        <v>1.5</v>
      </c>
      <c r="V720">
        <v>-999</v>
      </c>
      <c r="W720">
        <v>-999</v>
      </c>
    </row>
    <row r="721" spans="1:23" x14ac:dyDescent="0.25">
      <c r="A721" t="s">
        <v>41</v>
      </c>
      <c r="B721" s="1">
        <v>34546</v>
      </c>
      <c r="C721">
        <v>1340</v>
      </c>
      <c r="D721">
        <v>0.68969999999999998</v>
      </c>
      <c r="E721">
        <v>0.49819999999999998</v>
      </c>
      <c r="F721">
        <v>0.57340000000000002</v>
      </c>
      <c r="G721">
        <v>0.60640000000000005</v>
      </c>
      <c r="H721">
        <v>0.44779999999999998</v>
      </c>
      <c r="I721">
        <v>0.37990000000000002</v>
      </c>
      <c r="J721">
        <v>0.43459999999999999</v>
      </c>
      <c r="K721">
        <v>0.38869999999999999</v>
      </c>
      <c r="L721">
        <v>0.39400000000000002</v>
      </c>
      <c r="M721">
        <v>0.36159999999999998</v>
      </c>
      <c r="N721">
        <v>0.32869999999999999</v>
      </c>
      <c r="O721">
        <v>0.28770000000000001</v>
      </c>
      <c r="P721">
        <v>0.2989</v>
      </c>
      <c r="Q721">
        <v>0.20219999999999999</v>
      </c>
      <c r="R721">
        <v>0.13070000000000001</v>
      </c>
      <c r="S721">
        <v>1.25</v>
      </c>
      <c r="T721">
        <v>-999</v>
      </c>
      <c r="U721">
        <v>2.5</v>
      </c>
      <c r="V721">
        <v>-999</v>
      </c>
      <c r="W721">
        <v>-999</v>
      </c>
    </row>
    <row r="722" spans="1:23" x14ac:dyDescent="0.25">
      <c r="A722" t="s">
        <v>42</v>
      </c>
      <c r="B722" s="1">
        <v>34519</v>
      </c>
      <c r="C722">
        <v>663</v>
      </c>
      <c r="D722">
        <v>0.68020000000000003</v>
      </c>
      <c r="E722">
        <v>0.57379999999999998</v>
      </c>
      <c r="F722">
        <v>0.4914</v>
      </c>
      <c r="G722">
        <v>0.31569999999999998</v>
      </c>
      <c r="H722">
        <v>0.2802</v>
      </c>
      <c r="I722">
        <v>0.2452</v>
      </c>
      <c r="J722">
        <v>0.25690000000000002</v>
      </c>
      <c r="K722">
        <v>0.1802</v>
      </c>
      <c r="L722">
        <v>0.1389</v>
      </c>
      <c r="M722">
        <v>9.7699999999999995E-2</v>
      </c>
      <c r="N722">
        <v>6.4899999999999999E-2</v>
      </c>
      <c r="O722">
        <v>5.3999999999999999E-2</v>
      </c>
      <c r="P722">
        <v>2.1700000000000001E-2</v>
      </c>
      <c r="Q722">
        <v>4.7999999999999996E-3</v>
      </c>
      <c r="R722">
        <v>1.2999999999999999E-3</v>
      </c>
      <c r="S722">
        <v>3.21</v>
      </c>
      <c r="T722">
        <v>-999</v>
      </c>
      <c r="U722">
        <v>0.8</v>
      </c>
      <c r="V722">
        <v>-999</v>
      </c>
      <c r="W722">
        <v>-999</v>
      </c>
    </row>
    <row r="723" spans="1:23" x14ac:dyDescent="0.25">
      <c r="A723" t="s">
        <v>42</v>
      </c>
      <c r="B723" s="1">
        <v>34519</v>
      </c>
      <c r="C723">
        <v>664</v>
      </c>
      <c r="D723">
        <v>0.82340000000000002</v>
      </c>
      <c r="E723">
        <v>0.57199999999999995</v>
      </c>
      <c r="F723">
        <v>0.45319999999999999</v>
      </c>
      <c r="G723">
        <v>0.36549999999999999</v>
      </c>
      <c r="H723">
        <v>0.35310000000000002</v>
      </c>
      <c r="I723">
        <v>0.2636</v>
      </c>
      <c r="J723">
        <v>0.20219999999999999</v>
      </c>
      <c r="K723">
        <v>0.2122</v>
      </c>
      <c r="L723">
        <v>0.1462</v>
      </c>
      <c r="M723">
        <v>6.5199999999999994E-2</v>
      </c>
      <c r="N723">
        <v>7.8700000000000006E-2</v>
      </c>
      <c r="O723">
        <v>6.8000000000000005E-2</v>
      </c>
      <c r="P723">
        <v>4.0800000000000003E-2</v>
      </c>
      <c r="Q723">
        <v>1.1299999999999999E-2</v>
      </c>
      <c r="R723">
        <v>1.1000000000000001E-3</v>
      </c>
      <c r="S723">
        <v>2.9</v>
      </c>
      <c r="T723">
        <v>-999</v>
      </c>
      <c r="U723">
        <v>1.5</v>
      </c>
      <c r="V723">
        <v>-999</v>
      </c>
      <c r="W723">
        <v>-999</v>
      </c>
    </row>
    <row r="724" spans="1:23" x14ac:dyDescent="0.25">
      <c r="A724" t="s">
        <v>42</v>
      </c>
      <c r="B724" s="1">
        <v>34519</v>
      </c>
      <c r="C724">
        <v>665</v>
      </c>
      <c r="D724">
        <v>0.83050000000000002</v>
      </c>
      <c r="E724">
        <v>0.66139999999999999</v>
      </c>
      <c r="F724">
        <v>0.42599999999999999</v>
      </c>
      <c r="G724">
        <v>0.31890000000000002</v>
      </c>
      <c r="H724">
        <v>0.25309999999999999</v>
      </c>
      <c r="I724">
        <v>0.2099</v>
      </c>
      <c r="J724">
        <v>0.15029999999999999</v>
      </c>
      <c r="K724">
        <v>0.17710000000000001</v>
      </c>
      <c r="L724">
        <v>0.2253</v>
      </c>
      <c r="M724">
        <v>0.14410000000000001</v>
      </c>
      <c r="N724">
        <v>6.83E-2</v>
      </c>
      <c r="O724">
        <v>4.2799999999999998E-2</v>
      </c>
      <c r="P724">
        <v>3.7400000000000003E-2</v>
      </c>
      <c r="Q724">
        <v>9.4000000000000004E-3</v>
      </c>
      <c r="R724">
        <v>1.6999999999999999E-3</v>
      </c>
      <c r="S724">
        <v>2.93</v>
      </c>
      <c r="T724">
        <v>-999</v>
      </c>
      <c r="U724">
        <v>2.5</v>
      </c>
      <c r="V724">
        <v>-999</v>
      </c>
      <c r="W724">
        <v>-999</v>
      </c>
    </row>
    <row r="725" spans="1:23" x14ac:dyDescent="0.25">
      <c r="A725" t="s">
        <v>42</v>
      </c>
      <c r="B725" s="1">
        <v>34519</v>
      </c>
      <c r="C725">
        <v>666</v>
      </c>
      <c r="D725">
        <v>0.69210000000000005</v>
      </c>
      <c r="E725">
        <v>0.56730000000000003</v>
      </c>
      <c r="F725">
        <v>0.45219999999999999</v>
      </c>
      <c r="G725">
        <v>0.39560000000000001</v>
      </c>
      <c r="H725">
        <v>0.3805</v>
      </c>
      <c r="I725">
        <v>0.33350000000000002</v>
      </c>
      <c r="J725">
        <v>0.26779999999999998</v>
      </c>
      <c r="K725">
        <v>0.1474</v>
      </c>
      <c r="L725">
        <v>0.10290000000000001</v>
      </c>
      <c r="M725">
        <v>8.2000000000000003E-2</v>
      </c>
      <c r="N725">
        <v>0.08</v>
      </c>
      <c r="O725">
        <v>3.0700000000000002E-2</v>
      </c>
      <c r="P725">
        <v>1.17E-2</v>
      </c>
      <c r="Q725">
        <v>4.0000000000000001E-3</v>
      </c>
      <c r="R725">
        <v>1E-4</v>
      </c>
      <c r="S725">
        <v>3.33</v>
      </c>
      <c r="T725">
        <v>-999</v>
      </c>
      <c r="U725">
        <v>0.8</v>
      </c>
      <c r="V725">
        <v>-999</v>
      </c>
      <c r="W725">
        <v>-999</v>
      </c>
    </row>
    <row r="726" spans="1:23" x14ac:dyDescent="0.25">
      <c r="A726" t="s">
        <v>42</v>
      </c>
      <c r="B726" s="1">
        <v>34519</v>
      </c>
      <c r="C726">
        <v>667</v>
      </c>
      <c r="D726">
        <v>0.64439999999999997</v>
      </c>
      <c r="E726">
        <v>0.53869999999999996</v>
      </c>
      <c r="F726">
        <v>0.47460000000000002</v>
      </c>
      <c r="G726">
        <v>0.42370000000000002</v>
      </c>
      <c r="H726">
        <v>0.37640000000000001</v>
      </c>
      <c r="I726">
        <v>0.33929999999999999</v>
      </c>
      <c r="J726">
        <v>0.30630000000000002</v>
      </c>
      <c r="K726">
        <v>0.2276</v>
      </c>
      <c r="L726">
        <v>0.13739999999999999</v>
      </c>
      <c r="M726">
        <v>9.9299999999999999E-2</v>
      </c>
      <c r="N726">
        <v>7.3200000000000001E-2</v>
      </c>
      <c r="O726">
        <v>2.6499999999999999E-2</v>
      </c>
      <c r="P726">
        <v>1.7399999999999999E-2</v>
      </c>
      <c r="Q726">
        <v>4.4999999999999997E-3</v>
      </c>
      <c r="R726">
        <v>2.5000000000000001E-3</v>
      </c>
      <c r="S726">
        <v>3.1</v>
      </c>
      <c r="T726">
        <v>-999</v>
      </c>
      <c r="U726">
        <v>1.5</v>
      </c>
      <c r="V726">
        <v>-999</v>
      </c>
      <c r="W726">
        <v>-999</v>
      </c>
    </row>
    <row r="727" spans="1:23" x14ac:dyDescent="0.25">
      <c r="A727" t="s">
        <v>42</v>
      </c>
      <c r="B727" s="1">
        <v>34519</v>
      </c>
      <c r="C727">
        <v>668</v>
      </c>
      <c r="D727">
        <v>0.63009999999999999</v>
      </c>
      <c r="E727">
        <v>0.50180000000000002</v>
      </c>
      <c r="F727">
        <v>0.41239999999999999</v>
      </c>
      <c r="G727">
        <v>0.4032</v>
      </c>
      <c r="H727">
        <v>0.36730000000000002</v>
      </c>
      <c r="I727">
        <v>0.34870000000000001</v>
      </c>
      <c r="J727">
        <v>0.30280000000000001</v>
      </c>
      <c r="K727">
        <v>0.2303</v>
      </c>
      <c r="L727">
        <v>0.1575</v>
      </c>
      <c r="M727">
        <v>9.3700000000000006E-2</v>
      </c>
      <c r="N727">
        <v>6.4699999999999994E-2</v>
      </c>
      <c r="O727">
        <v>3.9800000000000002E-2</v>
      </c>
      <c r="P727">
        <v>1.7500000000000002E-2</v>
      </c>
      <c r="Q727">
        <v>1.06E-2</v>
      </c>
      <c r="R727">
        <v>2.5000000000000001E-3</v>
      </c>
      <c r="S727">
        <v>3.03</v>
      </c>
      <c r="T727">
        <v>-999</v>
      </c>
      <c r="U727">
        <v>1.5</v>
      </c>
      <c r="V727">
        <v>-999</v>
      </c>
      <c r="W727">
        <v>-999</v>
      </c>
    </row>
    <row r="728" spans="1:23" x14ac:dyDescent="0.25">
      <c r="A728" t="s">
        <v>42</v>
      </c>
      <c r="B728" s="1">
        <v>34519</v>
      </c>
      <c r="C728">
        <v>669</v>
      </c>
      <c r="D728">
        <v>0.74939999999999996</v>
      </c>
      <c r="E728">
        <v>0.63560000000000005</v>
      </c>
      <c r="F728">
        <v>0.48349999999999999</v>
      </c>
      <c r="G728">
        <v>0.4622</v>
      </c>
      <c r="H728">
        <v>0.40749999999999997</v>
      </c>
      <c r="I728">
        <v>0.36009999999999998</v>
      </c>
      <c r="J728">
        <v>0.33150000000000002</v>
      </c>
      <c r="K728">
        <v>0.31530000000000002</v>
      </c>
      <c r="L728">
        <v>0.21249999999999999</v>
      </c>
      <c r="M728">
        <v>0.14860000000000001</v>
      </c>
      <c r="N728">
        <v>0.1016</v>
      </c>
      <c r="O728">
        <v>7.4899999999999994E-2</v>
      </c>
      <c r="P728">
        <v>5.0200000000000002E-2</v>
      </c>
      <c r="Q728">
        <v>1.4E-2</v>
      </c>
      <c r="R728">
        <v>2.2000000000000001E-3</v>
      </c>
      <c r="S728">
        <v>2.5299999999999998</v>
      </c>
      <c r="T728">
        <v>-999</v>
      </c>
      <c r="U728">
        <v>2.5</v>
      </c>
      <c r="V728">
        <v>-999</v>
      </c>
      <c r="W728">
        <v>-999</v>
      </c>
    </row>
    <row r="729" spans="1:23" x14ac:dyDescent="0.25">
      <c r="A729" t="s">
        <v>42</v>
      </c>
      <c r="B729" s="1">
        <v>34519</v>
      </c>
      <c r="C729">
        <v>670</v>
      </c>
      <c r="D729">
        <v>1</v>
      </c>
      <c r="E729">
        <v>0.94830000000000003</v>
      </c>
      <c r="F729">
        <v>0.77100000000000002</v>
      </c>
      <c r="G729">
        <v>0.58030000000000004</v>
      </c>
      <c r="H729">
        <v>0.41420000000000001</v>
      </c>
      <c r="I729">
        <v>0.32069999999999999</v>
      </c>
      <c r="J729">
        <v>0.26540000000000002</v>
      </c>
      <c r="K729">
        <v>0.2404</v>
      </c>
      <c r="L729">
        <v>0.1925</v>
      </c>
      <c r="M729">
        <v>0.1464</v>
      </c>
      <c r="N729">
        <v>6.0100000000000001E-2</v>
      </c>
      <c r="O729">
        <v>2.98E-2</v>
      </c>
      <c r="P729">
        <v>7.9000000000000008E-3</v>
      </c>
      <c r="Q729">
        <v>5.0000000000000001E-4</v>
      </c>
      <c r="R729">
        <v>1.2999999999999999E-3</v>
      </c>
      <c r="S729">
        <v>3.26</v>
      </c>
      <c r="T729">
        <v>-999</v>
      </c>
      <c r="U729">
        <v>0.8</v>
      </c>
      <c r="V729">
        <v>-999</v>
      </c>
      <c r="W729">
        <v>-999</v>
      </c>
    </row>
    <row r="730" spans="1:23" x14ac:dyDescent="0.25">
      <c r="A730" t="s">
        <v>42</v>
      </c>
      <c r="B730" s="1">
        <v>34519</v>
      </c>
      <c r="C730">
        <v>671</v>
      </c>
      <c r="D730">
        <v>1</v>
      </c>
      <c r="E730">
        <v>0.94930000000000003</v>
      </c>
      <c r="F730">
        <v>0.8155</v>
      </c>
      <c r="G730">
        <v>0.64500000000000002</v>
      </c>
      <c r="H730">
        <v>0.4874</v>
      </c>
      <c r="I730">
        <v>0.35089999999999999</v>
      </c>
      <c r="J730">
        <v>0.27750000000000002</v>
      </c>
      <c r="K730">
        <v>0.25009999999999999</v>
      </c>
      <c r="L730">
        <v>0.1714</v>
      </c>
      <c r="M730">
        <v>0.12570000000000001</v>
      </c>
      <c r="N730">
        <v>7.1800000000000003E-2</v>
      </c>
      <c r="O730">
        <v>3.4700000000000002E-2</v>
      </c>
      <c r="P730">
        <v>5.8999999999999999E-3</v>
      </c>
      <c r="Q730">
        <v>1.03E-2</v>
      </c>
      <c r="R730">
        <v>3.7000000000000002E-3</v>
      </c>
      <c r="S730">
        <v>2.97</v>
      </c>
      <c r="T730">
        <v>-999</v>
      </c>
      <c r="U730">
        <v>1.5</v>
      </c>
      <c r="V730">
        <v>-999</v>
      </c>
      <c r="W730">
        <v>-999</v>
      </c>
    </row>
    <row r="731" spans="1:23" x14ac:dyDescent="0.25">
      <c r="A731" t="s">
        <v>42</v>
      </c>
      <c r="B731" s="1">
        <v>34519</v>
      </c>
      <c r="C731">
        <v>672</v>
      </c>
      <c r="D731">
        <v>1</v>
      </c>
      <c r="E731">
        <v>0.9899</v>
      </c>
      <c r="F731">
        <v>0.88029999999999997</v>
      </c>
      <c r="G731">
        <v>0.74139999999999995</v>
      </c>
      <c r="H731">
        <v>0.57830000000000004</v>
      </c>
      <c r="I731">
        <v>0.42349999999999999</v>
      </c>
      <c r="J731">
        <v>0.34460000000000002</v>
      </c>
      <c r="K731">
        <v>0.27839999999999998</v>
      </c>
      <c r="L731">
        <v>0.2044</v>
      </c>
      <c r="M731">
        <v>0.16700000000000001</v>
      </c>
      <c r="N731">
        <v>8.2900000000000001E-2</v>
      </c>
      <c r="O731">
        <v>5.8400000000000001E-2</v>
      </c>
      <c r="P731">
        <v>1.5800000000000002E-2</v>
      </c>
      <c r="Q731">
        <v>9.4000000000000004E-3</v>
      </c>
      <c r="R731">
        <v>4.3E-3</v>
      </c>
      <c r="S731">
        <v>2.68</v>
      </c>
      <c r="T731">
        <v>-999</v>
      </c>
      <c r="U731">
        <v>2.5</v>
      </c>
      <c r="V731">
        <v>-999</v>
      </c>
      <c r="W731">
        <v>-999</v>
      </c>
    </row>
    <row r="732" spans="1:23" x14ac:dyDescent="0.25">
      <c r="A732" t="s">
        <v>42</v>
      </c>
      <c r="B732" s="1">
        <v>34519</v>
      </c>
      <c r="C732">
        <v>673</v>
      </c>
      <c r="D732">
        <v>0.85919999999999996</v>
      </c>
      <c r="E732">
        <v>0.82199999999999995</v>
      </c>
      <c r="F732">
        <v>0.68640000000000001</v>
      </c>
      <c r="G732">
        <v>0.58189999999999997</v>
      </c>
      <c r="H732">
        <v>0.52170000000000005</v>
      </c>
      <c r="I732">
        <v>0.35310000000000002</v>
      </c>
      <c r="J732">
        <v>0.20180000000000001</v>
      </c>
      <c r="K732">
        <v>0.1913</v>
      </c>
      <c r="L732">
        <v>0.14480000000000001</v>
      </c>
      <c r="M732">
        <v>0.123</v>
      </c>
      <c r="N732">
        <v>9.11E-2</v>
      </c>
      <c r="O732">
        <v>7.7600000000000002E-2</v>
      </c>
      <c r="P732">
        <v>2.9399999999999999E-2</v>
      </c>
      <c r="Q732">
        <v>1.06E-2</v>
      </c>
      <c r="R732">
        <v>1.2999999999999999E-3</v>
      </c>
      <c r="S732">
        <v>2.74</v>
      </c>
      <c r="T732">
        <v>-999</v>
      </c>
      <c r="U732">
        <v>0.8</v>
      </c>
      <c r="V732">
        <v>-999</v>
      </c>
      <c r="W732">
        <v>-999</v>
      </c>
    </row>
    <row r="733" spans="1:23" x14ac:dyDescent="0.25">
      <c r="A733" t="s">
        <v>42</v>
      </c>
      <c r="B733" s="1">
        <v>34519</v>
      </c>
      <c r="C733">
        <v>674</v>
      </c>
      <c r="D733">
        <v>0.87109999999999999</v>
      </c>
      <c r="E733">
        <v>0.78410000000000002</v>
      </c>
      <c r="F733">
        <v>0.60740000000000005</v>
      </c>
      <c r="G733">
        <v>0.60799999999999998</v>
      </c>
      <c r="H733">
        <v>0.52229999999999999</v>
      </c>
      <c r="I733">
        <v>0.40870000000000001</v>
      </c>
      <c r="J733">
        <v>0.2462</v>
      </c>
      <c r="K733">
        <v>0.16800000000000001</v>
      </c>
      <c r="L733">
        <v>0.14180000000000001</v>
      </c>
      <c r="M733">
        <v>0.1128</v>
      </c>
      <c r="N733">
        <v>8.4400000000000003E-2</v>
      </c>
      <c r="O733">
        <v>7.3700000000000002E-2</v>
      </c>
      <c r="P733">
        <v>4.0599999999999997E-2</v>
      </c>
      <c r="Q733">
        <v>1.5699999999999999E-2</v>
      </c>
      <c r="R733">
        <v>8.0000000000000004E-4</v>
      </c>
      <c r="S733">
        <v>2.64</v>
      </c>
      <c r="T733">
        <v>-999</v>
      </c>
      <c r="U733">
        <v>1.5</v>
      </c>
      <c r="V733">
        <v>-999</v>
      </c>
      <c r="W733">
        <v>-999</v>
      </c>
    </row>
    <row r="734" spans="1:23" x14ac:dyDescent="0.25">
      <c r="A734" t="s">
        <v>42</v>
      </c>
      <c r="B734" s="1">
        <v>34519</v>
      </c>
      <c r="C734">
        <v>675</v>
      </c>
      <c r="D734">
        <v>0.74939999999999996</v>
      </c>
      <c r="E734">
        <v>0.81920000000000004</v>
      </c>
      <c r="F734">
        <v>0.60270000000000001</v>
      </c>
      <c r="G734">
        <v>0.55859999999999999</v>
      </c>
      <c r="H734">
        <v>0.52700000000000002</v>
      </c>
      <c r="I734">
        <v>0.43680000000000002</v>
      </c>
      <c r="J734">
        <v>0.30570000000000003</v>
      </c>
      <c r="K734">
        <v>0.16350000000000001</v>
      </c>
      <c r="L734">
        <v>0.13519999999999999</v>
      </c>
      <c r="M734">
        <v>0.10539999999999999</v>
      </c>
      <c r="N734">
        <v>0.1091</v>
      </c>
      <c r="O734">
        <v>6.1899999999999997E-2</v>
      </c>
      <c r="P734">
        <v>3.8800000000000001E-2</v>
      </c>
      <c r="Q734">
        <v>2.1299999999999999E-2</v>
      </c>
      <c r="R734">
        <v>3.5000000000000001E-3</v>
      </c>
      <c r="S734">
        <v>2.58</v>
      </c>
      <c r="T734">
        <v>-999</v>
      </c>
      <c r="U734">
        <v>2.5</v>
      </c>
      <c r="V734">
        <v>-999</v>
      </c>
      <c r="W734">
        <v>-999</v>
      </c>
    </row>
    <row r="735" spans="1:23" x14ac:dyDescent="0.25">
      <c r="A735" t="s">
        <v>42</v>
      </c>
      <c r="B735" s="1">
        <v>34519</v>
      </c>
      <c r="C735">
        <v>676</v>
      </c>
      <c r="D735">
        <v>7.1999999999999998E-3</v>
      </c>
      <c r="E735">
        <v>0.1411</v>
      </c>
      <c r="F735">
        <v>0.15790000000000001</v>
      </c>
      <c r="G735">
        <v>0.19719999999999999</v>
      </c>
      <c r="H735">
        <v>0.2233</v>
      </c>
      <c r="I735">
        <v>0.23</v>
      </c>
      <c r="J735">
        <v>0.26779999999999998</v>
      </c>
      <c r="K735">
        <v>0.22800000000000001</v>
      </c>
      <c r="L735">
        <v>0.21099999999999999</v>
      </c>
      <c r="M735">
        <v>0.21149999999999999</v>
      </c>
      <c r="N735">
        <v>0.189</v>
      </c>
      <c r="O735">
        <v>0.1273</v>
      </c>
      <c r="P735">
        <v>6.0400000000000002E-2</v>
      </c>
      <c r="Q735">
        <v>3.7499999999999999E-2</v>
      </c>
      <c r="R735">
        <v>7.0000000000000001E-3</v>
      </c>
      <c r="S735">
        <v>2.56</v>
      </c>
      <c r="T735">
        <v>-999</v>
      </c>
      <c r="U735">
        <v>0.8</v>
      </c>
      <c r="V735">
        <v>-999</v>
      </c>
      <c r="W735">
        <v>-999</v>
      </c>
    </row>
    <row r="736" spans="1:23" x14ac:dyDescent="0.25">
      <c r="A736" t="s">
        <v>42</v>
      </c>
      <c r="B736" s="1">
        <v>34519</v>
      </c>
      <c r="C736">
        <v>677</v>
      </c>
      <c r="D736">
        <v>0.105</v>
      </c>
      <c r="E736">
        <v>0.26569999999999999</v>
      </c>
      <c r="F736">
        <v>0.28860000000000002</v>
      </c>
      <c r="G736">
        <v>0.31690000000000002</v>
      </c>
      <c r="H736">
        <v>0.33050000000000002</v>
      </c>
      <c r="I736">
        <v>0.2394</v>
      </c>
      <c r="J736">
        <v>0.13109999999999999</v>
      </c>
      <c r="K736">
        <v>0.1118</v>
      </c>
      <c r="L736">
        <v>9.2899999999999996E-2</v>
      </c>
      <c r="M736">
        <v>5.91E-2</v>
      </c>
      <c r="N736">
        <v>7.1900000000000006E-2</v>
      </c>
      <c r="O736">
        <v>5.0200000000000002E-2</v>
      </c>
      <c r="P736">
        <v>3.5400000000000001E-2</v>
      </c>
      <c r="Q736">
        <v>1.2500000000000001E-2</v>
      </c>
      <c r="R736">
        <v>1.6000000000000001E-3</v>
      </c>
      <c r="S736">
        <v>3.13</v>
      </c>
      <c r="T736">
        <v>-999</v>
      </c>
      <c r="U736">
        <v>1.5</v>
      </c>
      <c r="V736">
        <v>-999</v>
      </c>
      <c r="W736">
        <v>-999</v>
      </c>
    </row>
    <row r="737" spans="1:23" x14ac:dyDescent="0.25">
      <c r="A737" t="s">
        <v>42</v>
      </c>
      <c r="B737" s="1">
        <v>34519</v>
      </c>
      <c r="C737">
        <v>681</v>
      </c>
      <c r="D737">
        <v>0.14799999999999999</v>
      </c>
      <c r="E737">
        <v>0.22789999999999999</v>
      </c>
      <c r="F737">
        <v>0.30159999999999998</v>
      </c>
      <c r="G737">
        <v>0.32769999999999999</v>
      </c>
      <c r="H737">
        <v>0.3821</v>
      </c>
      <c r="I737">
        <v>0.3478</v>
      </c>
      <c r="J737">
        <v>0.29409999999999997</v>
      </c>
      <c r="K737">
        <v>0.28799999999999998</v>
      </c>
      <c r="L737">
        <v>0.28999999999999998</v>
      </c>
      <c r="M737">
        <v>0.16289999999999999</v>
      </c>
      <c r="N737">
        <v>0.16919999999999999</v>
      </c>
      <c r="O737">
        <v>0.1111</v>
      </c>
      <c r="P737">
        <v>6.8500000000000005E-2</v>
      </c>
      <c r="Q737">
        <v>2.5000000000000001E-2</v>
      </c>
      <c r="R737">
        <v>2.7000000000000001E-3</v>
      </c>
      <c r="S737">
        <v>2.46</v>
      </c>
      <c r="T737">
        <v>-999</v>
      </c>
      <c r="U737">
        <v>2.5</v>
      </c>
      <c r="V737">
        <v>-999</v>
      </c>
      <c r="W737">
        <v>-999</v>
      </c>
    </row>
    <row r="738" spans="1:23" x14ac:dyDescent="0.25">
      <c r="A738" t="s">
        <v>42</v>
      </c>
      <c r="B738" s="1">
        <v>34519</v>
      </c>
      <c r="C738">
        <v>682</v>
      </c>
      <c r="D738">
        <v>0.36990000000000001</v>
      </c>
      <c r="E738">
        <v>0.32379999999999998</v>
      </c>
      <c r="F738">
        <v>0.24049999999999999</v>
      </c>
      <c r="G738">
        <v>0.39839999999999998</v>
      </c>
      <c r="H738">
        <v>0.32390000000000002</v>
      </c>
      <c r="I738">
        <v>0.32790000000000002</v>
      </c>
      <c r="J738">
        <v>0.3271</v>
      </c>
      <c r="K738">
        <v>0.2515</v>
      </c>
      <c r="L738">
        <v>0.20549999999999999</v>
      </c>
      <c r="M738">
        <v>0.1535</v>
      </c>
      <c r="N738">
        <v>0.13239999999999999</v>
      </c>
      <c r="O738">
        <v>6.3100000000000003E-2</v>
      </c>
      <c r="P738">
        <v>2.1000000000000001E-2</v>
      </c>
      <c r="Q738">
        <v>4.5999999999999999E-3</v>
      </c>
      <c r="R738">
        <v>6.9999999999999999E-4</v>
      </c>
      <c r="S738">
        <v>3.02</v>
      </c>
      <c r="T738">
        <v>-999</v>
      </c>
      <c r="U738">
        <v>0.8</v>
      </c>
      <c r="V738">
        <v>-999</v>
      </c>
      <c r="W738">
        <v>-999</v>
      </c>
    </row>
    <row r="739" spans="1:23" x14ac:dyDescent="0.25">
      <c r="A739" t="s">
        <v>42</v>
      </c>
      <c r="B739" s="1">
        <v>34519</v>
      </c>
      <c r="C739">
        <v>683</v>
      </c>
      <c r="D739">
        <v>0.33889999999999998</v>
      </c>
      <c r="E739">
        <v>0.43819999999999998</v>
      </c>
      <c r="F739">
        <v>0.45219999999999999</v>
      </c>
      <c r="G739">
        <v>0.50560000000000005</v>
      </c>
      <c r="H739">
        <v>0.42670000000000002</v>
      </c>
      <c r="I739">
        <v>0.4798</v>
      </c>
      <c r="J739">
        <v>0.42630000000000001</v>
      </c>
      <c r="K739">
        <v>0.31590000000000001</v>
      </c>
      <c r="L739">
        <v>0.21790000000000001</v>
      </c>
      <c r="M739">
        <v>0.16750000000000001</v>
      </c>
      <c r="N739">
        <v>0.15479999999999999</v>
      </c>
      <c r="O739">
        <v>7.2400000000000006E-2</v>
      </c>
      <c r="P739">
        <v>2.9000000000000001E-2</v>
      </c>
      <c r="Q739">
        <v>8.8999999999999999E-3</v>
      </c>
      <c r="R739">
        <v>4.0000000000000002E-4</v>
      </c>
      <c r="S739">
        <v>2.67</v>
      </c>
      <c r="T739">
        <v>-999</v>
      </c>
      <c r="U739">
        <v>1.5</v>
      </c>
      <c r="V739">
        <v>-999</v>
      </c>
      <c r="W739">
        <v>-999</v>
      </c>
    </row>
    <row r="740" spans="1:23" x14ac:dyDescent="0.25">
      <c r="A740" t="s">
        <v>42</v>
      </c>
      <c r="B740" s="1">
        <v>34519</v>
      </c>
      <c r="C740">
        <v>684</v>
      </c>
      <c r="D740">
        <v>0.46779999999999999</v>
      </c>
      <c r="E740">
        <v>0.44190000000000002</v>
      </c>
      <c r="F740">
        <v>0.46160000000000001</v>
      </c>
      <c r="G740">
        <v>0.57350000000000001</v>
      </c>
      <c r="H740">
        <v>0.46129999999999999</v>
      </c>
      <c r="I740">
        <v>0.443</v>
      </c>
      <c r="J740">
        <v>0.46650000000000003</v>
      </c>
      <c r="K740">
        <v>0.3755</v>
      </c>
      <c r="L740">
        <v>0.29659999999999997</v>
      </c>
      <c r="M740">
        <v>0.2029</v>
      </c>
      <c r="N740">
        <v>0.19109999999999999</v>
      </c>
      <c r="O740">
        <v>0.12089999999999999</v>
      </c>
      <c r="P740">
        <v>4.8800000000000003E-2</v>
      </c>
      <c r="Q740">
        <v>1.95E-2</v>
      </c>
      <c r="R740">
        <v>1.8E-3</v>
      </c>
      <c r="S740">
        <v>2.33</v>
      </c>
      <c r="T740">
        <v>-999</v>
      </c>
      <c r="U740">
        <v>2.5</v>
      </c>
      <c r="V740">
        <v>-999</v>
      </c>
      <c r="W740">
        <v>-999</v>
      </c>
    </row>
    <row r="741" spans="1:23" x14ac:dyDescent="0.25">
      <c r="A741" t="s">
        <v>42</v>
      </c>
      <c r="B741" s="1">
        <v>34519</v>
      </c>
      <c r="C741">
        <v>685</v>
      </c>
      <c r="D741">
        <v>0.66590000000000005</v>
      </c>
      <c r="E741">
        <v>0.67900000000000005</v>
      </c>
      <c r="F741">
        <v>0.55620000000000003</v>
      </c>
      <c r="G741">
        <v>0.42609999999999998</v>
      </c>
      <c r="H741">
        <v>0.42199999999999999</v>
      </c>
      <c r="I741">
        <v>0.26290000000000002</v>
      </c>
      <c r="J741">
        <v>0.25600000000000001</v>
      </c>
      <c r="K741">
        <v>0.15049999999999999</v>
      </c>
      <c r="L741">
        <v>0.1293</v>
      </c>
      <c r="M741">
        <v>0.10970000000000001</v>
      </c>
      <c r="N741">
        <v>7.6600000000000001E-2</v>
      </c>
      <c r="O741">
        <v>4.3099999999999999E-2</v>
      </c>
      <c r="P741">
        <v>2.1399999999999999E-2</v>
      </c>
      <c r="Q741">
        <v>6.1000000000000004E-3</v>
      </c>
      <c r="R741">
        <v>1E-4</v>
      </c>
      <c r="S741">
        <v>3.05</v>
      </c>
      <c r="T741">
        <v>-999</v>
      </c>
      <c r="U741">
        <v>0.8</v>
      </c>
      <c r="V741">
        <v>-999</v>
      </c>
      <c r="W741">
        <v>-999</v>
      </c>
    </row>
    <row r="742" spans="1:23" x14ac:dyDescent="0.25">
      <c r="A742" t="s">
        <v>42</v>
      </c>
      <c r="B742" s="1">
        <v>34519</v>
      </c>
      <c r="C742">
        <v>686</v>
      </c>
      <c r="D742">
        <v>0.73750000000000004</v>
      </c>
      <c r="E742">
        <v>0.60980000000000001</v>
      </c>
      <c r="F742">
        <v>0.57450000000000001</v>
      </c>
      <c r="G742">
        <v>0.51570000000000005</v>
      </c>
      <c r="H742">
        <v>0.40410000000000001</v>
      </c>
      <c r="I742">
        <v>0.33079999999999998</v>
      </c>
      <c r="J742">
        <v>0.25140000000000001</v>
      </c>
      <c r="K742">
        <v>0.221</v>
      </c>
      <c r="L742">
        <v>0.12540000000000001</v>
      </c>
      <c r="M742">
        <v>0.1226</v>
      </c>
      <c r="N742">
        <v>8.8400000000000006E-2</v>
      </c>
      <c r="O742">
        <v>6.5000000000000002E-2</v>
      </c>
      <c r="P742">
        <v>4.3400000000000001E-2</v>
      </c>
      <c r="Q742">
        <v>1.2999999999999999E-2</v>
      </c>
      <c r="R742">
        <v>1.9E-3</v>
      </c>
      <c r="S742">
        <v>2.68</v>
      </c>
      <c r="T742">
        <v>-999</v>
      </c>
      <c r="U742">
        <v>1.5</v>
      </c>
      <c r="V742">
        <v>-999</v>
      </c>
      <c r="W742">
        <v>-999</v>
      </c>
    </row>
    <row r="743" spans="1:23" x14ac:dyDescent="0.25">
      <c r="A743" t="s">
        <v>42</v>
      </c>
      <c r="B743" s="1">
        <v>34519</v>
      </c>
      <c r="C743">
        <v>687</v>
      </c>
      <c r="D743">
        <v>0.73509999999999998</v>
      </c>
      <c r="E743">
        <v>0.65410000000000001</v>
      </c>
      <c r="F743">
        <v>0.6069</v>
      </c>
      <c r="G743">
        <v>0.4819</v>
      </c>
      <c r="H743">
        <v>0.45469999999999999</v>
      </c>
      <c r="I743">
        <v>0.39610000000000001</v>
      </c>
      <c r="J743">
        <v>0.24529999999999999</v>
      </c>
      <c r="K743">
        <v>0.26040000000000002</v>
      </c>
      <c r="L743">
        <v>0.13550000000000001</v>
      </c>
      <c r="M743">
        <v>0.128</v>
      </c>
      <c r="N743">
        <v>9.5699999999999993E-2</v>
      </c>
      <c r="O743">
        <v>6.7100000000000007E-2</v>
      </c>
      <c r="P743">
        <v>3.2300000000000002E-2</v>
      </c>
      <c r="Q743">
        <v>0.02</v>
      </c>
      <c r="R743">
        <v>2.8999999999999998E-3</v>
      </c>
      <c r="S743">
        <v>2.64</v>
      </c>
      <c r="T743">
        <v>-999</v>
      </c>
      <c r="U743">
        <v>2.5</v>
      </c>
      <c r="V743">
        <v>-999</v>
      </c>
      <c r="W743">
        <v>-999</v>
      </c>
    </row>
    <row r="744" spans="1:23" x14ac:dyDescent="0.25">
      <c r="A744" t="s">
        <v>42</v>
      </c>
      <c r="B744" s="1">
        <v>34519</v>
      </c>
      <c r="C744">
        <v>688</v>
      </c>
      <c r="D744">
        <v>1</v>
      </c>
      <c r="E744">
        <v>0.99170000000000003</v>
      </c>
      <c r="F744">
        <v>0.94199999999999995</v>
      </c>
      <c r="G744">
        <v>0.7056</v>
      </c>
      <c r="H744">
        <v>0.5333</v>
      </c>
      <c r="I744">
        <v>0.44009999999999999</v>
      </c>
      <c r="J744">
        <v>0.2361</v>
      </c>
      <c r="K744">
        <v>0.16800000000000001</v>
      </c>
      <c r="L744">
        <v>0.1071</v>
      </c>
      <c r="M744">
        <v>6.0499999999999998E-2</v>
      </c>
      <c r="N744">
        <v>3.6499999999999998E-2</v>
      </c>
      <c r="O744">
        <v>1.47E-2</v>
      </c>
      <c r="P744">
        <v>0.02</v>
      </c>
      <c r="Q744">
        <v>1.7600000000000001E-2</v>
      </c>
      <c r="R744">
        <v>2.0999999999999999E-3</v>
      </c>
      <c r="S744">
        <v>2.94</v>
      </c>
      <c r="T744">
        <v>-999</v>
      </c>
      <c r="U744">
        <v>0.8</v>
      </c>
      <c r="V744">
        <v>-999</v>
      </c>
      <c r="W744">
        <v>-999</v>
      </c>
    </row>
    <row r="745" spans="1:23" x14ac:dyDescent="0.25">
      <c r="A745" t="s">
        <v>42</v>
      </c>
      <c r="B745" s="1">
        <v>34519</v>
      </c>
      <c r="C745">
        <v>689</v>
      </c>
      <c r="D745">
        <v>1</v>
      </c>
      <c r="E745">
        <v>1</v>
      </c>
      <c r="F745">
        <v>0.96550000000000002</v>
      </c>
      <c r="G745">
        <v>0.81</v>
      </c>
      <c r="H745">
        <v>0.67110000000000003</v>
      </c>
      <c r="I745">
        <v>0.54459999999999997</v>
      </c>
      <c r="J745">
        <v>0.38769999999999999</v>
      </c>
      <c r="K745">
        <v>0.23200000000000001</v>
      </c>
      <c r="L745">
        <v>0.16020000000000001</v>
      </c>
      <c r="M745">
        <v>9.1300000000000006E-2</v>
      </c>
      <c r="N745">
        <v>4.7199999999999999E-2</v>
      </c>
      <c r="O745">
        <v>1.89E-2</v>
      </c>
      <c r="P745">
        <v>1.4800000000000001E-2</v>
      </c>
      <c r="Q745">
        <v>2.0500000000000001E-2</v>
      </c>
      <c r="R745">
        <v>6.8999999999999999E-3</v>
      </c>
      <c r="S745">
        <v>2.7</v>
      </c>
      <c r="T745">
        <v>-999</v>
      </c>
      <c r="U745">
        <v>1.5</v>
      </c>
      <c r="V745">
        <v>-999</v>
      </c>
      <c r="W745">
        <v>-999</v>
      </c>
    </row>
    <row r="746" spans="1:23" x14ac:dyDescent="0.25">
      <c r="A746" t="s">
        <v>42</v>
      </c>
      <c r="B746" s="1">
        <v>34519</v>
      </c>
      <c r="C746">
        <v>690</v>
      </c>
      <c r="D746">
        <v>1</v>
      </c>
      <c r="E746">
        <v>1</v>
      </c>
      <c r="F746">
        <v>0.98429999999999995</v>
      </c>
      <c r="G746">
        <v>0.88229999999999997</v>
      </c>
      <c r="H746">
        <v>0.74209999999999998</v>
      </c>
      <c r="I746">
        <v>0.60819999999999996</v>
      </c>
      <c r="J746">
        <v>0.50900000000000001</v>
      </c>
      <c r="K746">
        <v>0.31809999999999999</v>
      </c>
      <c r="L746">
        <v>0.27710000000000001</v>
      </c>
      <c r="M746">
        <v>0.2041</v>
      </c>
      <c r="N746">
        <v>9.8000000000000004E-2</v>
      </c>
      <c r="O746">
        <v>3.6600000000000001E-2</v>
      </c>
      <c r="P746">
        <v>1.7100000000000001E-2</v>
      </c>
      <c r="Q746">
        <v>2.5899999999999999E-2</v>
      </c>
      <c r="R746">
        <v>4.5999999999999999E-3</v>
      </c>
      <c r="S746">
        <v>2.36</v>
      </c>
      <c r="T746">
        <v>-999</v>
      </c>
      <c r="U746">
        <v>2.5</v>
      </c>
      <c r="V746">
        <v>-999</v>
      </c>
      <c r="W746">
        <v>-999</v>
      </c>
    </row>
    <row r="747" spans="1:23" x14ac:dyDescent="0.25">
      <c r="A747" t="s">
        <v>42</v>
      </c>
      <c r="B747" s="1">
        <v>34519</v>
      </c>
      <c r="C747">
        <v>691</v>
      </c>
      <c r="D747">
        <v>0.81379999999999997</v>
      </c>
      <c r="E747">
        <v>0.42249999999999999</v>
      </c>
      <c r="F747">
        <v>0.46939999999999998</v>
      </c>
      <c r="G747">
        <v>0.46139999999999998</v>
      </c>
      <c r="H747">
        <v>0.41099999999999998</v>
      </c>
      <c r="I747">
        <v>0.31709999999999999</v>
      </c>
      <c r="J747">
        <v>0.24490000000000001</v>
      </c>
      <c r="K747">
        <v>0.15809999999999999</v>
      </c>
      <c r="L747">
        <v>9.3700000000000006E-2</v>
      </c>
      <c r="M747">
        <v>8.9399999999999993E-2</v>
      </c>
      <c r="N747">
        <v>5.6000000000000001E-2</v>
      </c>
      <c r="O747">
        <v>2.2100000000000002E-2</v>
      </c>
      <c r="P747">
        <v>2.2000000000000001E-3</v>
      </c>
      <c r="Q747">
        <v>3.3E-3</v>
      </c>
      <c r="R747">
        <v>1E-3</v>
      </c>
      <c r="S747">
        <v>3.69</v>
      </c>
      <c r="T747">
        <v>-999</v>
      </c>
      <c r="U747">
        <v>0.8</v>
      </c>
      <c r="V747">
        <v>-999</v>
      </c>
      <c r="W747">
        <v>-999</v>
      </c>
    </row>
    <row r="748" spans="1:23" x14ac:dyDescent="0.25">
      <c r="A748" t="s">
        <v>42</v>
      </c>
      <c r="B748" s="1">
        <v>34519</v>
      </c>
      <c r="C748">
        <v>692</v>
      </c>
      <c r="D748">
        <v>0.79469999999999996</v>
      </c>
      <c r="E748">
        <v>0.45939999999999998</v>
      </c>
      <c r="F748">
        <v>0.47360000000000002</v>
      </c>
      <c r="G748">
        <v>0.5</v>
      </c>
      <c r="H748">
        <v>0.40720000000000001</v>
      </c>
      <c r="I748">
        <v>0.36709999999999998</v>
      </c>
      <c r="J748">
        <v>0.26</v>
      </c>
      <c r="K748">
        <v>0.17030000000000001</v>
      </c>
      <c r="L748">
        <v>0.11</v>
      </c>
      <c r="M748">
        <v>9.0899999999999995E-2</v>
      </c>
      <c r="N748">
        <v>4.7399999999999998E-2</v>
      </c>
      <c r="O748">
        <v>2.46E-2</v>
      </c>
      <c r="P748">
        <v>8.6E-3</v>
      </c>
      <c r="Q748">
        <v>1E-4</v>
      </c>
      <c r="R748">
        <v>1.6000000000000001E-3</v>
      </c>
      <c r="S748">
        <v>3.5</v>
      </c>
      <c r="T748">
        <v>-999</v>
      </c>
      <c r="U748">
        <v>1.5</v>
      </c>
      <c r="V748">
        <v>-999</v>
      </c>
      <c r="W748">
        <v>-999</v>
      </c>
    </row>
    <row r="749" spans="1:23" x14ac:dyDescent="0.25">
      <c r="A749" t="s">
        <v>42</v>
      </c>
      <c r="B749" s="1">
        <v>34519</v>
      </c>
      <c r="C749">
        <v>693</v>
      </c>
      <c r="D749">
        <v>0.7661</v>
      </c>
      <c r="E749">
        <v>0.54520000000000002</v>
      </c>
      <c r="F749">
        <v>0.4778</v>
      </c>
      <c r="G749">
        <v>0.5373</v>
      </c>
      <c r="H749">
        <v>0.48620000000000002</v>
      </c>
      <c r="I749">
        <v>0.38619999999999999</v>
      </c>
      <c r="J749">
        <v>0.3206</v>
      </c>
      <c r="K749">
        <v>0.21840000000000001</v>
      </c>
      <c r="L749">
        <v>0.1206</v>
      </c>
      <c r="M749">
        <v>0.1079</v>
      </c>
      <c r="N749">
        <v>6.4899999999999999E-2</v>
      </c>
      <c r="O749">
        <v>3.8300000000000001E-2</v>
      </c>
      <c r="P749">
        <v>1.5100000000000001E-2</v>
      </c>
      <c r="Q749">
        <v>5.1999999999999998E-3</v>
      </c>
      <c r="R749">
        <v>4.0000000000000002E-4</v>
      </c>
      <c r="S749">
        <v>3.11</v>
      </c>
      <c r="T749">
        <v>-999</v>
      </c>
      <c r="U749">
        <v>2.5</v>
      </c>
      <c r="V749">
        <v>-999</v>
      </c>
      <c r="W749">
        <v>-999</v>
      </c>
    </row>
    <row r="750" spans="1:23" x14ac:dyDescent="0.25">
      <c r="A750" t="s">
        <v>43</v>
      </c>
      <c r="B750" s="1">
        <v>34501</v>
      </c>
      <c r="C750">
        <v>417</v>
      </c>
      <c r="D750">
        <v>0.34370000000000001</v>
      </c>
      <c r="E750">
        <v>0.5323</v>
      </c>
      <c r="F750">
        <v>0.4778</v>
      </c>
      <c r="G750">
        <v>0.443</v>
      </c>
      <c r="H750">
        <v>0.4</v>
      </c>
      <c r="I750">
        <v>0.34970000000000001</v>
      </c>
      <c r="J750">
        <v>0.39429999999999998</v>
      </c>
      <c r="K750">
        <v>0.30990000000000001</v>
      </c>
      <c r="L750">
        <v>0.20030000000000001</v>
      </c>
      <c r="M750">
        <v>0.13950000000000001</v>
      </c>
      <c r="N750">
        <v>0.10059999999999999</v>
      </c>
      <c r="O750">
        <v>9.7900000000000001E-2</v>
      </c>
      <c r="P750">
        <v>6.5199999999999994E-2</v>
      </c>
      <c r="Q750">
        <v>3.6499999999999998E-2</v>
      </c>
      <c r="R750">
        <v>1.6899999999999998E-2</v>
      </c>
      <c r="S750">
        <v>2.34</v>
      </c>
      <c r="T750">
        <v>3.2959999999999998</v>
      </c>
      <c r="U750">
        <v>1.5</v>
      </c>
      <c r="V750">
        <v>-999</v>
      </c>
      <c r="W750">
        <v>-999</v>
      </c>
    </row>
    <row r="751" spans="1:23" x14ac:dyDescent="0.25">
      <c r="A751" t="s">
        <v>43</v>
      </c>
      <c r="B751" s="1">
        <v>34501</v>
      </c>
      <c r="C751">
        <v>420</v>
      </c>
      <c r="D751">
        <v>0.83530000000000004</v>
      </c>
      <c r="E751">
        <v>0.68820000000000003</v>
      </c>
      <c r="F751">
        <v>0.57240000000000002</v>
      </c>
      <c r="G751">
        <v>0.56510000000000005</v>
      </c>
      <c r="H751">
        <v>0.54530000000000001</v>
      </c>
      <c r="I751">
        <v>0.52090000000000003</v>
      </c>
      <c r="J751">
        <v>0.47160000000000002</v>
      </c>
      <c r="K751">
        <v>0.3569</v>
      </c>
      <c r="L751">
        <v>0.30099999999999999</v>
      </c>
      <c r="M751">
        <v>0.2278</v>
      </c>
      <c r="N751">
        <v>0.1661</v>
      </c>
      <c r="O751">
        <v>0.1018</v>
      </c>
      <c r="P751">
        <v>7.7499999999999999E-2</v>
      </c>
      <c r="Q751">
        <v>4.2900000000000001E-2</v>
      </c>
      <c r="R751">
        <v>9.9000000000000008E-3</v>
      </c>
      <c r="S751">
        <v>2.0299999999999998</v>
      </c>
      <c r="T751">
        <v>2.859</v>
      </c>
      <c r="U751">
        <v>1.5</v>
      </c>
      <c r="V751">
        <v>-999</v>
      </c>
      <c r="W751">
        <v>-999</v>
      </c>
    </row>
    <row r="752" spans="1:23" x14ac:dyDescent="0.25">
      <c r="A752" t="s">
        <v>43</v>
      </c>
      <c r="B752" s="1">
        <v>34501</v>
      </c>
      <c r="C752">
        <v>421</v>
      </c>
      <c r="D752">
        <v>0.73029999999999995</v>
      </c>
      <c r="E752">
        <v>0.47320000000000001</v>
      </c>
      <c r="F752">
        <v>0.40410000000000001</v>
      </c>
      <c r="G752">
        <v>0.42130000000000001</v>
      </c>
      <c r="H752">
        <v>0.48899999999999999</v>
      </c>
      <c r="I752">
        <v>0.41670000000000001</v>
      </c>
      <c r="J752">
        <v>0.36259999999999998</v>
      </c>
      <c r="K752">
        <v>0.2258</v>
      </c>
      <c r="L752">
        <v>0.18959999999999999</v>
      </c>
      <c r="M752">
        <v>0.222</v>
      </c>
      <c r="N752">
        <v>0.18870000000000001</v>
      </c>
      <c r="O752">
        <v>0.11509999999999999</v>
      </c>
      <c r="P752">
        <v>5.96E-2</v>
      </c>
      <c r="Q752">
        <v>1.9599999999999999E-2</v>
      </c>
      <c r="R752">
        <v>6.4999999999999997E-3</v>
      </c>
      <c r="S752">
        <v>2.35</v>
      </c>
      <c r="T752">
        <v>3.3109999999999999</v>
      </c>
      <c r="U752">
        <v>1.5</v>
      </c>
      <c r="V752">
        <v>-999</v>
      </c>
      <c r="W752">
        <v>-999</v>
      </c>
    </row>
    <row r="753" spans="1:23" x14ac:dyDescent="0.25">
      <c r="A753" t="s">
        <v>43</v>
      </c>
      <c r="B753" s="1">
        <v>34501</v>
      </c>
      <c r="C753">
        <v>422</v>
      </c>
      <c r="D753">
        <v>1</v>
      </c>
      <c r="E753">
        <v>0.76849999999999996</v>
      </c>
      <c r="F753">
        <v>0.59330000000000005</v>
      </c>
      <c r="G753">
        <v>0.48430000000000001</v>
      </c>
      <c r="H753">
        <v>0.45750000000000002</v>
      </c>
      <c r="I753">
        <v>0.3574</v>
      </c>
      <c r="J753">
        <v>0.26939999999999997</v>
      </c>
      <c r="K753">
        <v>0.23860000000000001</v>
      </c>
      <c r="L753">
        <v>0.21060000000000001</v>
      </c>
      <c r="M753">
        <v>0.19220000000000001</v>
      </c>
      <c r="N753">
        <v>0.1787</v>
      </c>
      <c r="O753">
        <v>0.1173</v>
      </c>
      <c r="P753">
        <v>5.4699999999999999E-2</v>
      </c>
      <c r="Q753">
        <v>2.2499999999999999E-2</v>
      </c>
      <c r="R753">
        <v>5.3E-3</v>
      </c>
      <c r="S753">
        <v>2.33</v>
      </c>
      <c r="T753">
        <v>3.278</v>
      </c>
      <c r="U753">
        <v>1.5</v>
      </c>
      <c r="V753">
        <v>-999</v>
      </c>
      <c r="W753">
        <v>-999</v>
      </c>
    </row>
    <row r="754" spans="1:23" x14ac:dyDescent="0.25">
      <c r="A754" t="s">
        <v>43</v>
      </c>
      <c r="B754" s="1">
        <v>34501</v>
      </c>
      <c r="C754">
        <v>419</v>
      </c>
      <c r="D754">
        <v>0.77800000000000002</v>
      </c>
      <c r="E754">
        <v>0.39389999999999997</v>
      </c>
      <c r="F754">
        <v>0.36380000000000001</v>
      </c>
      <c r="G754">
        <v>0.34620000000000001</v>
      </c>
      <c r="H754">
        <v>0.22770000000000001</v>
      </c>
      <c r="I754">
        <v>0.216</v>
      </c>
      <c r="J754">
        <v>0.29930000000000001</v>
      </c>
      <c r="K754">
        <v>0.3216</v>
      </c>
      <c r="L754">
        <v>0.27800000000000002</v>
      </c>
      <c r="M754">
        <v>0.22370000000000001</v>
      </c>
      <c r="N754">
        <v>0.18410000000000001</v>
      </c>
      <c r="O754">
        <v>0.1145</v>
      </c>
      <c r="P754">
        <v>6.9800000000000001E-2</v>
      </c>
      <c r="Q754">
        <v>2.64E-2</v>
      </c>
      <c r="R754">
        <v>6.4999999999999997E-3</v>
      </c>
      <c r="S754">
        <v>2.37</v>
      </c>
      <c r="T754">
        <v>3.3439999999999999</v>
      </c>
      <c r="U754">
        <v>1.5</v>
      </c>
      <c r="V754">
        <v>-999</v>
      </c>
      <c r="W754">
        <v>-999</v>
      </c>
    </row>
    <row r="755" spans="1:23" x14ac:dyDescent="0.25">
      <c r="A755" t="s">
        <v>43</v>
      </c>
      <c r="B755" s="1">
        <v>34527</v>
      </c>
      <c r="C755">
        <v>850</v>
      </c>
      <c r="D755">
        <v>0.52149999999999996</v>
      </c>
      <c r="E755">
        <v>0.36209999999999998</v>
      </c>
      <c r="F755">
        <v>0.25380000000000003</v>
      </c>
      <c r="G755">
        <v>0.27029999999999998</v>
      </c>
      <c r="H755">
        <v>0.2767</v>
      </c>
      <c r="I755">
        <v>0.24690000000000001</v>
      </c>
      <c r="J755">
        <v>0.23350000000000001</v>
      </c>
      <c r="K755">
        <v>0.24360000000000001</v>
      </c>
      <c r="L755">
        <v>0.24859999999999999</v>
      </c>
      <c r="M755">
        <v>0.2351</v>
      </c>
      <c r="N755">
        <v>0.19139999999999999</v>
      </c>
      <c r="O755">
        <v>0.11899999999999999</v>
      </c>
      <c r="P755">
        <v>6.1600000000000002E-2</v>
      </c>
      <c r="Q755">
        <v>5.7000000000000002E-2</v>
      </c>
      <c r="R755">
        <v>3.0099999999999998E-2</v>
      </c>
      <c r="S755">
        <v>2.27</v>
      </c>
      <c r="T755">
        <v>3.1989999999999998</v>
      </c>
      <c r="U755">
        <v>0.8</v>
      </c>
      <c r="V755">
        <v>80</v>
      </c>
      <c r="W755">
        <v>0</v>
      </c>
    </row>
    <row r="756" spans="1:23" x14ac:dyDescent="0.25">
      <c r="A756" t="s">
        <v>43</v>
      </c>
      <c r="B756" s="1">
        <v>34527</v>
      </c>
      <c r="C756">
        <v>851</v>
      </c>
      <c r="D756">
        <v>0.64559999999999995</v>
      </c>
      <c r="E756">
        <v>0.44369999999999998</v>
      </c>
      <c r="F756">
        <v>0.23130000000000001</v>
      </c>
      <c r="G756">
        <v>0.20039999999999999</v>
      </c>
      <c r="H756">
        <v>0.29759999999999998</v>
      </c>
      <c r="I756">
        <v>0.26429999999999998</v>
      </c>
      <c r="J756">
        <v>0.2525</v>
      </c>
      <c r="K756">
        <v>0.24879999999999999</v>
      </c>
      <c r="L756">
        <v>0.21340000000000001</v>
      </c>
      <c r="M756">
        <v>0.22109999999999999</v>
      </c>
      <c r="N756">
        <v>0.2041</v>
      </c>
      <c r="O756">
        <v>0.16089999999999999</v>
      </c>
      <c r="P756">
        <v>0.10349999999999999</v>
      </c>
      <c r="Q756">
        <v>6.1199999999999997E-2</v>
      </c>
      <c r="R756">
        <v>2.23E-2</v>
      </c>
      <c r="S756">
        <v>2.16</v>
      </c>
      <c r="T756">
        <v>3.0350000000000001</v>
      </c>
      <c r="U756">
        <v>1.5</v>
      </c>
      <c r="V756">
        <v>80</v>
      </c>
      <c r="W756">
        <v>0</v>
      </c>
    </row>
    <row r="757" spans="1:23" x14ac:dyDescent="0.25">
      <c r="A757" t="s">
        <v>43</v>
      </c>
      <c r="B757" s="1">
        <v>34527</v>
      </c>
      <c r="C757">
        <v>853</v>
      </c>
      <c r="D757">
        <v>0.6885</v>
      </c>
      <c r="E757">
        <v>0.55120000000000002</v>
      </c>
      <c r="F757">
        <v>0.4919</v>
      </c>
      <c r="G757">
        <v>0.47649999999999998</v>
      </c>
      <c r="H757">
        <v>0.434</v>
      </c>
      <c r="I757">
        <v>0.39269999999999999</v>
      </c>
      <c r="J757">
        <v>0.31280000000000002</v>
      </c>
      <c r="K757">
        <v>0.254</v>
      </c>
      <c r="L757">
        <v>0.22739999999999999</v>
      </c>
      <c r="M757">
        <v>0.1875</v>
      </c>
      <c r="N757">
        <v>0.16900000000000001</v>
      </c>
      <c r="O757">
        <v>0.13289999999999999</v>
      </c>
      <c r="P757">
        <v>8.7099999999999997E-2</v>
      </c>
      <c r="Q757">
        <v>5.74E-2</v>
      </c>
      <c r="R757">
        <v>2.3199999999999998E-2</v>
      </c>
      <c r="S757">
        <v>2.1</v>
      </c>
      <c r="T757">
        <v>2.9620000000000002</v>
      </c>
      <c r="U757">
        <v>0.8</v>
      </c>
      <c r="V757">
        <v>90</v>
      </c>
      <c r="W757">
        <v>0</v>
      </c>
    </row>
    <row r="758" spans="1:23" x14ac:dyDescent="0.25">
      <c r="A758" t="s">
        <v>43</v>
      </c>
      <c r="B758" s="1">
        <v>34527</v>
      </c>
      <c r="C758">
        <v>852</v>
      </c>
      <c r="D758">
        <v>0.59309999999999996</v>
      </c>
      <c r="E758">
        <v>0.49259999999999998</v>
      </c>
      <c r="F758">
        <v>0.31309999999999999</v>
      </c>
      <c r="G758">
        <v>0.1986</v>
      </c>
      <c r="H758">
        <v>0.20549999999999999</v>
      </c>
      <c r="I758">
        <v>0.25719999999999998</v>
      </c>
      <c r="J758">
        <v>0.2263</v>
      </c>
      <c r="K758">
        <v>0.25030000000000002</v>
      </c>
      <c r="L758">
        <v>0.24560000000000001</v>
      </c>
      <c r="M758">
        <v>0.20799999999999999</v>
      </c>
      <c r="N758">
        <v>0.19350000000000001</v>
      </c>
      <c r="O758">
        <v>0.18160000000000001</v>
      </c>
      <c r="P758">
        <v>0.1186</v>
      </c>
      <c r="Q758">
        <v>8.1299999999999997E-2</v>
      </c>
      <c r="R758">
        <v>4.2099999999999999E-2</v>
      </c>
      <c r="S758">
        <v>2.02</v>
      </c>
      <c r="T758">
        <v>2.84</v>
      </c>
      <c r="U758">
        <v>2.5</v>
      </c>
      <c r="V758">
        <v>80</v>
      </c>
      <c r="W758">
        <v>0</v>
      </c>
    </row>
    <row r="759" spans="1:23" x14ac:dyDescent="0.25">
      <c r="A759" t="s">
        <v>43</v>
      </c>
      <c r="B759" s="1">
        <v>34527</v>
      </c>
      <c r="C759">
        <v>856</v>
      </c>
      <c r="D759">
        <v>0.96299999999999997</v>
      </c>
      <c r="E759">
        <v>0.83630000000000004</v>
      </c>
      <c r="F759">
        <v>0.74729999999999996</v>
      </c>
      <c r="G759">
        <v>0.68959999999999999</v>
      </c>
      <c r="H759">
        <v>0.63300000000000001</v>
      </c>
      <c r="I759">
        <v>0.4874</v>
      </c>
      <c r="J759">
        <v>0.34799999999999998</v>
      </c>
      <c r="K759">
        <v>0.249</v>
      </c>
      <c r="L759">
        <v>0.2467</v>
      </c>
      <c r="M759">
        <v>0.2271</v>
      </c>
      <c r="N759">
        <v>0.18579999999999999</v>
      </c>
      <c r="O759">
        <v>0.16059999999999999</v>
      </c>
      <c r="P759">
        <v>0.1062</v>
      </c>
      <c r="Q759">
        <v>5.8299999999999998E-2</v>
      </c>
      <c r="R759">
        <v>4.0800000000000003E-2</v>
      </c>
      <c r="S759">
        <v>1.83</v>
      </c>
      <c r="T759">
        <v>2.5819999999999999</v>
      </c>
      <c r="U759">
        <v>0.8</v>
      </c>
      <c r="V759">
        <v>100</v>
      </c>
      <c r="W759">
        <v>10</v>
      </c>
    </row>
    <row r="760" spans="1:23" x14ac:dyDescent="0.25">
      <c r="A760" t="s">
        <v>43</v>
      </c>
      <c r="B760" s="1">
        <v>34527</v>
      </c>
      <c r="C760">
        <v>858</v>
      </c>
      <c r="D760">
        <v>1</v>
      </c>
      <c r="E760">
        <v>0.91469999999999996</v>
      </c>
      <c r="F760">
        <v>0.73370000000000002</v>
      </c>
      <c r="G760">
        <v>0.62150000000000005</v>
      </c>
      <c r="H760">
        <v>0.63680000000000003</v>
      </c>
      <c r="I760">
        <v>0.59440000000000004</v>
      </c>
      <c r="J760">
        <v>0.49640000000000001</v>
      </c>
      <c r="K760">
        <v>0.4642</v>
      </c>
      <c r="L760">
        <v>0.38290000000000002</v>
      </c>
      <c r="M760">
        <v>0.29339999999999999</v>
      </c>
      <c r="N760">
        <v>0.27910000000000001</v>
      </c>
      <c r="O760">
        <v>0.218</v>
      </c>
      <c r="P760">
        <v>0.1681</v>
      </c>
      <c r="Q760">
        <v>9.2899999999999996E-2</v>
      </c>
      <c r="R760">
        <v>0.04</v>
      </c>
      <c r="S760">
        <v>1.5</v>
      </c>
      <c r="T760">
        <v>2.109</v>
      </c>
      <c r="U760">
        <v>2.5</v>
      </c>
      <c r="V760">
        <v>100</v>
      </c>
      <c r="W760">
        <v>10</v>
      </c>
    </row>
    <row r="761" spans="1:23" x14ac:dyDescent="0.25">
      <c r="A761" t="s">
        <v>43</v>
      </c>
      <c r="B761" s="1">
        <v>34527</v>
      </c>
      <c r="C761">
        <v>860</v>
      </c>
      <c r="D761">
        <v>0.47370000000000001</v>
      </c>
      <c r="E761">
        <v>0.49630000000000002</v>
      </c>
      <c r="F761">
        <v>0.57789999999999997</v>
      </c>
      <c r="G761">
        <v>0.57110000000000005</v>
      </c>
      <c r="H761">
        <v>0.48930000000000001</v>
      </c>
      <c r="I761">
        <v>0.46739999999999998</v>
      </c>
      <c r="J761">
        <v>0.42520000000000002</v>
      </c>
      <c r="K761">
        <v>0.35709999999999997</v>
      </c>
      <c r="L761">
        <v>0.28599999999999998</v>
      </c>
      <c r="M761">
        <v>0.22869999999999999</v>
      </c>
      <c r="N761">
        <v>0.19359999999999999</v>
      </c>
      <c r="O761">
        <v>0.15679999999999999</v>
      </c>
      <c r="P761">
        <v>9.0200000000000002E-2</v>
      </c>
      <c r="Q761">
        <v>5.16E-2</v>
      </c>
      <c r="R761">
        <v>8.5000000000000006E-3</v>
      </c>
      <c r="S761">
        <v>2</v>
      </c>
      <c r="T761">
        <v>2.8130000000000002</v>
      </c>
      <c r="U761">
        <v>0.8</v>
      </c>
      <c r="V761">
        <v>100</v>
      </c>
      <c r="W761">
        <v>0</v>
      </c>
    </row>
    <row r="762" spans="1:23" x14ac:dyDescent="0.25">
      <c r="A762" t="s">
        <v>43</v>
      </c>
      <c r="B762" s="1">
        <v>34527</v>
      </c>
      <c r="C762">
        <v>857</v>
      </c>
      <c r="D762">
        <v>0.99160000000000004</v>
      </c>
      <c r="E762">
        <v>0.80769999999999997</v>
      </c>
      <c r="F762">
        <v>0.75329999999999997</v>
      </c>
      <c r="G762">
        <v>0.67149999999999999</v>
      </c>
      <c r="H762">
        <v>0.64759999999999995</v>
      </c>
      <c r="I762">
        <v>0.56510000000000005</v>
      </c>
      <c r="J762">
        <v>0.49</v>
      </c>
      <c r="K762">
        <v>0.4496</v>
      </c>
      <c r="L762">
        <v>0.32900000000000001</v>
      </c>
      <c r="M762">
        <v>0.29680000000000001</v>
      </c>
      <c r="N762">
        <v>0.25140000000000001</v>
      </c>
      <c r="O762">
        <v>0.19020000000000001</v>
      </c>
      <c r="P762">
        <v>0.14130000000000001</v>
      </c>
      <c r="Q762">
        <v>7.8700000000000006E-2</v>
      </c>
      <c r="R762">
        <v>3.85E-2</v>
      </c>
      <c r="S762">
        <v>1.58</v>
      </c>
      <c r="T762">
        <v>2.2290000000000001</v>
      </c>
      <c r="U762">
        <v>1.5</v>
      </c>
      <c r="V762">
        <v>100</v>
      </c>
      <c r="W762">
        <v>10</v>
      </c>
    </row>
    <row r="763" spans="1:23" x14ac:dyDescent="0.25">
      <c r="A763" t="s">
        <v>43</v>
      </c>
      <c r="B763" s="1">
        <v>34527</v>
      </c>
      <c r="C763">
        <v>855</v>
      </c>
      <c r="D763">
        <v>0.81379999999999997</v>
      </c>
      <c r="E763">
        <v>0.56000000000000005</v>
      </c>
      <c r="F763">
        <v>0.53890000000000005</v>
      </c>
      <c r="G763">
        <v>0.46529999999999999</v>
      </c>
      <c r="H763">
        <v>0.44069999999999998</v>
      </c>
      <c r="I763">
        <v>0.42499999999999999</v>
      </c>
      <c r="J763">
        <v>0.38800000000000001</v>
      </c>
      <c r="K763">
        <v>0.31069999999999998</v>
      </c>
      <c r="L763">
        <v>0.29339999999999999</v>
      </c>
      <c r="M763">
        <v>0.27279999999999999</v>
      </c>
      <c r="N763">
        <v>0.19850000000000001</v>
      </c>
      <c r="O763">
        <v>0.18160000000000001</v>
      </c>
      <c r="P763">
        <v>0.1222</v>
      </c>
      <c r="Q763">
        <v>9.3100000000000002E-2</v>
      </c>
      <c r="R763">
        <v>5.6300000000000003E-2</v>
      </c>
      <c r="S763">
        <v>1.77</v>
      </c>
      <c r="T763">
        <v>2.488</v>
      </c>
      <c r="U763">
        <v>2.5</v>
      </c>
      <c r="V763">
        <v>90</v>
      </c>
      <c r="W763">
        <v>0</v>
      </c>
    </row>
    <row r="764" spans="1:23" x14ac:dyDescent="0.25">
      <c r="A764" t="s">
        <v>43</v>
      </c>
      <c r="B764" s="1">
        <v>34527</v>
      </c>
      <c r="C764">
        <v>861</v>
      </c>
      <c r="D764">
        <v>0.45469999999999999</v>
      </c>
      <c r="E764">
        <v>0.43169999999999997</v>
      </c>
      <c r="F764">
        <v>0.46579999999999999</v>
      </c>
      <c r="G764">
        <v>0.53310000000000002</v>
      </c>
      <c r="H764">
        <v>0.47939999999999999</v>
      </c>
      <c r="I764">
        <v>0.43080000000000002</v>
      </c>
      <c r="J764">
        <v>0.38279999999999997</v>
      </c>
      <c r="K764">
        <v>0.33250000000000002</v>
      </c>
      <c r="L764">
        <v>0.2742</v>
      </c>
      <c r="M764">
        <v>0.2344</v>
      </c>
      <c r="N764">
        <v>0.19470000000000001</v>
      </c>
      <c r="O764">
        <v>0.13370000000000001</v>
      </c>
      <c r="P764">
        <v>0.1143</v>
      </c>
      <c r="Q764">
        <v>6.0499999999999998E-2</v>
      </c>
      <c r="R764">
        <v>2.0299999999999999E-2</v>
      </c>
      <c r="S764">
        <v>1.98</v>
      </c>
      <c r="T764">
        <v>2.7869999999999999</v>
      </c>
      <c r="U764">
        <v>1.5</v>
      </c>
      <c r="V764">
        <v>100</v>
      </c>
      <c r="W764">
        <v>0</v>
      </c>
    </row>
    <row r="765" spans="1:23" x14ac:dyDescent="0.25">
      <c r="A765" t="s">
        <v>43</v>
      </c>
      <c r="B765" s="1">
        <v>34527</v>
      </c>
      <c r="C765">
        <v>863</v>
      </c>
      <c r="D765">
        <v>1</v>
      </c>
      <c r="E765">
        <v>0.96630000000000005</v>
      </c>
      <c r="F765">
        <v>0.66279999999999994</v>
      </c>
      <c r="G765">
        <v>0.58630000000000004</v>
      </c>
      <c r="H765">
        <v>0.50970000000000004</v>
      </c>
      <c r="I765">
        <v>0.50649999999999995</v>
      </c>
      <c r="J765">
        <v>0.42349999999999999</v>
      </c>
      <c r="K765">
        <v>0.28039999999999998</v>
      </c>
      <c r="L765">
        <v>0.2402</v>
      </c>
      <c r="M765">
        <v>0.17469999999999999</v>
      </c>
      <c r="N765">
        <v>0.12509999999999999</v>
      </c>
      <c r="O765">
        <v>9.0800000000000006E-2</v>
      </c>
      <c r="P765">
        <v>8.2600000000000007E-2</v>
      </c>
      <c r="Q765">
        <v>3.3399999999999999E-2</v>
      </c>
      <c r="R765">
        <v>2.1399999999999999E-2</v>
      </c>
      <c r="S765">
        <v>2.0699999999999998</v>
      </c>
      <c r="T765">
        <v>2.9220000000000002</v>
      </c>
      <c r="U765">
        <v>0.8</v>
      </c>
      <c r="V765">
        <v>110</v>
      </c>
      <c r="W765">
        <v>0</v>
      </c>
    </row>
    <row r="766" spans="1:23" x14ac:dyDescent="0.25">
      <c r="A766" t="s">
        <v>43</v>
      </c>
      <c r="B766" s="1">
        <v>34527</v>
      </c>
      <c r="C766">
        <v>865</v>
      </c>
      <c r="D766">
        <v>1</v>
      </c>
      <c r="E766">
        <v>0.98480000000000001</v>
      </c>
      <c r="F766">
        <v>0.83850000000000002</v>
      </c>
      <c r="G766">
        <v>0.62229999999999996</v>
      </c>
      <c r="H766">
        <v>0.54100000000000004</v>
      </c>
      <c r="I766">
        <v>0.5212</v>
      </c>
      <c r="J766">
        <v>0.47939999999999999</v>
      </c>
      <c r="K766">
        <v>0.39229999999999998</v>
      </c>
      <c r="L766">
        <v>0.2969</v>
      </c>
      <c r="M766">
        <v>0.23569999999999999</v>
      </c>
      <c r="N766">
        <v>0.1706</v>
      </c>
      <c r="O766">
        <v>0.1411</v>
      </c>
      <c r="P766">
        <v>0.09</v>
      </c>
      <c r="Q766">
        <v>3.5499999999999997E-2</v>
      </c>
      <c r="R766">
        <v>1.54E-2</v>
      </c>
      <c r="S766">
        <v>1.9</v>
      </c>
      <c r="T766">
        <v>2.673</v>
      </c>
      <c r="U766">
        <v>2.5</v>
      </c>
      <c r="V766">
        <v>110</v>
      </c>
      <c r="W766">
        <v>0</v>
      </c>
    </row>
    <row r="767" spans="1:23" x14ac:dyDescent="0.25">
      <c r="A767" t="s">
        <v>43</v>
      </c>
      <c r="B767" s="1">
        <v>34527</v>
      </c>
      <c r="C767">
        <v>867</v>
      </c>
      <c r="D767">
        <v>0</v>
      </c>
      <c r="E767">
        <v>1.52E-2</v>
      </c>
      <c r="F767">
        <v>6.5299999999999997E-2</v>
      </c>
      <c r="G767">
        <v>0.14280000000000001</v>
      </c>
      <c r="H767">
        <v>0.2011</v>
      </c>
      <c r="I767">
        <v>0.16520000000000001</v>
      </c>
      <c r="J767">
        <v>0.1457</v>
      </c>
      <c r="K767">
        <v>0.1709</v>
      </c>
      <c r="L767">
        <v>0.15559999999999999</v>
      </c>
      <c r="M767">
        <v>0.15790000000000001</v>
      </c>
      <c r="N767">
        <v>0.1515</v>
      </c>
      <c r="O767">
        <v>0.14180000000000001</v>
      </c>
      <c r="P767">
        <v>0.1216</v>
      </c>
      <c r="Q767">
        <v>5.7299999999999997E-2</v>
      </c>
      <c r="R767">
        <v>3.4500000000000003E-2</v>
      </c>
      <c r="S767">
        <v>2.5099999999999998</v>
      </c>
      <c r="T767">
        <v>3.528</v>
      </c>
      <c r="U767">
        <v>1.5</v>
      </c>
      <c r="V767">
        <v>120</v>
      </c>
      <c r="W767">
        <v>0</v>
      </c>
    </row>
    <row r="768" spans="1:23" x14ac:dyDescent="0.25">
      <c r="A768" t="s">
        <v>43</v>
      </c>
      <c r="B768" s="1">
        <v>34527</v>
      </c>
      <c r="C768">
        <v>869</v>
      </c>
      <c r="D768">
        <v>0.52859999999999996</v>
      </c>
      <c r="E768">
        <v>0.47370000000000001</v>
      </c>
      <c r="F768">
        <v>0.50990000000000002</v>
      </c>
      <c r="G768">
        <v>0.39379999999999998</v>
      </c>
      <c r="H768">
        <v>0.33989999999999998</v>
      </c>
      <c r="I768">
        <v>0.24729999999999999</v>
      </c>
      <c r="J768">
        <v>0.2263</v>
      </c>
      <c r="K768">
        <v>0.1779</v>
      </c>
      <c r="L768">
        <v>0.13200000000000001</v>
      </c>
      <c r="M768">
        <v>8.8499999999999995E-2</v>
      </c>
      <c r="N768">
        <v>0.11360000000000001</v>
      </c>
      <c r="O768">
        <v>8.0100000000000005E-2</v>
      </c>
      <c r="P768">
        <v>6.0999999999999999E-2</v>
      </c>
      <c r="Q768">
        <v>4.4200000000000003E-2</v>
      </c>
      <c r="R768">
        <v>2.0199999999999999E-2</v>
      </c>
      <c r="S768">
        <v>2.46</v>
      </c>
      <c r="T768">
        <v>3.4569999999999999</v>
      </c>
      <c r="U768">
        <v>0.8</v>
      </c>
      <c r="V768">
        <v>130</v>
      </c>
      <c r="W768">
        <v>0</v>
      </c>
    </row>
    <row r="769" spans="1:23" x14ac:dyDescent="0.25">
      <c r="A769" t="s">
        <v>43</v>
      </c>
      <c r="B769" s="1">
        <v>34527</v>
      </c>
      <c r="C769">
        <v>871</v>
      </c>
      <c r="D769">
        <v>0.56679999999999997</v>
      </c>
      <c r="E769">
        <v>0.39069999999999999</v>
      </c>
      <c r="F769">
        <v>0.45429999999999998</v>
      </c>
      <c r="G769">
        <v>0.46410000000000001</v>
      </c>
      <c r="H769">
        <v>0.40679999999999999</v>
      </c>
      <c r="I769">
        <v>0.34989999999999999</v>
      </c>
      <c r="J769">
        <v>0.3473</v>
      </c>
      <c r="K769">
        <v>0.25640000000000002</v>
      </c>
      <c r="L769">
        <v>0.18440000000000001</v>
      </c>
      <c r="M769">
        <v>0.1525</v>
      </c>
      <c r="N769">
        <v>0.12920000000000001</v>
      </c>
      <c r="O769">
        <v>9.7299999999999998E-2</v>
      </c>
      <c r="P769">
        <v>0.1031</v>
      </c>
      <c r="Q769">
        <v>6.5000000000000002E-2</v>
      </c>
      <c r="R769">
        <v>3.4500000000000003E-2</v>
      </c>
      <c r="S769">
        <v>2.1</v>
      </c>
      <c r="T769">
        <v>2.9569999999999999</v>
      </c>
      <c r="U769">
        <v>2.5</v>
      </c>
      <c r="V769">
        <v>130</v>
      </c>
      <c r="W769">
        <v>0</v>
      </c>
    </row>
    <row r="770" spans="1:23" x14ac:dyDescent="0.25">
      <c r="A770" t="s">
        <v>43</v>
      </c>
      <c r="B770" s="1">
        <v>34527</v>
      </c>
      <c r="C770">
        <v>870</v>
      </c>
      <c r="D770">
        <v>0.59189999999999998</v>
      </c>
      <c r="E770">
        <v>0.43169999999999997</v>
      </c>
      <c r="F770">
        <v>0.4914</v>
      </c>
      <c r="G770">
        <v>0.48270000000000002</v>
      </c>
      <c r="H770">
        <v>0.3997</v>
      </c>
      <c r="I770">
        <v>0.311</v>
      </c>
      <c r="J770">
        <v>0.25230000000000002</v>
      </c>
      <c r="K770">
        <v>0.2087</v>
      </c>
      <c r="L770">
        <v>0.18640000000000001</v>
      </c>
      <c r="M770">
        <v>0.157</v>
      </c>
      <c r="N770">
        <v>0.12559999999999999</v>
      </c>
      <c r="O770">
        <v>0.10290000000000001</v>
      </c>
      <c r="P770">
        <v>6.25E-2</v>
      </c>
      <c r="Q770">
        <v>3.8100000000000002E-2</v>
      </c>
      <c r="R770">
        <v>1.9800000000000002E-2</v>
      </c>
      <c r="S770">
        <v>2.35</v>
      </c>
      <c r="T770">
        <v>3.3109999999999999</v>
      </c>
      <c r="U770">
        <v>1.5</v>
      </c>
      <c r="V770">
        <v>130</v>
      </c>
      <c r="W770">
        <v>0</v>
      </c>
    </row>
    <row r="771" spans="1:23" x14ac:dyDescent="0.25">
      <c r="A771" t="s">
        <v>43</v>
      </c>
      <c r="B771" s="1">
        <v>34527</v>
      </c>
      <c r="C771">
        <v>868</v>
      </c>
      <c r="D771">
        <v>0.25059999999999999</v>
      </c>
      <c r="E771">
        <v>0.33529999999999999</v>
      </c>
      <c r="F771">
        <v>0.39550000000000002</v>
      </c>
      <c r="G771">
        <v>0.36249999999999999</v>
      </c>
      <c r="H771">
        <v>0.3745</v>
      </c>
      <c r="I771">
        <v>0.37040000000000001</v>
      </c>
      <c r="J771">
        <v>0.35049999999999998</v>
      </c>
      <c r="K771">
        <v>0.30790000000000001</v>
      </c>
      <c r="L771">
        <v>0.2999</v>
      </c>
      <c r="M771">
        <v>0.25330000000000003</v>
      </c>
      <c r="N771">
        <v>0.2046</v>
      </c>
      <c r="O771">
        <v>0.17879999999999999</v>
      </c>
      <c r="P771">
        <v>0.15010000000000001</v>
      </c>
      <c r="Q771">
        <v>8.7400000000000005E-2</v>
      </c>
      <c r="R771">
        <v>4.5699999999999998E-2</v>
      </c>
      <c r="S771">
        <v>1.85</v>
      </c>
      <c r="T771">
        <v>2.601</v>
      </c>
      <c r="U771">
        <v>2.5</v>
      </c>
      <c r="V771">
        <v>120</v>
      </c>
      <c r="W771">
        <v>0</v>
      </c>
    </row>
    <row r="772" spans="1:23" x14ac:dyDescent="0.25">
      <c r="A772" t="s">
        <v>43</v>
      </c>
      <c r="B772" s="1">
        <v>34527</v>
      </c>
      <c r="C772">
        <v>866</v>
      </c>
      <c r="D772">
        <v>0</v>
      </c>
      <c r="E772">
        <v>1.11E-2</v>
      </c>
      <c r="F772">
        <v>7.9500000000000001E-2</v>
      </c>
      <c r="G772">
        <v>0.25540000000000002</v>
      </c>
      <c r="H772">
        <v>0.30249999999999999</v>
      </c>
      <c r="I772">
        <v>0.28520000000000001</v>
      </c>
      <c r="J772">
        <v>0.25369999999999998</v>
      </c>
      <c r="K772">
        <v>0.19700000000000001</v>
      </c>
      <c r="L772">
        <v>0.18959999999999999</v>
      </c>
      <c r="M772">
        <v>0.16839999999999999</v>
      </c>
      <c r="N772">
        <v>0.14169999999999999</v>
      </c>
      <c r="O772">
        <v>0.1331</v>
      </c>
      <c r="P772">
        <v>0.1027</v>
      </c>
      <c r="Q772">
        <v>5.9400000000000001E-2</v>
      </c>
      <c r="R772">
        <v>2.0799999999999999E-2</v>
      </c>
      <c r="S772">
        <v>2.42</v>
      </c>
      <c r="T772">
        <v>3.4129999999999998</v>
      </c>
      <c r="U772">
        <v>0.8</v>
      </c>
      <c r="V772">
        <v>120</v>
      </c>
      <c r="W772">
        <v>0</v>
      </c>
    </row>
    <row r="773" spans="1:23" x14ac:dyDescent="0.25">
      <c r="A773" s="2" t="s">
        <v>61</v>
      </c>
      <c r="B773" s="1">
        <v>34527</v>
      </c>
      <c r="C773">
        <v>864</v>
      </c>
      <c r="D773">
        <v>1</v>
      </c>
      <c r="E773">
        <v>1</v>
      </c>
      <c r="F773">
        <v>0.84240000000000004</v>
      </c>
      <c r="G773">
        <v>0.62709999999999999</v>
      </c>
      <c r="H773">
        <v>0.54449999999999998</v>
      </c>
      <c r="I773">
        <v>0.49780000000000002</v>
      </c>
      <c r="J773">
        <v>0.4425</v>
      </c>
      <c r="K773">
        <v>0.33760000000000001</v>
      </c>
      <c r="L773">
        <v>0.28510000000000002</v>
      </c>
      <c r="M773">
        <v>0.18329999999999999</v>
      </c>
      <c r="N773">
        <v>0.15659999999999999</v>
      </c>
      <c r="O773">
        <v>0.12709999999999999</v>
      </c>
      <c r="P773">
        <v>6.7500000000000004E-2</v>
      </c>
      <c r="Q773">
        <v>3.3700000000000001E-2</v>
      </c>
      <c r="R773">
        <v>1.6E-2</v>
      </c>
      <c r="S773">
        <v>2.0299999999999998</v>
      </c>
      <c r="T773">
        <v>2.8530000000000002</v>
      </c>
      <c r="U773">
        <v>1.5</v>
      </c>
      <c r="V773">
        <v>110</v>
      </c>
      <c r="W773">
        <v>0</v>
      </c>
    </row>
    <row r="774" spans="1:23" x14ac:dyDescent="0.25">
      <c r="A774" t="s">
        <v>43</v>
      </c>
      <c r="B774" s="1">
        <v>34527</v>
      </c>
      <c r="C774">
        <v>862</v>
      </c>
      <c r="D774">
        <v>0.33889999999999998</v>
      </c>
      <c r="E774">
        <v>0.38419999999999999</v>
      </c>
      <c r="F774">
        <v>0.45369999999999999</v>
      </c>
      <c r="G774">
        <v>0.56910000000000005</v>
      </c>
      <c r="H774">
        <v>0.51129999999999998</v>
      </c>
      <c r="I774">
        <v>0.4279</v>
      </c>
      <c r="J774">
        <v>0.41399999999999998</v>
      </c>
      <c r="K774">
        <v>0.37819999999999998</v>
      </c>
      <c r="L774">
        <v>0.30420000000000003</v>
      </c>
      <c r="M774">
        <v>0.24099999999999999</v>
      </c>
      <c r="N774">
        <v>0.2487</v>
      </c>
      <c r="O774">
        <v>0.1951</v>
      </c>
      <c r="P774">
        <v>0.13450000000000001</v>
      </c>
      <c r="Q774">
        <v>6.4199999999999993E-2</v>
      </c>
      <c r="R774">
        <v>2.81E-2</v>
      </c>
      <c r="S774">
        <v>1.85</v>
      </c>
      <c r="T774">
        <v>2.6019999999999999</v>
      </c>
      <c r="U774">
        <v>2.5</v>
      </c>
      <c r="V774">
        <v>100</v>
      </c>
      <c r="W774">
        <v>0</v>
      </c>
    </row>
    <row r="775" spans="1:23" x14ac:dyDescent="0.25">
      <c r="A775" t="s">
        <v>43</v>
      </c>
      <c r="B775" s="1">
        <v>34527</v>
      </c>
      <c r="C775">
        <v>854</v>
      </c>
      <c r="D775">
        <v>0.73270000000000002</v>
      </c>
      <c r="E775">
        <v>0.56779999999999997</v>
      </c>
      <c r="F775">
        <v>0.51959999999999995</v>
      </c>
      <c r="G775">
        <v>0.47389999999999999</v>
      </c>
      <c r="H775">
        <v>0.46339999999999998</v>
      </c>
      <c r="I775">
        <v>0.43159999999999998</v>
      </c>
      <c r="J775">
        <v>0.36780000000000002</v>
      </c>
      <c r="K775">
        <v>0.30199999999999999</v>
      </c>
      <c r="L775">
        <v>0.28100000000000003</v>
      </c>
      <c r="M775">
        <v>0.1908</v>
      </c>
      <c r="N775">
        <v>0.1923</v>
      </c>
      <c r="O775">
        <v>0.1681</v>
      </c>
      <c r="P775">
        <v>0.114</v>
      </c>
      <c r="Q775">
        <v>7.9000000000000001E-2</v>
      </c>
      <c r="R775">
        <v>4.9700000000000001E-2</v>
      </c>
      <c r="S775">
        <v>1.87</v>
      </c>
      <c r="T775">
        <v>2.6280000000000001</v>
      </c>
      <c r="U775">
        <v>1.5</v>
      </c>
      <c r="V775">
        <v>90</v>
      </c>
      <c r="W775">
        <v>0</v>
      </c>
    </row>
    <row r="776" spans="1:23" x14ac:dyDescent="0.25">
      <c r="A776" t="s">
        <v>44</v>
      </c>
      <c r="B776" s="1">
        <v>34501</v>
      </c>
      <c r="C776">
        <v>423</v>
      </c>
      <c r="D776">
        <v>0.31259999999999999</v>
      </c>
      <c r="E776">
        <v>0.40870000000000001</v>
      </c>
      <c r="F776">
        <v>0.50390000000000001</v>
      </c>
      <c r="G776">
        <v>0.61160000000000003</v>
      </c>
      <c r="H776">
        <v>0.54149999999999998</v>
      </c>
      <c r="I776">
        <v>0.58740000000000003</v>
      </c>
      <c r="J776">
        <v>0.62450000000000006</v>
      </c>
      <c r="K776">
        <v>0.60850000000000004</v>
      </c>
      <c r="L776">
        <v>0.54559999999999997</v>
      </c>
      <c r="M776">
        <v>0.4698</v>
      </c>
      <c r="N776">
        <v>0.40500000000000003</v>
      </c>
      <c r="O776">
        <v>0.37019999999999997</v>
      </c>
      <c r="P776">
        <v>0.3352</v>
      </c>
      <c r="Q776">
        <v>0.2525</v>
      </c>
      <c r="R776">
        <v>0.16600000000000001</v>
      </c>
      <c r="S776">
        <v>1.07</v>
      </c>
      <c r="T776">
        <v>1.306</v>
      </c>
      <c r="U776">
        <v>1.5</v>
      </c>
      <c r="V776">
        <v>-999</v>
      </c>
      <c r="W776">
        <v>-999</v>
      </c>
    </row>
    <row r="777" spans="1:23" x14ac:dyDescent="0.25">
      <c r="A777" t="s">
        <v>44</v>
      </c>
      <c r="B777" s="1">
        <v>34501</v>
      </c>
      <c r="C777">
        <v>428</v>
      </c>
      <c r="D777">
        <v>0.55369999999999997</v>
      </c>
      <c r="E777">
        <v>0.46310000000000001</v>
      </c>
      <c r="F777">
        <v>0.57289999999999996</v>
      </c>
      <c r="G777">
        <v>0.60719999999999996</v>
      </c>
      <c r="H777">
        <v>0.60819999999999996</v>
      </c>
      <c r="I777">
        <v>0.54390000000000005</v>
      </c>
      <c r="J777">
        <v>0.52059999999999995</v>
      </c>
      <c r="K777">
        <v>0.47839999999999999</v>
      </c>
      <c r="L777">
        <v>0.47489999999999999</v>
      </c>
      <c r="M777">
        <v>0.49230000000000002</v>
      </c>
      <c r="N777">
        <v>0.4405</v>
      </c>
      <c r="O777">
        <v>0.33810000000000001</v>
      </c>
      <c r="P777">
        <v>0.2858</v>
      </c>
      <c r="Q777">
        <v>0.23930000000000001</v>
      </c>
      <c r="R777">
        <v>0.16</v>
      </c>
      <c r="S777">
        <v>1.1200000000000001</v>
      </c>
      <c r="T777">
        <v>1.3640000000000001</v>
      </c>
      <c r="U777">
        <v>1.5</v>
      </c>
      <c r="V777">
        <v>-999</v>
      </c>
      <c r="W777">
        <v>-999</v>
      </c>
    </row>
    <row r="778" spans="1:23" x14ac:dyDescent="0.25">
      <c r="A778" t="s">
        <v>44</v>
      </c>
      <c r="B778" s="1">
        <v>34501</v>
      </c>
      <c r="C778">
        <v>431</v>
      </c>
      <c r="D778">
        <v>0.74460000000000004</v>
      </c>
      <c r="E778">
        <v>0.61350000000000005</v>
      </c>
      <c r="F778">
        <v>0.49349999999999999</v>
      </c>
      <c r="G778">
        <v>0.47670000000000001</v>
      </c>
      <c r="H778">
        <v>0.41670000000000001</v>
      </c>
      <c r="I778">
        <v>0.4249</v>
      </c>
      <c r="J778">
        <v>0.4173</v>
      </c>
      <c r="K778">
        <v>0.41420000000000001</v>
      </c>
      <c r="L778">
        <v>0.438</v>
      </c>
      <c r="M778">
        <v>0.40239999999999998</v>
      </c>
      <c r="N778">
        <v>0.35399999999999998</v>
      </c>
      <c r="O778">
        <v>0.37980000000000003</v>
      </c>
      <c r="P778">
        <v>0.34300000000000003</v>
      </c>
      <c r="Q778">
        <v>0.26500000000000001</v>
      </c>
      <c r="R778">
        <v>0.14879999999999999</v>
      </c>
      <c r="S778">
        <v>1.1399999999999999</v>
      </c>
      <c r="T778">
        <v>1.385</v>
      </c>
      <c r="U778">
        <v>1.5</v>
      </c>
      <c r="V778">
        <v>-999</v>
      </c>
      <c r="W778">
        <v>-999</v>
      </c>
    </row>
    <row r="779" spans="1:23" x14ac:dyDescent="0.25">
      <c r="A779" t="s">
        <v>44</v>
      </c>
      <c r="B779" s="1">
        <v>34501</v>
      </c>
      <c r="C779">
        <v>427</v>
      </c>
      <c r="D779">
        <v>0.65869999999999995</v>
      </c>
      <c r="E779">
        <v>0.3967</v>
      </c>
      <c r="F779">
        <v>0.53420000000000001</v>
      </c>
      <c r="G779">
        <v>0.5534</v>
      </c>
      <c r="H779">
        <v>0.60189999999999999</v>
      </c>
      <c r="I779">
        <v>0.5393</v>
      </c>
      <c r="J779">
        <v>0.43280000000000002</v>
      </c>
      <c r="K779">
        <v>0.44579999999999997</v>
      </c>
      <c r="L779">
        <v>0.39079999999999998</v>
      </c>
      <c r="M779">
        <v>0.42380000000000001</v>
      </c>
      <c r="N779">
        <v>0.42149999999999999</v>
      </c>
      <c r="O779">
        <v>0.39179999999999998</v>
      </c>
      <c r="P779">
        <v>0.313</v>
      </c>
      <c r="Q779">
        <v>0.2336</v>
      </c>
      <c r="R779">
        <v>0.1588</v>
      </c>
      <c r="S779">
        <v>1.1399999999999999</v>
      </c>
      <c r="T779">
        <v>1.393</v>
      </c>
      <c r="U779">
        <v>1.5</v>
      </c>
      <c r="V779">
        <v>-999</v>
      </c>
      <c r="W779">
        <v>-999</v>
      </c>
    </row>
    <row r="780" spans="1:23" x14ac:dyDescent="0.25">
      <c r="A780" t="s">
        <v>44</v>
      </c>
      <c r="B780" s="1">
        <v>34528</v>
      </c>
      <c r="C780">
        <v>875</v>
      </c>
      <c r="D780">
        <v>0.87829999999999997</v>
      </c>
      <c r="E780">
        <v>0.77910000000000001</v>
      </c>
      <c r="F780">
        <v>0.74539999999999995</v>
      </c>
      <c r="G780">
        <v>0.75900000000000001</v>
      </c>
      <c r="H780">
        <v>0.72629999999999995</v>
      </c>
      <c r="I780">
        <v>0.66590000000000005</v>
      </c>
      <c r="J780">
        <v>0.50780000000000003</v>
      </c>
      <c r="K780">
        <v>0.47749999999999998</v>
      </c>
      <c r="L780">
        <v>0.3871</v>
      </c>
      <c r="M780">
        <v>0.35680000000000001</v>
      </c>
      <c r="N780">
        <v>0.30740000000000001</v>
      </c>
      <c r="O780">
        <v>0.23180000000000001</v>
      </c>
      <c r="P780">
        <v>0.157</v>
      </c>
      <c r="Q780">
        <v>9.8599999999999993E-2</v>
      </c>
      <c r="R780">
        <v>4.4200000000000003E-2</v>
      </c>
      <c r="S780">
        <v>1.46</v>
      </c>
      <c r="T780">
        <v>1.78</v>
      </c>
      <c r="U780">
        <v>0.8</v>
      </c>
      <c r="V780">
        <v>70</v>
      </c>
      <c r="W780">
        <v>0</v>
      </c>
    </row>
    <row r="781" spans="1:23" x14ac:dyDescent="0.25">
      <c r="A781" t="s">
        <v>44</v>
      </c>
      <c r="B781" s="1">
        <v>34528</v>
      </c>
      <c r="C781">
        <v>880</v>
      </c>
      <c r="D781">
        <v>0.49049999999999999</v>
      </c>
      <c r="E781">
        <v>0.55669999999999997</v>
      </c>
      <c r="F781">
        <v>0.45429999999999998</v>
      </c>
      <c r="G781">
        <v>0.51180000000000003</v>
      </c>
      <c r="H781">
        <v>0.46899999999999997</v>
      </c>
      <c r="I781">
        <v>0.35370000000000001</v>
      </c>
      <c r="J781">
        <v>0.38629999999999998</v>
      </c>
      <c r="K781">
        <v>0.36299999999999999</v>
      </c>
      <c r="L781">
        <v>0.4052</v>
      </c>
      <c r="M781">
        <v>0.36070000000000002</v>
      </c>
      <c r="N781">
        <v>0.35970000000000002</v>
      </c>
      <c r="O781">
        <v>0.30740000000000001</v>
      </c>
      <c r="P781">
        <v>0.25740000000000002</v>
      </c>
      <c r="Q781">
        <v>0.17380000000000001</v>
      </c>
      <c r="R781">
        <v>9.7199999999999995E-2</v>
      </c>
      <c r="S781">
        <v>1.37</v>
      </c>
      <c r="T781">
        <v>1.6739999999999999</v>
      </c>
      <c r="U781">
        <v>2.5</v>
      </c>
      <c r="V781">
        <v>80</v>
      </c>
      <c r="W781">
        <v>0</v>
      </c>
    </row>
    <row r="782" spans="1:23" x14ac:dyDescent="0.25">
      <c r="A782" t="s">
        <v>44</v>
      </c>
      <c r="B782" s="1">
        <v>34528</v>
      </c>
      <c r="C782">
        <v>876</v>
      </c>
      <c r="D782">
        <v>0.88070000000000004</v>
      </c>
      <c r="E782">
        <v>0.80030000000000001</v>
      </c>
      <c r="F782">
        <v>0.81599999999999995</v>
      </c>
      <c r="G782">
        <v>0.85519999999999996</v>
      </c>
      <c r="H782">
        <v>0.86129999999999995</v>
      </c>
      <c r="I782">
        <v>0.79590000000000005</v>
      </c>
      <c r="J782">
        <v>0.6865</v>
      </c>
      <c r="K782">
        <v>0.56659999999999999</v>
      </c>
      <c r="L782">
        <v>0.44990000000000002</v>
      </c>
      <c r="M782">
        <v>0.41830000000000001</v>
      </c>
      <c r="N782">
        <v>0.35439999999999999</v>
      </c>
      <c r="O782">
        <v>0.29060000000000002</v>
      </c>
      <c r="P782">
        <v>0.21390000000000001</v>
      </c>
      <c r="Q782">
        <v>0.1167</v>
      </c>
      <c r="R782">
        <v>7.1900000000000006E-2</v>
      </c>
      <c r="S782">
        <v>1.22</v>
      </c>
      <c r="T782">
        <v>1.4910000000000001</v>
      </c>
      <c r="U782">
        <v>1.8</v>
      </c>
      <c r="V782">
        <v>70</v>
      </c>
      <c r="W782">
        <v>0</v>
      </c>
    </row>
    <row r="783" spans="1:23" x14ac:dyDescent="0.25">
      <c r="A783" t="s">
        <v>44</v>
      </c>
      <c r="B783" s="1">
        <v>34528</v>
      </c>
      <c r="C783">
        <v>877</v>
      </c>
      <c r="D783">
        <v>0.94389999999999996</v>
      </c>
      <c r="E783">
        <v>0.85840000000000005</v>
      </c>
      <c r="F783">
        <v>0.83950000000000002</v>
      </c>
      <c r="G783">
        <v>0.82889999999999997</v>
      </c>
      <c r="H783">
        <v>0.87260000000000004</v>
      </c>
      <c r="I783">
        <v>0.83750000000000002</v>
      </c>
      <c r="J783">
        <v>0.75580000000000003</v>
      </c>
      <c r="K783">
        <v>0.61380000000000001</v>
      </c>
      <c r="L783">
        <v>0.54659999999999997</v>
      </c>
      <c r="M783">
        <v>0.46039999999999998</v>
      </c>
      <c r="N783">
        <v>0.40310000000000001</v>
      </c>
      <c r="O783">
        <v>0.32529999999999998</v>
      </c>
      <c r="P783">
        <v>0.23089999999999999</v>
      </c>
      <c r="Q783">
        <v>0.15959999999999999</v>
      </c>
      <c r="R783">
        <v>8.9099999999999999E-2</v>
      </c>
      <c r="S783">
        <v>1.08</v>
      </c>
      <c r="T783">
        <v>1.321</v>
      </c>
      <c r="U783">
        <v>2.5</v>
      </c>
      <c r="V783">
        <v>70</v>
      </c>
      <c r="W783">
        <v>0</v>
      </c>
    </row>
    <row r="784" spans="1:23" x14ac:dyDescent="0.25">
      <c r="A784" t="s">
        <v>44</v>
      </c>
      <c r="B784" s="1">
        <v>34528</v>
      </c>
      <c r="C784">
        <v>879</v>
      </c>
      <c r="D784">
        <v>0.50600000000000001</v>
      </c>
      <c r="E784">
        <v>0.51980000000000004</v>
      </c>
      <c r="F784">
        <v>0.47149999999999997</v>
      </c>
      <c r="G784">
        <v>0.50139999999999996</v>
      </c>
      <c r="H784">
        <v>0.40679999999999999</v>
      </c>
      <c r="I784">
        <v>0.41860000000000003</v>
      </c>
      <c r="J784">
        <v>0.38190000000000002</v>
      </c>
      <c r="K784">
        <v>0.38940000000000002</v>
      </c>
      <c r="L784">
        <v>0.40899999999999997</v>
      </c>
      <c r="M784">
        <v>0.39529999999999998</v>
      </c>
      <c r="N784">
        <v>0.35389999999999999</v>
      </c>
      <c r="O784">
        <v>0.30640000000000001</v>
      </c>
      <c r="P784">
        <v>0.21529999999999999</v>
      </c>
      <c r="Q784">
        <v>0.16589999999999999</v>
      </c>
      <c r="R784">
        <v>8.6599999999999996E-2</v>
      </c>
      <c r="S784">
        <v>1.42</v>
      </c>
      <c r="T784">
        <v>1.7330000000000001</v>
      </c>
      <c r="U784">
        <v>1.8</v>
      </c>
      <c r="V784">
        <v>80</v>
      </c>
      <c r="W784">
        <v>0</v>
      </c>
    </row>
    <row r="785" spans="1:23" x14ac:dyDescent="0.25">
      <c r="A785" t="s">
        <v>44</v>
      </c>
      <c r="B785" s="1">
        <v>34528</v>
      </c>
      <c r="C785">
        <v>881</v>
      </c>
      <c r="D785">
        <v>0.64680000000000004</v>
      </c>
      <c r="E785">
        <v>0.46029999999999999</v>
      </c>
      <c r="F785">
        <v>0.3821</v>
      </c>
      <c r="G785">
        <v>0.33779999999999999</v>
      </c>
      <c r="H785">
        <v>0.33210000000000001</v>
      </c>
      <c r="I785">
        <v>0.38150000000000001</v>
      </c>
      <c r="J785">
        <v>0.32669999999999999</v>
      </c>
      <c r="K785">
        <v>0.25729999999999997</v>
      </c>
      <c r="L785">
        <v>0.24060000000000001</v>
      </c>
      <c r="M785">
        <v>0.21920000000000001</v>
      </c>
      <c r="N785">
        <v>0.21029999999999999</v>
      </c>
      <c r="O785">
        <v>0.16120000000000001</v>
      </c>
      <c r="P785">
        <v>0.13930000000000001</v>
      </c>
      <c r="Q785">
        <v>0.12</v>
      </c>
      <c r="R785">
        <v>4.0399999999999998E-2</v>
      </c>
      <c r="S785">
        <v>1.83</v>
      </c>
      <c r="T785">
        <v>2.2280000000000002</v>
      </c>
      <c r="U785">
        <v>0.8</v>
      </c>
      <c r="V785">
        <v>90</v>
      </c>
      <c r="W785">
        <v>0</v>
      </c>
    </row>
    <row r="786" spans="1:23" x14ac:dyDescent="0.25">
      <c r="A786" t="s">
        <v>44</v>
      </c>
      <c r="B786" s="1">
        <v>34528</v>
      </c>
      <c r="C786">
        <v>883</v>
      </c>
      <c r="D786">
        <v>0.52270000000000005</v>
      </c>
      <c r="E786">
        <v>0.56410000000000005</v>
      </c>
      <c r="F786">
        <v>0.48199999999999998</v>
      </c>
      <c r="G786">
        <v>0.41199999999999998</v>
      </c>
      <c r="H786">
        <v>0.44280000000000003</v>
      </c>
      <c r="I786">
        <v>0.4849</v>
      </c>
      <c r="J786">
        <v>0.41810000000000003</v>
      </c>
      <c r="K786">
        <v>0.38529999999999998</v>
      </c>
      <c r="L786">
        <v>0.4093</v>
      </c>
      <c r="M786">
        <v>0.43020000000000003</v>
      </c>
      <c r="N786">
        <v>0.38519999999999999</v>
      </c>
      <c r="O786">
        <v>0.32229999999999998</v>
      </c>
      <c r="P786">
        <v>0.24079999999999999</v>
      </c>
      <c r="Q786">
        <v>0.1603</v>
      </c>
      <c r="R786">
        <v>8.4900000000000003E-2</v>
      </c>
      <c r="S786">
        <v>1.38</v>
      </c>
      <c r="T786">
        <v>1.68</v>
      </c>
      <c r="U786">
        <v>2.5</v>
      </c>
      <c r="V786">
        <v>90</v>
      </c>
      <c r="W786">
        <v>0</v>
      </c>
    </row>
    <row r="787" spans="1:23" x14ac:dyDescent="0.25">
      <c r="A787" t="s">
        <v>44</v>
      </c>
      <c r="B787" s="1">
        <v>34528</v>
      </c>
      <c r="C787">
        <v>885</v>
      </c>
      <c r="D787">
        <v>0.2029</v>
      </c>
      <c r="E787">
        <v>0.57199999999999995</v>
      </c>
      <c r="F787">
        <v>0.45660000000000001</v>
      </c>
      <c r="G787">
        <v>0.53169999999999995</v>
      </c>
      <c r="H787">
        <v>0.63070000000000004</v>
      </c>
      <c r="I787">
        <v>0.63349999999999995</v>
      </c>
      <c r="J787">
        <v>0.56679999999999997</v>
      </c>
      <c r="K787">
        <v>0.52400000000000002</v>
      </c>
      <c r="L787">
        <v>0.44490000000000002</v>
      </c>
      <c r="M787">
        <v>0.42399999999999999</v>
      </c>
      <c r="N787">
        <v>0.41539999999999999</v>
      </c>
      <c r="O787">
        <v>0.34770000000000001</v>
      </c>
      <c r="P787">
        <v>0.33110000000000001</v>
      </c>
      <c r="Q787">
        <v>0.25330000000000003</v>
      </c>
      <c r="R787">
        <v>0.1048</v>
      </c>
      <c r="S787">
        <v>1.1399999999999999</v>
      </c>
      <c r="T787">
        <v>1.393</v>
      </c>
      <c r="U787">
        <v>1.8</v>
      </c>
      <c r="V787">
        <v>100</v>
      </c>
      <c r="W787">
        <v>0</v>
      </c>
    </row>
    <row r="788" spans="1:23" x14ac:dyDescent="0.25">
      <c r="A788" t="s">
        <v>44</v>
      </c>
      <c r="B788" s="1">
        <v>34528</v>
      </c>
      <c r="C788">
        <v>887</v>
      </c>
      <c r="D788">
        <v>0.1348</v>
      </c>
      <c r="E788">
        <v>0.3695</v>
      </c>
      <c r="F788">
        <v>0.44009999999999999</v>
      </c>
      <c r="G788">
        <v>0.44779999999999998</v>
      </c>
      <c r="H788">
        <v>0.52749999999999997</v>
      </c>
      <c r="I788">
        <v>0.53459999999999996</v>
      </c>
      <c r="J788">
        <v>0.60880000000000001</v>
      </c>
      <c r="K788">
        <v>0.55879999999999996</v>
      </c>
      <c r="L788">
        <v>0.47220000000000001</v>
      </c>
      <c r="M788">
        <v>0.36470000000000002</v>
      </c>
      <c r="N788">
        <v>0.34239999999999998</v>
      </c>
      <c r="O788">
        <v>0.2878</v>
      </c>
      <c r="P788">
        <v>0.24490000000000001</v>
      </c>
      <c r="Q788">
        <v>0.18590000000000001</v>
      </c>
      <c r="R788">
        <v>9.1899999999999996E-2</v>
      </c>
      <c r="S788">
        <v>1.34</v>
      </c>
      <c r="T788">
        <v>1.633</v>
      </c>
      <c r="U788">
        <v>2.5</v>
      </c>
      <c r="V788">
        <v>100</v>
      </c>
      <c r="W788">
        <v>0</v>
      </c>
    </row>
    <row r="789" spans="1:23" x14ac:dyDescent="0.25">
      <c r="A789" t="s">
        <v>44</v>
      </c>
      <c r="B789" s="1">
        <v>34528</v>
      </c>
      <c r="C789">
        <v>889</v>
      </c>
      <c r="D789">
        <v>0.80310000000000004</v>
      </c>
      <c r="E789">
        <v>0.63380000000000003</v>
      </c>
      <c r="F789">
        <v>0.65049999999999997</v>
      </c>
      <c r="G789">
        <v>0.64219999999999999</v>
      </c>
      <c r="H789">
        <v>0.59589999999999999</v>
      </c>
      <c r="I789">
        <v>0.55789999999999995</v>
      </c>
      <c r="J789">
        <v>0.52629999999999999</v>
      </c>
      <c r="K789">
        <v>0.4743</v>
      </c>
      <c r="L789">
        <v>0.4884</v>
      </c>
      <c r="M789">
        <v>0.3987</v>
      </c>
      <c r="N789">
        <v>0.36570000000000003</v>
      </c>
      <c r="O789">
        <v>0.28000000000000003</v>
      </c>
      <c r="P789">
        <v>0.22550000000000001</v>
      </c>
      <c r="Q789">
        <v>0.15670000000000001</v>
      </c>
      <c r="R789">
        <v>7.1099999999999997E-2</v>
      </c>
      <c r="S789">
        <v>1.31</v>
      </c>
      <c r="T789">
        <v>1.5920000000000001</v>
      </c>
      <c r="U789">
        <v>1.8</v>
      </c>
      <c r="V789">
        <v>110</v>
      </c>
      <c r="W789">
        <v>0</v>
      </c>
    </row>
    <row r="790" spans="1:23" x14ac:dyDescent="0.25">
      <c r="A790" t="s">
        <v>44</v>
      </c>
      <c r="B790" s="1">
        <v>34528</v>
      </c>
      <c r="C790">
        <v>891</v>
      </c>
      <c r="D790">
        <v>0.7339</v>
      </c>
      <c r="E790">
        <v>0.72319999999999995</v>
      </c>
      <c r="F790">
        <v>0.74670000000000003</v>
      </c>
      <c r="G790">
        <v>0.70840000000000003</v>
      </c>
      <c r="H790">
        <v>0.68710000000000004</v>
      </c>
      <c r="I790">
        <v>0.60150000000000003</v>
      </c>
      <c r="J790">
        <v>0.49769999999999998</v>
      </c>
      <c r="K790">
        <v>0.4894</v>
      </c>
      <c r="L790">
        <v>0.44369999999999998</v>
      </c>
      <c r="M790">
        <v>0.37169999999999997</v>
      </c>
      <c r="N790">
        <v>0.3201</v>
      </c>
      <c r="O790">
        <v>0.2792</v>
      </c>
      <c r="P790">
        <v>0.18490000000000001</v>
      </c>
      <c r="Q790">
        <v>0.10489999999999999</v>
      </c>
      <c r="R790">
        <v>3.2899999999999999E-2</v>
      </c>
      <c r="S790">
        <v>1.42</v>
      </c>
      <c r="T790">
        <v>1.728</v>
      </c>
      <c r="U790">
        <v>0.8</v>
      </c>
      <c r="V790">
        <v>120</v>
      </c>
      <c r="W790">
        <v>0</v>
      </c>
    </row>
    <row r="791" spans="1:23" x14ac:dyDescent="0.25">
      <c r="A791" t="s">
        <v>44</v>
      </c>
      <c r="B791" s="1">
        <v>34528</v>
      </c>
      <c r="C791">
        <v>890</v>
      </c>
      <c r="D791">
        <v>0.77210000000000001</v>
      </c>
      <c r="E791">
        <v>0.71079999999999999</v>
      </c>
      <c r="F791">
        <v>0.69259999999999999</v>
      </c>
      <c r="G791">
        <v>0.66159999999999997</v>
      </c>
      <c r="H791">
        <v>0.60940000000000005</v>
      </c>
      <c r="I791">
        <v>0.56079999999999997</v>
      </c>
      <c r="J791">
        <v>0.55300000000000005</v>
      </c>
      <c r="K791">
        <v>0.54149999999999998</v>
      </c>
      <c r="L791">
        <v>0.49919999999999998</v>
      </c>
      <c r="M791">
        <v>0.4294</v>
      </c>
      <c r="N791">
        <v>0.3861</v>
      </c>
      <c r="O791">
        <v>0.35880000000000001</v>
      </c>
      <c r="P791">
        <v>0.2732</v>
      </c>
      <c r="Q791">
        <v>0.18779999999999999</v>
      </c>
      <c r="R791">
        <v>9.0899999999999995E-2</v>
      </c>
      <c r="S791">
        <v>1.17</v>
      </c>
      <c r="T791">
        <v>1.43</v>
      </c>
      <c r="U791">
        <v>2.5</v>
      </c>
      <c r="V791">
        <v>110</v>
      </c>
      <c r="W791">
        <v>0</v>
      </c>
    </row>
    <row r="792" spans="1:23" x14ac:dyDescent="0.25">
      <c r="A792" t="s">
        <v>44</v>
      </c>
      <c r="B792" s="1">
        <v>34528</v>
      </c>
      <c r="C792">
        <v>893</v>
      </c>
      <c r="D792">
        <v>0.59789999999999999</v>
      </c>
      <c r="E792">
        <v>0.70430000000000004</v>
      </c>
      <c r="F792">
        <v>0.6764</v>
      </c>
      <c r="G792">
        <v>0.74199999999999999</v>
      </c>
      <c r="H792">
        <v>0.67149999999999999</v>
      </c>
      <c r="I792">
        <v>0.59370000000000001</v>
      </c>
      <c r="J792">
        <v>0.64610000000000001</v>
      </c>
      <c r="K792">
        <v>0.55559999999999998</v>
      </c>
      <c r="L792">
        <v>0.48770000000000002</v>
      </c>
      <c r="M792">
        <v>0.48480000000000001</v>
      </c>
      <c r="N792">
        <v>0.41789999999999999</v>
      </c>
      <c r="O792">
        <v>0.3569</v>
      </c>
      <c r="P792">
        <v>0.29849999999999999</v>
      </c>
      <c r="Q792">
        <v>0.19500000000000001</v>
      </c>
      <c r="R792">
        <v>9.5100000000000004E-2</v>
      </c>
      <c r="S792">
        <v>1.1100000000000001</v>
      </c>
      <c r="T792">
        <v>1.357</v>
      </c>
      <c r="U792">
        <v>2.5</v>
      </c>
      <c r="V792">
        <v>120</v>
      </c>
      <c r="W792">
        <v>0</v>
      </c>
    </row>
    <row r="793" spans="1:23" x14ac:dyDescent="0.25">
      <c r="A793" t="s">
        <v>44</v>
      </c>
      <c r="B793" s="1">
        <v>34528</v>
      </c>
      <c r="C793">
        <v>892</v>
      </c>
      <c r="D793">
        <v>0.86040000000000005</v>
      </c>
      <c r="E793">
        <v>0.78459999999999996</v>
      </c>
      <c r="F793">
        <v>0.72609999999999997</v>
      </c>
      <c r="G793">
        <v>0.72729999999999995</v>
      </c>
      <c r="H793">
        <v>0.67420000000000002</v>
      </c>
      <c r="I793">
        <v>0.66490000000000005</v>
      </c>
      <c r="J793">
        <v>0.59750000000000003</v>
      </c>
      <c r="K793">
        <v>0.53600000000000003</v>
      </c>
      <c r="L793">
        <v>0.52749999999999997</v>
      </c>
      <c r="M793">
        <v>0.46210000000000001</v>
      </c>
      <c r="N793">
        <v>0.40910000000000002</v>
      </c>
      <c r="O793">
        <v>0.37730000000000002</v>
      </c>
      <c r="P793">
        <v>0.30249999999999999</v>
      </c>
      <c r="Q793">
        <v>0.19059999999999999</v>
      </c>
      <c r="R793">
        <v>7.8100000000000003E-2</v>
      </c>
      <c r="S793">
        <v>1.1000000000000001</v>
      </c>
      <c r="T793">
        <v>1.343</v>
      </c>
      <c r="U793">
        <v>1.8</v>
      </c>
      <c r="V793">
        <v>120</v>
      </c>
      <c r="W793">
        <v>0</v>
      </c>
    </row>
    <row r="794" spans="1:23" x14ac:dyDescent="0.25">
      <c r="A794" t="s">
        <v>44</v>
      </c>
      <c r="B794" s="1">
        <v>34528</v>
      </c>
      <c r="C794">
        <v>888</v>
      </c>
      <c r="D794">
        <v>0.73750000000000004</v>
      </c>
      <c r="E794">
        <v>0.74029999999999996</v>
      </c>
      <c r="F794">
        <v>0.67749999999999999</v>
      </c>
      <c r="G794">
        <v>0.63329999999999997</v>
      </c>
      <c r="H794">
        <v>0.59279999999999999</v>
      </c>
      <c r="I794">
        <v>0.53369999999999995</v>
      </c>
      <c r="J794">
        <v>0.54459999999999997</v>
      </c>
      <c r="K794">
        <v>0.54430000000000001</v>
      </c>
      <c r="L794">
        <v>0.40529999999999999</v>
      </c>
      <c r="M794">
        <v>0.4098</v>
      </c>
      <c r="N794">
        <v>0.34160000000000001</v>
      </c>
      <c r="O794">
        <v>0.25890000000000002</v>
      </c>
      <c r="P794">
        <v>0.2258</v>
      </c>
      <c r="Q794">
        <v>0.1482</v>
      </c>
      <c r="R794">
        <v>6.1899999999999997E-2</v>
      </c>
      <c r="S794">
        <v>1.31</v>
      </c>
      <c r="T794">
        <v>1.6020000000000001</v>
      </c>
      <c r="U794">
        <v>0.8</v>
      </c>
      <c r="V794">
        <v>110</v>
      </c>
      <c r="W794">
        <v>0</v>
      </c>
    </row>
    <row r="795" spans="1:23" x14ac:dyDescent="0.25">
      <c r="A795" t="s">
        <v>44</v>
      </c>
      <c r="B795" s="1">
        <v>34528</v>
      </c>
      <c r="C795">
        <v>886</v>
      </c>
      <c r="D795">
        <v>0.1086</v>
      </c>
      <c r="E795">
        <v>0.435</v>
      </c>
      <c r="F795">
        <v>0.44409999999999999</v>
      </c>
      <c r="G795">
        <v>0.499</v>
      </c>
      <c r="H795">
        <v>0.59089999999999998</v>
      </c>
      <c r="I795">
        <v>0.57320000000000004</v>
      </c>
      <c r="J795">
        <v>0.55610000000000004</v>
      </c>
      <c r="K795">
        <v>0.4793</v>
      </c>
      <c r="L795">
        <v>0.39610000000000001</v>
      </c>
      <c r="M795">
        <v>0.38540000000000002</v>
      </c>
      <c r="N795">
        <v>0.35659999999999997</v>
      </c>
      <c r="O795">
        <v>0.29220000000000002</v>
      </c>
      <c r="P795">
        <v>0.2863</v>
      </c>
      <c r="Q795">
        <v>0.22189999999999999</v>
      </c>
      <c r="R795">
        <v>8.48E-2</v>
      </c>
      <c r="S795">
        <v>1.28</v>
      </c>
      <c r="T795">
        <v>1.56</v>
      </c>
      <c r="U795">
        <v>1.8</v>
      </c>
      <c r="V795">
        <v>100</v>
      </c>
      <c r="W795">
        <v>0</v>
      </c>
    </row>
    <row r="796" spans="1:23" x14ac:dyDescent="0.25">
      <c r="A796" t="s">
        <v>44</v>
      </c>
      <c r="B796" s="1">
        <v>34528</v>
      </c>
      <c r="C796">
        <v>884</v>
      </c>
      <c r="D796">
        <v>0.26850000000000002</v>
      </c>
      <c r="E796">
        <v>0.3962</v>
      </c>
      <c r="F796">
        <v>0.56189999999999996</v>
      </c>
      <c r="G796">
        <v>0.57030000000000003</v>
      </c>
      <c r="H796">
        <v>0.5796</v>
      </c>
      <c r="I796">
        <v>0.58599999999999997</v>
      </c>
      <c r="J796">
        <v>0.52159999999999995</v>
      </c>
      <c r="K796">
        <v>0.45619999999999999</v>
      </c>
      <c r="L796">
        <v>0.41839999999999999</v>
      </c>
      <c r="M796">
        <v>0.4143</v>
      </c>
      <c r="N796">
        <v>0.37269999999999998</v>
      </c>
      <c r="O796">
        <v>0.33779999999999999</v>
      </c>
      <c r="P796">
        <v>0.2974</v>
      </c>
      <c r="Q796">
        <v>0.19089999999999999</v>
      </c>
      <c r="R796">
        <v>6.4500000000000002E-2</v>
      </c>
      <c r="S796">
        <v>1.27</v>
      </c>
      <c r="T796">
        <v>1.554</v>
      </c>
      <c r="U796">
        <v>0.8</v>
      </c>
      <c r="V796">
        <v>100</v>
      </c>
      <c r="W796">
        <v>0</v>
      </c>
    </row>
    <row r="797" spans="1:23" x14ac:dyDescent="0.25">
      <c r="A797" t="s">
        <v>44</v>
      </c>
      <c r="B797" s="1">
        <v>34528</v>
      </c>
      <c r="C797">
        <v>882</v>
      </c>
      <c r="D797">
        <v>0.93079999999999996</v>
      </c>
      <c r="E797">
        <v>0.55900000000000005</v>
      </c>
      <c r="F797">
        <v>0.39829999999999999</v>
      </c>
      <c r="G797">
        <v>0.42909999999999998</v>
      </c>
      <c r="H797">
        <v>0.5</v>
      </c>
      <c r="I797">
        <v>0.4</v>
      </c>
      <c r="J797">
        <v>0.39989999999999998</v>
      </c>
      <c r="K797">
        <v>0.38269999999999998</v>
      </c>
      <c r="L797">
        <v>0.36249999999999999</v>
      </c>
      <c r="M797">
        <v>0.33700000000000002</v>
      </c>
      <c r="N797">
        <v>0.32369999999999999</v>
      </c>
      <c r="O797">
        <v>0.28449999999999998</v>
      </c>
      <c r="P797">
        <v>0.2465</v>
      </c>
      <c r="Q797">
        <v>0.18920000000000001</v>
      </c>
      <c r="R797">
        <v>9.3399999999999997E-2</v>
      </c>
      <c r="S797">
        <v>1.38</v>
      </c>
      <c r="T797">
        <v>1.677</v>
      </c>
      <c r="U797">
        <v>1.8</v>
      </c>
      <c r="V797">
        <v>90</v>
      </c>
      <c r="W797">
        <v>0</v>
      </c>
    </row>
    <row r="798" spans="1:23" x14ac:dyDescent="0.25">
      <c r="A798" t="s">
        <v>44</v>
      </c>
      <c r="B798" s="1">
        <v>34528</v>
      </c>
      <c r="C798">
        <v>878</v>
      </c>
      <c r="D798">
        <v>0.49880000000000002</v>
      </c>
      <c r="E798">
        <v>0.49259999999999998</v>
      </c>
      <c r="F798">
        <v>0.49819999999999998</v>
      </c>
      <c r="G798">
        <v>0.50239999999999996</v>
      </c>
      <c r="H798">
        <v>0.41289999999999999</v>
      </c>
      <c r="I798">
        <v>0.40589999999999998</v>
      </c>
      <c r="J798">
        <v>0.42480000000000001</v>
      </c>
      <c r="K798">
        <v>0.44219999999999998</v>
      </c>
      <c r="L798">
        <v>0.39040000000000002</v>
      </c>
      <c r="M798">
        <v>0.3533</v>
      </c>
      <c r="N798">
        <v>0.33239999999999997</v>
      </c>
      <c r="O798">
        <v>0.27189999999999998</v>
      </c>
      <c r="P798">
        <v>0.2087</v>
      </c>
      <c r="Q798">
        <v>0.1474</v>
      </c>
      <c r="R798">
        <v>7.1599999999999997E-2</v>
      </c>
      <c r="S798">
        <v>1.48</v>
      </c>
      <c r="T798">
        <v>1.802</v>
      </c>
      <c r="U798">
        <v>0.8</v>
      </c>
      <c r="V798">
        <v>80</v>
      </c>
      <c r="W798">
        <v>0</v>
      </c>
    </row>
    <row r="799" spans="1:23" x14ac:dyDescent="0.25">
      <c r="A799" t="s">
        <v>45</v>
      </c>
      <c r="B799" s="1">
        <v>34501</v>
      </c>
      <c r="C799">
        <v>433</v>
      </c>
      <c r="D799">
        <v>0.1981</v>
      </c>
      <c r="E799">
        <v>0.31830000000000003</v>
      </c>
      <c r="F799">
        <v>0.49659999999999999</v>
      </c>
      <c r="G799">
        <v>0.57669999999999999</v>
      </c>
      <c r="H799">
        <v>0.59840000000000004</v>
      </c>
      <c r="I799">
        <v>0.52039999999999997</v>
      </c>
      <c r="J799">
        <v>0.45689999999999997</v>
      </c>
      <c r="K799">
        <v>0.46560000000000001</v>
      </c>
      <c r="L799">
        <v>0.41770000000000002</v>
      </c>
      <c r="M799">
        <v>0.39710000000000001</v>
      </c>
      <c r="N799">
        <v>0.36159999999999998</v>
      </c>
      <c r="O799">
        <v>0.32219999999999999</v>
      </c>
      <c r="P799">
        <v>0.28460000000000002</v>
      </c>
      <c r="Q799">
        <v>0.221</v>
      </c>
      <c r="R799">
        <v>0.16059999999999999</v>
      </c>
      <c r="S799">
        <v>1.22</v>
      </c>
      <c r="T799">
        <v>1.2809999999999999</v>
      </c>
      <c r="U799">
        <v>1.5</v>
      </c>
      <c r="V799">
        <v>-999</v>
      </c>
      <c r="W799">
        <v>-999</v>
      </c>
    </row>
    <row r="800" spans="1:23" x14ac:dyDescent="0.25">
      <c r="A800" t="s">
        <v>45</v>
      </c>
      <c r="B800" s="1">
        <v>34501</v>
      </c>
      <c r="C800">
        <v>435</v>
      </c>
      <c r="D800">
        <v>1</v>
      </c>
      <c r="E800">
        <v>0.97789999999999999</v>
      </c>
      <c r="F800">
        <v>0.86719999999999997</v>
      </c>
      <c r="G800">
        <v>0.747</v>
      </c>
      <c r="H800">
        <v>0.58520000000000005</v>
      </c>
      <c r="I800">
        <v>0.58189999999999997</v>
      </c>
      <c r="J800">
        <v>0.52869999999999995</v>
      </c>
      <c r="K800">
        <v>0.49480000000000002</v>
      </c>
      <c r="L800">
        <v>0.49199999999999999</v>
      </c>
      <c r="M800">
        <v>0.49680000000000002</v>
      </c>
      <c r="N800">
        <v>0.45739999999999997</v>
      </c>
      <c r="O800">
        <v>0.44619999999999999</v>
      </c>
      <c r="P800">
        <v>0.40210000000000001</v>
      </c>
      <c r="Q800">
        <v>0.32679999999999998</v>
      </c>
      <c r="R800">
        <v>0.24299999999999999</v>
      </c>
      <c r="S800">
        <v>0.86</v>
      </c>
      <c r="T800">
        <v>0.90100000000000002</v>
      </c>
      <c r="U800">
        <v>1.5</v>
      </c>
      <c r="V800">
        <v>-999</v>
      </c>
      <c r="W800">
        <v>-999</v>
      </c>
    </row>
    <row r="801" spans="1:23" x14ac:dyDescent="0.25">
      <c r="A801" t="s">
        <v>45</v>
      </c>
      <c r="B801" s="1">
        <v>34501</v>
      </c>
      <c r="C801">
        <v>436</v>
      </c>
      <c r="D801">
        <v>0.77800000000000002</v>
      </c>
      <c r="E801">
        <v>0.77680000000000005</v>
      </c>
      <c r="F801">
        <v>0.68530000000000002</v>
      </c>
      <c r="G801">
        <v>0.53490000000000004</v>
      </c>
      <c r="H801">
        <v>0.43430000000000002</v>
      </c>
      <c r="I801">
        <v>0.4909</v>
      </c>
      <c r="J801">
        <v>0.53110000000000002</v>
      </c>
      <c r="K801">
        <v>0.55089999999999995</v>
      </c>
      <c r="L801">
        <v>0.54390000000000005</v>
      </c>
      <c r="M801">
        <v>0.53269999999999995</v>
      </c>
      <c r="N801">
        <v>0.52629999999999999</v>
      </c>
      <c r="O801">
        <v>0.49049999999999999</v>
      </c>
      <c r="P801">
        <v>0.4894</v>
      </c>
      <c r="Q801">
        <v>0.39450000000000002</v>
      </c>
      <c r="R801">
        <v>0.27710000000000001</v>
      </c>
      <c r="S801">
        <v>0.8</v>
      </c>
      <c r="T801">
        <v>0.83699999999999997</v>
      </c>
      <c r="U801">
        <v>1.5</v>
      </c>
      <c r="V801">
        <v>-999</v>
      </c>
      <c r="W801">
        <v>-999</v>
      </c>
    </row>
    <row r="802" spans="1:23" x14ac:dyDescent="0.25">
      <c r="A802" t="s">
        <v>45</v>
      </c>
      <c r="B802" s="1">
        <v>34501</v>
      </c>
      <c r="C802">
        <v>437</v>
      </c>
      <c r="D802">
        <v>1</v>
      </c>
      <c r="E802">
        <v>1</v>
      </c>
      <c r="F802">
        <v>1</v>
      </c>
      <c r="G802">
        <v>1</v>
      </c>
      <c r="H802">
        <v>0.98270000000000002</v>
      </c>
      <c r="I802">
        <v>0.87260000000000004</v>
      </c>
      <c r="J802">
        <v>0.75429999999999997</v>
      </c>
      <c r="K802">
        <v>0.71360000000000001</v>
      </c>
      <c r="L802">
        <v>0.5897</v>
      </c>
      <c r="M802">
        <v>0.4884</v>
      </c>
      <c r="N802">
        <v>0.46</v>
      </c>
      <c r="O802">
        <v>0.41260000000000002</v>
      </c>
      <c r="P802">
        <v>0.34429999999999999</v>
      </c>
      <c r="Q802">
        <v>0.26860000000000001</v>
      </c>
      <c r="R802">
        <v>0.20910000000000001</v>
      </c>
      <c r="S802">
        <v>0.77</v>
      </c>
      <c r="T802">
        <v>0.81</v>
      </c>
      <c r="U802">
        <v>1.5</v>
      </c>
      <c r="V802">
        <v>-999</v>
      </c>
      <c r="W802">
        <v>-999</v>
      </c>
    </row>
    <row r="803" spans="1:23" x14ac:dyDescent="0.25">
      <c r="A803" t="s">
        <v>45</v>
      </c>
      <c r="B803" s="1">
        <v>34501</v>
      </c>
      <c r="C803">
        <v>434</v>
      </c>
      <c r="D803">
        <v>1</v>
      </c>
      <c r="E803">
        <v>1</v>
      </c>
      <c r="F803">
        <v>0.89280000000000004</v>
      </c>
      <c r="G803">
        <v>0.753</v>
      </c>
      <c r="H803">
        <v>0.70820000000000005</v>
      </c>
      <c r="I803">
        <v>0.66459999999999997</v>
      </c>
      <c r="J803">
        <v>0.60529999999999995</v>
      </c>
      <c r="K803">
        <v>0.55420000000000003</v>
      </c>
      <c r="L803">
        <v>0.42549999999999999</v>
      </c>
      <c r="M803">
        <v>0.30230000000000001</v>
      </c>
      <c r="N803">
        <v>0.29470000000000002</v>
      </c>
      <c r="O803">
        <v>0.28289999999999998</v>
      </c>
      <c r="P803">
        <v>0.26429999999999998</v>
      </c>
      <c r="Q803">
        <v>0.22770000000000001</v>
      </c>
      <c r="R803">
        <v>0.1822</v>
      </c>
      <c r="S803">
        <v>1.08</v>
      </c>
      <c r="T803">
        <v>1.139</v>
      </c>
      <c r="U803">
        <v>1.5</v>
      </c>
      <c r="V803">
        <v>-999</v>
      </c>
      <c r="W803">
        <v>-999</v>
      </c>
    </row>
    <row r="804" spans="1:23" x14ac:dyDescent="0.25">
      <c r="A804" t="s">
        <v>45</v>
      </c>
      <c r="B804" s="1">
        <v>34532</v>
      </c>
      <c r="C804">
        <v>894</v>
      </c>
      <c r="D804">
        <v>1</v>
      </c>
      <c r="E804">
        <v>0.98709999999999998</v>
      </c>
      <c r="F804">
        <v>0.94379999999999997</v>
      </c>
      <c r="G804">
        <v>0.92569999999999997</v>
      </c>
      <c r="H804">
        <v>0.87960000000000005</v>
      </c>
      <c r="I804">
        <v>0.87629999999999997</v>
      </c>
      <c r="J804">
        <v>0.85489999999999999</v>
      </c>
      <c r="K804">
        <v>0.81469999999999998</v>
      </c>
      <c r="L804">
        <v>0.72970000000000002</v>
      </c>
      <c r="M804">
        <v>0.69069999999999998</v>
      </c>
      <c r="N804">
        <v>0.6835</v>
      </c>
      <c r="O804">
        <v>0.61880000000000002</v>
      </c>
      <c r="P804">
        <v>0.51749999999999996</v>
      </c>
      <c r="Q804">
        <v>0.40639999999999998</v>
      </c>
      <c r="R804">
        <v>0.20749999999999999</v>
      </c>
      <c r="S804">
        <v>0.54</v>
      </c>
      <c r="T804">
        <v>0.56999999999999995</v>
      </c>
      <c r="U804">
        <v>0.8</v>
      </c>
      <c r="V804">
        <v>120</v>
      </c>
      <c r="W804">
        <v>0</v>
      </c>
    </row>
    <row r="805" spans="1:23" x14ac:dyDescent="0.25">
      <c r="A805" t="s">
        <v>45</v>
      </c>
      <c r="B805" s="1">
        <v>34532</v>
      </c>
      <c r="C805">
        <v>896</v>
      </c>
      <c r="D805">
        <v>0.41289999999999999</v>
      </c>
      <c r="E805">
        <v>0.6089</v>
      </c>
      <c r="F805">
        <v>0.45429999999999998</v>
      </c>
      <c r="G805">
        <v>0.3382</v>
      </c>
      <c r="H805">
        <v>0.39250000000000002</v>
      </c>
      <c r="I805">
        <v>0.44040000000000001</v>
      </c>
      <c r="J805">
        <v>0.43680000000000002</v>
      </c>
      <c r="K805">
        <v>0.4194</v>
      </c>
      <c r="L805">
        <v>0.46</v>
      </c>
      <c r="M805">
        <v>0.49909999999999999</v>
      </c>
      <c r="N805">
        <v>0.51459999999999995</v>
      </c>
      <c r="O805">
        <v>0.41399999999999998</v>
      </c>
      <c r="P805">
        <v>0.3851</v>
      </c>
      <c r="Q805">
        <v>0.30659999999999998</v>
      </c>
      <c r="R805">
        <v>0.21390000000000001</v>
      </c>
      <c r="S805">
        <v>1.04</v>
      </c>
      <c r="T805">
        <v>1.0980000000000001</v>
      </c>
      <c r="U805">
        <v>0.8</v>
      </c>
      <c r="V805">
        <v>125</v>
      </c>
      <c r="W805">
        <v>0</v>
      </c>
    </row>
    <row r="806" spans="1:23" x14ac:dyDescent="0.25">
      <c r="A806" t="s">
        <v>45</v>
      </c>
      <c r="B806" s="1">
        <v>34532</v>
      </c>
      <c r="C806">
        <v>897</v>
      </c>
      <c r="D806">
        <v>1</v>
      </c>
      <c r="E806">
        <v>1</v>
      </c>
      <c r="F806">
        <v>0.96030000000000004</v>
      </c>
      <c r="G806">
        <v>0.87350000000000005</v>
      </c>
      <c r="H806">
        <v>0.8347</v>
      </c>
      <c r="I806">
        <v>0.73409999999999997</v>
      </c>
      <c r="J806">
        <v>0.6179</v>
      </c>
      <c r="K806">
        <v>0.60119999999999996</v>
      </c>
      <c r="L806">
        <v>0.60740000000000005</v>
      </c>
      <c r="M806">
        <v>0.5978</v>
      </c>
      <c r="N806">
        <v>0.56779999999999997</v>
      </c>
      <c r="O806">
        <v>0.55189999999999995</v>
      </c>
      <c r="P806">
        <v>0.59850000000000003</v>
      </c>
      <c r="Q806">
        <v>0.4955</v>
      </c>
      <c r="R806">
        <v>0.4204</v>
      </c>
      <c r="S806">
        <v>0.54</v>
      </c>
      <c r="T806">
        <v>0.57299999999999995</v>
      </c>
      <c r="U806">
        <v>1.8</v>
      </c>
      <c r="V806">
        <v>125</v>
      </c>
      <c r="W806">
        <v>0</v>
      </c>
    </row>
    <row r="807" spans="1:23" x14ac:dyDescent="0.25">
      <c r="A807" t="s">
        <v>45</v>
      </c>
      <c r="B807" s="1">
        <v>34532</v>
      </c>
      <c r="C807">
        <v>898</v>
      </c>
      <c r="D807">
        <v>1</v>
      </c>
      <c r="E807">
        <v>1</v>
      </c>
      <c r="F807">
        <v>1</v>
      </c>
      <c r="G807">
        <v>1</v>
      </c>
      <c r="H807">
        <v>0.99390000000000001</v>
      </c>
      <c r="I807">
        <v>0.90280000000000005</v>
      </c>
      <c r="J807">
        <v>0.7782</v>
      </c>
      <c r="K807">
        <v>0.66320000000000001</v>
      </c>
      <c r="L807">
        <v>0.55210000000000004</v>
      </c>
      <c r="M807">
        <v>0.47410000000000002</v>
      </c>
      <c r="N807">
        <v>0.4486</v>
      </c>
      <c r="O807">
        <v>0.36880000000000002</v>
      </c>
      <c r="P807">
        <v>0.33510000000000001</v>
      </c>
      <c r="Q807">
        <v>0.30280000000000001</v>
      </c>
      <c r="R807">
        <v>0.20730000000000001</v>
      </c>
      <c r="S807">
        <v>0.78</v>
      </c>
      <c r="T807">
        <v>0.82</v>
      </c>
      <c r="U807">
        <v>0.8</v>
      </c>
      <c r="V807">
        <v>130</v>
      </c>
      <c r="W807">
        <v>0</v>
      </c>
    </row>
    <row r="808" spans="1:23" x14ac:dyDescent="0.25">
      <c r="A808" t="s">
        <v>45</v>
      </c>
      <c r="B808" s="1">
        <v>34532</v>
      </c>
      <c r="C808">
        <v>900</v>
      </c>
      <c r="D808">
        <v>0.90449999999999997</v>
      </c>
      <c r="E808">
        <v>0.74350000000000005</v>
      </c>
      <c r="F808">
        <v>0.60450000000000004</v>
      </c>
      <c r="G808">
        <v>0.42349999999999999</v>
      </c>
      <c r="H808">
        <v>0.41189999999999999</v>
      </c>
      <c r="I808">
        <v>0.3503</v>
      </c>
      <c r="J808">
        <v>0.37259999999999999</v>
      </c>
      <c r="K808">
        <v>0.29020000000000001</v>
      </c>
      <c r="L808">
        <v>0.32440000000000002</v>
      </c>
      <c r="M808">
        <v>0.33300000000000002</v>
      </c>
      <c r="N808">
        <v>0.35189999999999999</v>
      </c>
      <c r="O808">
        <v>0.29859999999999998</v>
      </c>
      <c r="P808">
        <v>0.27250000000000002</v>
      </c>
      <c r="Q808">
        <v>0.2601</v>
      </c>
      <c r="R808">
        <v>0.2031</v>
      </c>
      <c r="S808">
        <v>1.21</v>
      </c>
      <c r="T808">
        <v>1.2749999999999999</v>
      </c>
      <c r="U808">
        <v>0.8</v>
      </c>
      <c r="V808">
        <v>135</v>
      </c>
      <c r="W808">
        <v>0</v>
      </c>
    </row>
    <row r="809" spans="1:23" x14ac:dyDescent="0.25">
      <c r="A809" t="s">
        <v>45</v>
      </c>
      <c r="B809" s="1">
        <v>34532</v>
      </c>
      <c r="C809">
        <v>902</v>
      </c>
      <c r="D809">
        <v>0.96660000000000001</v>
      </c>
      <c r="E809">
        <v>0.8256</v>
      </c>
      <c r="F809">
        <v>0.71960000000000002</v>
      </c>
      <c r="G809">
        <v>0.55079999999999996</v>
      </c>
      <c r="H809">
        <v>0.38819999999999999</v>
      </c>
      <c r="I809">
        <v>0.35139999999999999</v>
      </c>
      <c r="J809">
        <v>0.50349999999999995</v>
      </c>
      <c r="K809">
        <v>0.50090000000000001</v>
      </c>
      <c r="L809">
        <v>0.57379999999999998</v>
      </c>
      <c r="M809">
        <v>0.51700000000000002</v>
      </c>
      <c r="N809">
        <v>0.50349999999999995</v>
      </c>
      <c r="O809">
        <v>0.43790000000000001</v>
      </c>
      <c r="P809">
        <v>0.3226</v>
      </c>
      <c r="Q809">
        <v>0.23519999999999999</v>
      </c>
      <c r="R809">
        <v>0.1246</v>
      </c>
      <c r="S809">
        <v>1.08</v>
      </c>
      <c r="T809">
        <v>1.1319999999999999</v>
      </c>
      <c r="U809">
        <v>0.8</v>
      </c>
      <c r="V809">
        <v>140</v>
      </c>
      <c r="W809">
        <v>0</v>
      </c>
    </row>
    <row r="810" spans="1:23" x14ac:dyDescent="0.25">
      <c r="A810" t="s">
        <v>45</v>
      </c>
      <c r="B810" s="1">
        <v>34532</v>
      </c>
      <c r="C810">
        <v>904</v>
      </c>
      <c r="D810">
        <v>0.8831</v>
      </c>
      <c r="E810">
        <v>0.73109999999999997</v>
      </c>
      <c r="F810">
        <v>0.5353</v>
      </c>
      <c r="G810">
        <v>0.4773</v>
      </c>
      <c r="H810">
        <v>0.4486</v>
      </c>
      <c r="I810">
        <v>0.42930000000000001</v>
      </c>
      <c r="J810">
        <v>0.46960000000000002</v>
      </c>
      <c r="K810">
        <v>0.43109999999999998</v>
      </c>
      <c r="L810">
        <v>0.40079999999999999</v>
      </c>
      <c r="M810">
        <v>0.41570000000000001</v>
      </c>
      <c r="N810">
        <v>0.37</v>
      </c>
      <c r="O810">
        <v>0.31030000000000002</v>
      </c>
      <c r="P810">
        <v>0.2949</v>
      </c>
      <c r="Q810">
        <v>0.20630000000000001</v>
      </c>
      <c r="R810">
        <v>0.10970000000000001</v>
      </c>
      <c r="S810">
        <v>1.24</v>
      </c>
      <c r="T810">
        <v>1.3</v>
      </c>
      <c r="U810">
        <v>0.8</v>
      </c>
      <c r="V810">
        <v>145</v>
      </c>
      <c r="W810">
        <v>5</v>
      </c>
    </row>
    <row r="811" spans="1:23" x14ac:dyDescent="0.25">
      <c r="A811" t="s">
        <v>45</v>
      </c>
      <c r="B811" s="1">
        <v>34532</v>
      </c>
      <c r="C811">
        <v>906</v>
      </c>
      <c r="D811">
        <v>1</v>
      </c>
      <c r="E811">
        <v>1</v>
      </c>
      <c r="F811">
        <v>1</v>
      </c>
      <c r="G811">
        <v>0.98470000000000002</v>
      </c>
      <c r="H811">
        <v>0.92330000000000001</v>
      </c>
      <c r="I811">
        <v>0.82699999999999996</v>
      </c>
      <c r="J811">
        <v>0.60729999999999995</v>
      </c>
      <c r="K811">
        <v>0.4839</v>
      </c>
      <c r="L811">
        <v>0.37440000000000001</v>
      </c>
      <c r="M811">
        <v>0.29970000000000002</v>
      </c>
      <c r="N811">
        <v>0.26390000000000002</v>
      </c>
      <c r="O811">
        <v>0.22109999999999999</v>
      </c>
      <c r="P811">
        <v>0.2147</v>
      </c>
      <c r="Q811">
        <v>0.1303</v>
      </c>
      <c r="R811">
        <v>7.0900000000000005E-2</v>
      </c>
      <c r="S811">
        <v>1.25</v>
      </c>
      <c r="T811">
        <v>1.3120000000000001</v>
      </c>
      <c r="U811">
        <v>0.8</v>
      </c>
      <c r="V811">
        <v>150</v>
      </c>
      <c r="W811">
        <v>5</v>
      </c>
    </row>
    <row r="812" spans="1:23" x14ac:dyDescent="0.25">
      <c r="A812" t="s">
        <v>45</v>
      </c>
      <c r="B812" s="1">
        <v>34532</v>
      </c>
      <c r="C812">
        <v>908</v>
      </c>
      <c r="D812">
        <v>0.99760000000000004</v>
      </c>
      <c r="E812">
        <v>0.64439999999999997</v>
      </c>
      <c r="F812">
        <v>0.45689999999999997</v>
      </c>
      <c r="G812">
        <v>0.37769999999999998</v>
      </c>
      <c r="H812">
        <v>0.51100000000000001</v>
      </c>
      <c r="I812">
        <v>0.57930000000000004</v>
      </c>
      <c r="J812">
        <v>0.59760000000000002</v>
      </c>
      <c r="K812">
        <v>0.58850000000000002</v>
      </c>
      <c r="L812">
        <v>0.55000000000000004</v>
      </c>
      <c r="M812">
        <v>0.46650000000000003</v>
      </c>
      <c r="N812">
        <v>0.45900000000000002</v>
      </c>
      <c r="O812">
        <v>0.37569999999999998</v>
      </c>
      <c r="P812">
        <v>0.29549999999999998</v>
      </c>
      <c r="Q812">
        <v>0.18659999999999999</v>
      </c>
      <c r="R812">
        <v>9.4E-2</v>
      </c>
      <c r="S812">
        <v>1.17</v>
      </c>
      <c r="T812">
        <v>1.23</v>
      </c>
      <c r="U812">
        <v>0.3</v>
      </c>
      <c r="V812">
        <v>140</v>
      </c>
      <c r="W812">
        <v>0</v>
      </c>
    </row>
    <row r="813" spans="1:23" x14ac:dyDescent="0.25">
      <c r="A813" t="s">
        <v>45</v>
      </c>
      <c r="B813" s="1">
        <v>34532</v>
      </c>
      <c r="C813">
        <v>907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0.996</v>
      </c>
      <c r="L813">
        <v>0.9123</v>
      </c>
      <c r="M813">
        <v>0.82420000000000004</v>
      </c>
      <c r="N813">
        <v>0.73089999999999999</v>
      </c>
      <c r="O813">
        <v>0.63400000000000001</v>
      </c>
      <c r="P813">
        <v>0.54239999999999999</v>
      </c>
      <c r="Q813">
        <v>0.41520000000000001</v>
      </c>
      <c r="R813">
        <v>0.27739999999999998</v>
      </c>
      <c r="S813">
        <v>0.41</v>
      </c>
      <c r="T813">
        <v>0.436</v>
      </c>
      <c r="U813">
        <v>1.8</v>
      </c>
      <c r="V813">
        <v>150</v>
      </c>
      <c r="W813">
        <v>5</v>
      </c>
    </row>
    <row r="814" spans="1:23" x14ac:dyDescent="0.25">
      <c r="A814" t="s">
        <v>45</v>
      </c>
      <c r="B814" s="1">
        <v>34532</v>
      </c>
      <c r="C814">
        <v>910</v>
      </c>
      <c r="D814">
        <v>1</v>
      </c>
      <c r="E814">
        <v>1</v>
      </c>
      <c r="F814">
        <v>0.97440000000000004</v>
      </c>
      <c r="G814">
        <v>0.90239999999999998</v>
      </c>
      <c r="H814">
        <v>0.79090000000000005</v>
      </c>
      <c r="I814">
        <v>0.7238</v>
      </c>
      <c r="J814">
        <v>0.63759999999999994</v>
      </c>
      <c r="K814">
        <v>0.50160000000000005</v>
      </c>
      <c r="L814">
        <v>0.4723</v>
      </c>
      <c r="M814">
        <v>0.45710000000000001</v>
      </c>
      <c r="N814">
        <v>0.40939999999999999</v>
      </c>
      <c r="O814">
        <v>0.33910000000000001</v>
      </c>
      <c r="P814">
        <v>0.26919999999999999</v>
      </c>
      <c r="Q814">
        <v>0.2175</v>
      </c>
      <c r="R814">
        <v>0.16950000000000001</v>
      </c>
      <c r="S814">
        <v>0.97</v>
      </c>
      <c r="T814">
        <v>1.0249999999999999</v>
      </c>
      <c r="U814">
        <v>0.3</v>
      </c>
      <c r="V814">
        <v>130</v>
      </c>
      <c r="W814">
        <v>0</v>
      </c>
    </row>
    <row r="815" spans="1:23" x14ac:dyDescent="0.25">
      <c r="A815" t="s">
        <v>45</v>
      </c>
      <c r="B815" s="1">
        <v>34532</v>
      </c>
      <c r="C815">
        <v>909</v>
      </c>
      <c r="D815">
        <v>0.37590000000000001</v>
      </c>
      <c r="E815">
        <v>0.46860000000000002</v>
      </c>
      <c r="F815">
        <v>0.48820000000000002</v>
      </c>
      <c r="G815">
        <v>0.48780000000000001</v>
      </c>
      <c r="H815">
        <v>0.39529999999999998</v>
      </c>
      <c r="I815">
        <v>0.38080000000000003</v>
      </c>
      <c r="J815">
        <v>0.31640000000000001</v>
      </c>
      <c r="K815">
        <v>0.35110000000000002</v>
      </c>
      <c r="L815">
        <v>0.39539999999999997</v>
      </c>
      <c r="M815">
        <v>0.3211</v>
      </c>
      <c r="N815">
        <v>0.31190000000000001</v>
      </c>
      <c r="O815">
        <v>0.31390000000000001</v>
      </c>
      <c r="P815">
        <v>0.29730000000000001</v>
      </c>
      <c r="Q815">
        <v>0.26829999999999998</v>
      </c>
      <c r="R815">
        <v>0.19040000000000001</v>
      </c>
      <c r="S815">
        <v>1.22</v>
      </c>
      <c r="T815">
        <v>1.2869999999999999</v>
      </c>
      <c r="U815">
        <v>0.3</v>
      </c>
      <c r="V815">
        <v>135</v>
      </c>
      <c r="W815">
        <v>0</v>
      </c>
    </row>
    <row r="816" spans="1:23" x14ac:dyDescent="0.25">
      <c r="A816" t="s">
        <v>45</v>
      </c>
      <c r="B816" s="1">
        <v>34532</v>
      </c>
      <c r="C816">
        <v>905</v>
      </c>
      <c r="D816">
        <v>0.98929999999999996</v>
      </c>
      <c r="E816">
        <v>0.79339999999999999</v>
      </c>
      <c r="F816">
        <v>0.82540000000000002</v>
      </c>
      <c r="G816">
        <v>0.74060000000000004</v>
      </c>
      <c r="H816">
        <v>0.60189999999999999</v>
      </c>
      <c r="I816">
        <v>0.54500000000000004</v>
      </c>
      <c r="J816">
        <v>0.50239999999999996</v>
      </c>
      <c r="K816">
        <v>0.4798</v>
      </c>
      <c r="L816">
        <v>0.4516</v>
      </c>
      <c r="M816">
        <v>0.47120000000000001</v>
      </c>
      <c r="N816">
        <v>0.41299999999999998</v>
      </c>
      <c r="O816">
        <v>0.377</v>
      </c>
      <c r="P816">
        <v>0.39050000000000001</v>
      </c>
      <c r="Q816">
        <v>0.29870000000000002</v>
      </c>
      <c r="R816">
        <v>0.2419</v>
      </c>
      <c r="S816">
        <v>0.92</v>
      </c>
      <c r="T816">
        <v>0.97</v>
      </c>
      <c r="U816">
        <v>1.8</v>
      </c>
      <c r="V816">
        <v>145</v>
      </c>
      <c r="W816">
        <v>5</v>
      </c>
    </row>
    <row r="817" spans="1:23" x14ac:dyDescent="0.25">
      <c r="A817" t="s">
        <v>45</v>
      </c>
      <c r="B817" s="1">
        <v>34532</v>
      </c>
      <c r="C817">
        <v>903</v>
      </c>
      <c r="D817">
        <v>1</v>
      </c>
      <c r="E817">
        <v>1</v>
      </c>
      <c r="F817">
        <v>0.96760000000000002</v>
      </c>
      <c r="G817">
        <v>0.90559999999999996</v>
      </c>
      <c r="H817">
        <v>0.87639999999999996</v>
      </c>
      <c r="I817">
        <v>0.76829999999999998</v>
      </c>
      <c r="J817">
        <v>0.77170000000000005</v>
      </c>
      <c r="K817">
        <v>0.69030000000000002</v>
      </c>
      <c r="L817">
        <v>0.71509999999999996</v>
      </c>
      <c r="M817">
        <v>0.6986</v>
      </c>
      <c r="N817">
        <v>0.62080000000000002</v>
      </c>
      <c r="O817">
        <v>0.54210000000000003</v>
      </c>
      <c r="P817">
        <v>0.4244</v>
      </c>
      <c r="Q817">
        <v>0.3669</v>
      </c>
      <c r="R817">
        <v>0.29620000000000002</v>
      </c>
      <c r="S817">
        <v>0.6</v>
      </c>
      <c r="T817">
        <v>0.63300000000000001</v>
      </c>
      <c r="U817">
        <v>1.8</v>
      </c>
      <c r="V817">
        <v>140</v>
      </c>
      <c r="W817">
        <v>0</v>
      </c>
    </row>
    <row r="818" spans="1:23" x14ac:dyDescent="0.25">
      <c r="A818" t="s">
        <v>45</v>
      </c>
      <c r="B818" s="1">
        <v>34532</v>
      </c>
      <c r="C818">
        <v>901</v>
      </c>
      <c r="D818">
        <v>1</v>
      </c>
      <c r="E818">
        <v>0.90180000000000005</v>
      </c>
      <c r="F818">
        <v>0.91059999999999997</v>
      </c>
      <c r="G818">
        <v>0.72729999999999995</v>
      </c>
      <c r="H818">
        <v>0.65269999999999995</v>
      </c>
      <c r="I818">
        <v>0.62580000000000002</v>
      </c>
      <c r="J818">
        <v>0.59060000000000001</v>
      </c>
      <c r="K818">
        <v>0.55989999999999995</v>
      </c>
      <c r="L818">
        <v>0.5232</v>
      </c>
      <c r="M818">
        <v>0.46760000000000002</v>
      </c>
      <c r="N818">
        <v>0.43540000000000001</v>
      </c>
      <c r="O818">
        <v>0.3569</v>
      </c>
      <c r="P818">
        <v>0.30380000000000001</v>
      </c>
      <c r="Q818">
        <v>0.23669999999999999</v>
      </c>
      <c r="R818">
        <v>0.19120000000000001</v>
      </c>
      <c r="S818">
        <v>0.96</v>
      </c>
      <c r="T818">
        <v>1.0149999999999999</v>
      </c>
      <c r="U818">
        <v>1.8</v>
      </c>
      <c r="V818">
        <v>135</v>
      </c>
      <c r="W818">
        <v>0</v>
      </c>
    </row>
    <row r="819" spans="1:23" x14ac:dyDescent="0.25">
      <c r="A819" t="s">
        <v>45</v>
      </c>
      <c r="B819" s="1">
        <v>34532</v>
      </c>
      <c r="C819">
        <v>899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0.98960000000000004</v>
      </c>
      <c r="L819">
        <v>0.94479999999999997</v>
      </c>
      <c r="M819">
        <v>0.88319999999999999</v>
      </c>
      <c r="N819">
        <v>0.84709999999999996</v>
      </c>
      <c r="O819">
        <v>0.74919999999999998</v>
      </c>
      <c r="P819">
        <v>0.63780000000000003</v>
      </c>
      <c r="Q819">
        <v>0.51160000000000005</v>
      </c>
      <c r="R819">
        <v>0.38240000000000002</v>
      </c>
      <c r="S819">
        <v>0.3</v>
      </c>
      <c r="T819">
        <v>0.317</v>
      </c>
      <c r="U819">
        <v>1.8</v>
      </c>
      <c r="V819">
        <v>130</v>
      </c>
      <c r="W819">
        <v>0</v>
      </c>
    </row>
    <row r="820" spans="1:23" x14ac:dyDescent="0.25">
      <c r="A820" t="s">
        <v>45</v>
      </c>
      <c r="B820" s="1">
        <v>34532</v>
      </c>
      <c r="C820">
        <v>895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0.99970000000000003</v>
      </c>
      <c r="N820">
        <v>0.98909999999999998</v>
      </c>
      <c r="O820">
        <v>0.9798</v>
      </c>
      <c r="P820">
        <v>0.96689999999999998</v>
      </c>
      <c r="Q820">
        <v>0.95050000000000001</v>
      </c>
      <c r="R820">
        <v>0.89700000000000002</v>
      </c>
      <c r="S820">
        <v>0.03</v>
      </c>
      <c r="T820">
        <v>2.8000000000000001E-2</v>
      </c>
      <c r="U820">
        <v>1.8</v>
      </c>
      <c r="V820">
        <v>120</v>
      </c>
      <c r="W820">
        <v>0</v>
      </c>
    </row>
    <row r="821" spans="1:23" x14ac:dyDescent="0.25">
      <c r="A821" t="s">
        <v>46</v>
      </c>
      <c r="B821" s="1">
        <v>34542</v>
      </c>
      <c r="C821">
        <v>470</v>
      </c>
      <c r="D821">
        <v>0.63480000000000003</v>
      </c>
      <c r="E821">
        <v>0.6089</v>
      </c>
      <c r="F821">
        <v>0.55669999999999997</v>
      </c>
      <c r="G821">
        <v>0.5353</v>
      </c>
      <c r="H821">
        <v>0.46379999999999999</v>
      </c>
      <c r="I821">
        <v>0.26550000000000001</v>
      </c>
      <c r="J821">
        <v>0.12520000000000001</v>
      </c>
      <c r="K821">
        <v>8.3299999999999999E-2</v>
      </c>
      <c r="L821">
        <v>9.3399999999999997E-2</v>
      </c>
      <c r="M821">
        <v>0.10059999999999999</v>
      </c>
      <c r="N821">
        <v>6.8000000000000005E-2</v>
      </c>
      <c r="O821">
        <v>3.3700000000000001E-2</v>
      </c>
      <c r="P821">
        <v>1.26E-2</v>
      </c>
      <c r="Q821">
        <v>2.0999999999999999E-3</v>
      </c>
      <c r="R821">
        <v>4.0000000000000002E-4</v>
      </c>
      <c r="S821">
        <v>3.41</v>
      </c>
      <c r="T821">
        <v>4.8680000000000003</v>
      </c>
      <c r="U821">
        <v>0.8</v>
      </c>
      <c r="V821">
        <v>-20</v>
      </c>
      <c r="W821">
        <v>0</v>
      </c>
    </row>
    <row r="822" spans="1:23" x14ac:dyDescent="0.25">
      <c r="A822" t="s">
        <v>46</v>
      </c>
      <c r="B822" s="1">
        <v>34542</v>
      </c>
      <c r="C822">
        <v>473</v>
      </c>
      <c r="D822">
        <v>0.99050000000000005</v>
      </c>
      <c r="E822">
        <v>0.83389999999999997</v>
      </c>
      <c r="F822">
        <v>0.55989999999999995</v>
      </c>
      <c r="G822">
        <v>0.44579999999999997</v>
      </c>
      <c r="H822">
        <v>0.32169999999999999</v>
      </c>
      <c r="I822">
        <v>0.2261</v>
      </c>
      <c r="J822">
        <v>0.23130000000000001</v>
      </c>
      <c r="K822">
        <v>0.1905</v>
      </c>
      <c r="L822">
        <v>0.16880000000000001</v>
      </c>
      <c r="M822">
        <v>0.13669999999999999</v>
      </c>
      <c r="N822">
        <v>9.2100000000000001E-2</v>
      </c>
      <c r="O822">
        <v>6.2600000000000003E-2</v>
      </c>
      <c r="P822">
        <v>2.4899999999999999E-2</v>
      </c>
      <c r="Q822">
        <v>4.1999999999999997E-3</v>
      </c>
      <c r="R822">
        <v>1E-4</v>
      </c>
      <c r="S822">
        <v>2.94</v>
      </c>
      <c r="T822">
        <v>4.2030000000000003</v>
      </c>
      <c r="U822">
        <v>2.5</v>
      </c>
      <c r="V822">
        <v>-10</v>
      </c>
      <c r="W822">
        <v>0</v>
      </c>
    </row>
    <row r="823" spans="1:23" x14ac:dyDescent="0.25">
      <c r="A823" t="s">
        <v>46</v>
      </c>
      <c r="B823" s="1">
        <v>34542</v>
      </c>
      <c r="C823">
        <v>472</v>
      </c>
      <c r="D823">
        <v>0.76370000000000005</v>
      </c>
      <c r="E823">
        <v>0.62639999999999996</v>
      </c>
      <c r="F823">
        <v>0.495</v>
      </c>
      <c r="G823">
        <v>0.42370000000000002</v>
      </c>
      <c r="H823">
        <v>0.4531</v>
      </c>
      <c r="I823">
        <v>0.4138</v>
      </c>
      <c r="J823">
        <v>0.34839999999999999</v>
      </c>
      <c r="K823">
        <v>0.24079999999999999</v>
      </c>
      <c r="L823">
        <v>0.1338</v>
      </c>
      <c r="M823">
        <v>0.11559999999999999</v>
      </c>
      <c r="N823">
        <v>8.8200000000000001E-2</v>
      </c>
      <c r="O823">
        <v>6.9699999999999998E-2</v>
      </c>
      <c r="P823">
        <v>3.7900000000000003E-2</v>
      </c>
      <c r="Q823">
        <v>1.24E-2</v>
      </c>
      <c r="R823">
        <v>1.9E-3</v>
      </c>
      <c r="S823">
        <v>2.68</v>
      </c>
      <c r="T823">
        <v>3.835</v>
      </c>
      <c r="U823">
        <v>2.5</v>
      </c>
      <c r="V823">
        <v>-20</v>
      </c>
      <c r="W823">
        <v>0</v>
      </c>
    </row>
    <row r="824" spans="1:23" x14ac:dyDescent="0.25">
      <c r="A824" t="s">
        <v>46</v>
      </c>
      <c r="B824" s="1">
        <v>34542</v>
      </c>
      <c r="C824">
        <v>471</v>
      </c>
      <c r="D824">
        <v>0.54420000000000002</v>
      </c>
      <c r="E824">
        <v>0.50370000000000004</v>
      </c>
      <c r="F824">
        <v>0.49819999999999998</v>
      </c>
      <c r="G824">
        <v>0.49280000000000002</v>
      </c>
      <c r="H824">
        <v>0.4758</v>
      </c>
      <c r="I824">
        <v>0.36180000000000001</v>
      </c>
      <c r="J824">
        <v>0.21820000000000001</v>
      </c>
      <c r="K824">
        <v>0.12889999999999999</v>
      </c>
      <c r="L824">
        <v>8.8800000000000004E-2</v>
      </c>
      <c r="M824">
        <v>7.4300000000000005E-2</v>
      </c>
      <c r="N824">
        <v>6.4500000000000002E-2</v>
      </c>
      <c r="O824">
        <v>4.9000000000000002E-2</v>
      </c>
      <c r="P824">
        <v>2.0899999999999998E-2</v>
      </c>
      <c r="Q824">
        <v>4.3E-3</v>
      </c>
      <c r="R824">
        <v>8.0000000000000004E-4</v>
      </c>
      <c r="S824">
        <v>3.16</v>
      </c>
      <c r="T824">
        <v>4.5199999999999996</v>
      </c>
      <c r="U824">
        <v>1.5</v>
      </c>
      <c r="V824">
        <v>-20</v>
      </c>
      <c r="W824">
        <v>0</v>
      </c>
    </row>
    <row r="825" spans="1:23" x14ac:dyDescent="0.25">
      <c r="A825" t="s">
        <v>46</v>
      </c>
      <c r="B825" s="1">
        <v>34542</v>
      </c>
      <c r="C825">
        <v>474</v>
      </c>
      <c r="D825">
        <v>0.71599999999999997</v>
      </c>
      <c r="E825">
        <v>0.52210000000000001</v>
      </c>
      <c r="F825">
        <v>0.45950000000000002</v>
      </c>
      <c r="G825">
        <v>0.41810000000000003</v>
      </c>
      <c r="H825">
        <v>0.23649999999999999</v>
      </c>
      <c r="I825">
        <v>0.2177</v>
      </c>
      <c r="J825">
        <v>0.1414</v>
      </c>
      <c r="K825">
        <v>0.13089999999999999</v>
      </c>
      <c r="L825">
        <v>0.12130000000000001</v>
      </c>
      <c r="M825">
        <v>0.1031</v>
      </c>
      <c r="N825">
        <v>7.6899999999999996E-2</v>
      </c>
      <c r="O825">
        <v>4.8099999999999997E-2</v>
      </c>
      <c r="P825">
        <v>1.34E-2</v>
      </c>
      <c r="Q825">
        <v>6.1000000000000004E-3</v>
      </c>
      <c r="R825">
        <v>1E-4</v>
      </c>
      <c r="S825">
        <v>3.32</v>
      </c>
      <c r="T825">
        <v>4.7430000000000003</v>
      </c>
      <c r="U825">
        <v>1.5</v>
      </c>
      <c r="V825">
        <v>-10</v>
      </c>
      <c r="W825">
        <v>0</v>
      </c>
    </row>
    <row r="826" spans="1:23" x14ac:dyDescent="0.25">
      <c r="A826" t="s">
        <v>46</v>
      </c>
      <c r="B826" s="1">
        <v>34542</v>
      </c>
      <c r="C826">
        <v>476</v>
      </c>
      <c r="D826">
        <v>1</v>
      </c>
      <c r="E826">
        <v>1</v>
      </c>
      <c r="F826">
        <v>0.89700000000000002</v>
      </c>
      <c r="G826">
        <v>0.48549999999999999</v>
      </c>
      <c r="H826">
        <v>0.22550000000000001</v>
      </c>
      <c r="I826">
        <v>0.2326</v>
      </c>
      <c r="J826">
        <v>0.20219999999999999</v>
      </c>
      <c r="K826">
        <v>0.24490000000000001</v>
      </c>
      <c r="L826">
        <v>0.20169999999999999</v>
      </c>
      <c r="M826">
        <v>0.113</v>
      </c>
      <c r="N826">
        <v>4.6399999999999997E-2</v>
      </c>
      <c r="O826">
        <v>1.7100000000000001E-2</v>
      </c>
      <c r="P826">
        <v>1.89E-2</v>
      </c>
      <c r="Q826">
        <v>4.1999999999999997E-3</v>
      </c>
      <c r="R826">
        <v>1E-4</v>
      </c>
      <c r="S826">
        <v>3.09</v>
      </c>
      <c r="T826">
        <v>4.415</v>
      </c>
      <c r="U826">
        <v>0.8</v>
      </c>
      <c r="V826">
        <v>0</v>
      </c>
      <c r="W826">
        <v>0</v>
      </c>
    </row>
    <row r="827" spans="1:23" x14ac:dyDescent="0.25">
      <c r="A827" t="s">
        <v>46</v>
      </c>
      <c r="B827" s="1">
        <v>34542</v>
      </c>
      <c r="C827">
        <v>478</v>
      </c>
      <c r="D827">
        <v>1</v>
      </c>
      <c r="E827">
        <v>1</v>
      </c>
      <c r="F827">
        <v>0.99629999999999996</v>
      </c>
      <c r="G827">
        <v>0.81930000000000003</v>
      </c>
      <c r="H827">
        <v>0.51700000000000002</v>
      </c>
      <c r="I827">
        <v>0.25469999999999998</v>
      </c>
      <c r="J827">
        <v>0.18360000000000001</v>
      </c>
      <c r="K827">
        <v>0.1394</v>
      </c>
      <c r="L827">
        <v>0.12939999999999999</v>
      </c>
      <c r="M827">
        <v>0.1046</v>
      </c>
      <c r="N827">
        <v>9.2700000000000005E-2</v>
      </c>
      <c r="O827">
        <v>3.0200000000000001E-2</v>
      </c>
      <c r="P827">
        <v>8.6E-3</v>
      </c>
      <c r="Q827">
        <v>3.7000000000000002E-3</v>
      </c>
      <c r="R827">
        <v>2.8999999999999998E-3</v>
      </c>
      <c r="S827">
        <v>3.14</v>
      </c>
      <c r="T827">
        <v>4.4859999999999998</v>
      </c>
      <c r="U827">
        <v>2.5</v>
      </c>
      <c r="V827">
        <v>0</v>
      </c>
      <c r="W827">
        <v>0</v>
      </c>
    </row>
    <row r="828" spans="1:23" x14ac:dyDescent="0.25">
      <c r="A828" t="s">
        <v>46</v>
      </c>
      <c r="B828" s="1">
        <v>34542</v>
      </c>
      <c r="C828">
        <v>477</v>
      </c>
      <c r="D828">
        <v>1</v>
      </c>
      <c r="E828">
        <v>1</v>
      </c>
      <c r="F828">
        <v>0.95820000000000005</v>
      </c>
      <c r="G828">
        <v>0.6341</v>
      </c>
      <c r="H828">
        <v>0.26669999999999999</v>
      </c>
      <c r="I828">
        <v>0.16250000000000001</v>
      </c>
      <c r="J828">
        <v>0.13370000000000001</v>
      </c>
      <c r="K828">
        <v>0.1177</v>
      </c>
      <c r="L828">
        <v>0.1474</v>
      </c>
      <c r="M828">
        <v>0.11020000000000001</v>
      </c>
      <c r="N828">
        <v>6.4699999999999994E-2</v>
      </c>
      <c r="O828">
        <v>2.06E-2</v>
      </c>
      <c r="P828">
        <v>5.8999999999999999E-3</v>
      </c>
      <c r="Q828">
        <v>7.4000000000000003E-3</v>
      </c>
      <c r="R828">
        <v>5.9999999999999995E-4</v>
      </c>
      <c r="S828">
        <v>3.32</v>
      </c>
      <c r="T828">
        <v>4.7480000000000002</v>
      </c>
      <c r="U828">
        <v>1.5</v>
      </c>
      <c r="V828">
        <v>0</v>
      </c>
      <c r="W828">
        <v>0</v>
      </c>
    </row>
    <row r="829" spans="1:23" x14ac:dyDescent="0.25">
      <c r="A829" t="s">
        <v>46</v>
      </c>
      <c r="B829" s="1">
        <v>34542</v>
      </c>
      <c r="C829">
        <v>488</v>
      </c>
      <c r="D829">
        <v>0.79949999999999999</v>
      </c>
      <c r="E829">
        <v>0.53320000000000001</v>
      </c>
      <c r="F829">
        <v>0.40200000000000002</v>
      </c>
      <c r="G829">
        <v>0.3382</v>
      </c>
      <c r="H829">
        <v>0.2792</v>
      </c>
      <c r="I829">
        <v>0.20849999999999999</v>
      </c>
      <c r="J829">
        <v>0.20530000000000001</v>
      </c>
      <c r="K829">
        <v>0.18290000000000001</v>
      </c>
      <c r="L829">
        <v>0.1111</v>
      </c>
      <c r="M829">
        <v>8.7499999999999994E-2</v>
      </c>
      <c r="N829">
        <v>6.4899999999999999E-2</v>
      </c>
      <c r="O829">
        <v>2.6200000000000001E-2</v>
      </c>
      <c r="P829">
        <v>1.37E-2</v>
      </c>
      <c r="Q829">
        <v>6.4999999999999997E-3</v>
      </c>
      <c r="R829">
        <v>2.0999999999999999E-3</v>
      </c>
      <c r="S829">
        <v>3.3</v>
      </c>
      <c r="T829">
        <v>4.7190000000000003</v>
      </c>
      <c r="U829">
        <v>0.8</v>
      </c>
      <c r="V829">
        <v>0</v>
      </c>
      <c r="W829">
        <v>20</v>
      </c>
    </row>
    <row r="830" spans="1:23" x14ac:dyDescent="0.25">
      <c r="A830" t="s">
        <v>46</v>
      </c>
      <c r="B830" s="1">
        <v>34542</v>
      </c>
      <c r="C830">
        <v>487</v>
      </c>
      <c r="D830">
        <v>0.71840000000000004</v>
      </c>
      <c r="E830">
        <v>0.51290000000000002</v>
      </c>
      <c r="F830">
        <v>0.38940000000000002</v>
      </c>
      <c r="G830">
        <v>0.31</v>
      </c>
      <c r="H830">
        <v>0.20630000000000001</v>
      </c>
      <c r="I830">
        <v>0.1618</v>
      </c>
      <c r="J830">
        <v>0.1232</v>
      </c>
      <c r="K830">
        <v>7.6700000000000004E-2</v>
      </c>
      <c r="L830">
        <v>5.5E-2</v>
      </c>
      <c r="M830">
        <v>4.4999999999999998E-2</v>
      </c>
      <c r="N830">
        <v>4.5699999999999998E-2</v>
      </c>
      <c r="O830">
        <v>2.7300000000000001E-2</v>
      </c>
      <c r="P830">
        <v>5.1000000000000004E-3</v>
      </c>
      <c r="Q830">
        <v>2.5999999999999999E-3</v>
      </c>
      <c r="R830">
        <v>1.6000000000000001E-3</v>
      </c>
      <c r="S830">
        <v>3.92</v>
      </c>
      <c r="T830">
        <v>5.601</v>
      </c>
      <c r="U830">
        <v>1.5</v>
      </c>
      <c r="V830">
        <v>0</v>
      </c>
      <c r="W830">
        <v>20</v>
      </c>
    </row>
    <row r="831" spans="1:23" x14ac:dyDescent="0.25">
      <c r="A831" t="s">
        <v>46</v>
      </c>
      <c r="B831" s="1">
        <v>34542</v>
      </c>
      <c r="C831">
        <v>486</v>
      </c>
      <c r="D831">
        <v>0.7399</v>
      </c>
      <c r="E831">
        <v>0.62360000000000004</v>
      </c>
      <c r="F831">
        <v>0.41399999999999998</v>
      </c>
      <c r="G831">
        <v>0.3538</v>
      </c>
      <c r="H831">
        <v>0.3085</v>
      </c>
      <c r="I831">
        <v>0.21379999999999999</v>
      </c>
      <c r="J831">
        <v>0.14810000000000001</v>
      </c>
      <c r="K831">
        <v>0.13109999999999999</v>
      </c>
      <c r="L831">
        <v>0.13869999999999999</v>
      </c>
      <c r="M831">
        <v>7.0000000000000007E-2</v>
      </c>
      <c r="N831">
        <v>5.1700000000000003E-2</v>
      </c>
      <c r="O831">
        <v>3.2399999999999998E-2</v>
      </c>
      <c r="P831">
        <v>2.1700000000000001E-2</v>
      </c>
      <c r="Q831">
        <v>7.1000000000000004E-3</v>
      </c>
      <c r="R831">
        <v>5.0000000000000001E-4</v>
      </c>
      <c r="S831">
        <v>3.26</v>
      </c>
      <c r="T831">
        <v>4.6539999999999999</v>
      </c>
      <c r="U831">
        <v>2.5</v>
      </c>
      <c r="V831">
        <v>0</v>
      </c>
      <c r="W831">
        <v>20</v>
      </c>
    </row>
    <row r="832" spans="1:23" x14ac:dyDescent="0.25">
      <c r="A832" t="s">
        <v>46</v>
      </c>
      <c r="B832" s="1">
        <v>34542</v>
      </c>
      <c r="C832">
        <v>484</v>
      </c>
      <c r="D832">
        <v>0.14080000000000001</v>
      </c>
      <c r="E832">
        <v>6.5500000000000003E-2</v>
      </c>
      <c r="F832">
        <v>0.1087</v>
      </c>
      <c r="G832">
        <v>7.9100000000000004E-2</v>
      </c>
      <c r="H832">
        <v>8.77E-2</v>
      </c>
      <c r="I832">
        <v>9.5299999999999996E-2</v>
      </c>
      <c r="J832">
        <v>8.6699999999999999E-2</v>
      </c>
      <c r="K832">
        <v>0.1371</v>
      </c>
      <c r="L832">
        <v>0.1105</v>
      </c>
      <c r="M832">
        <v>0.1043</v>
      </c>
      <c r="N832">
        <v>9.1399999999999995E-2</v>
      </c>
      <c r="O832">
        <v>8.9599999999999999E-2</v>
      </c>
      <c r="P832">
        <v>7.7700000000000005E-2</v>
      </c>
      <c r="Q832">
        <v>6.0600000000000001E-2</v>
      </c>
      <c r="R832">
        <v>3.1699999999999999E-2</v>
      </c>
      <c r="S832">
        <v>2.71</v>
      </c>
      <c r="T832">
        <v>3.875</v>
      </c>
      <c r="U832">
        <v>2.5</v>
      </c>
      <c r="V832">
        <v>20</v>
      </c>
      <c r="W832">
        <v>0</v>
      </c>
    </row>
    <row r="833" spans="1:23" x14ac:dyDescent="0.25">
      <c r="A833" t="s">
        <v>46</v>
      </c>
      <c r="B833" s="1">
        <v>34542</v>
      </c>
      <c r="C833">
        <v>483</v>
      </c>
      <c r="D833">
        <v>5.7299999999999997E-2</v>
      </c>
      <c r="E833">
        <v>6.3700000000000007E-2</v>
      </c>
      <c r="F833">
        <v>8.8900000000000007E-2</v>
      </c>
      <c r="G833">
        <v>8.5900000000000004E-2</v>
      </c>
      <c r="H833">
        <v>0.16700000000000001</v>
      </c>
      <c r="I833">
        <v>0.1686</v>
      </c>
      <c r="J833">
        <v>0.1716</v>
      </c>
      <c r="K833">
        <v>0.20949999999999999</v>
      </c>
      <c r="L833">
        <v>0.223</v>
      </c>
      <c r="M833">
        <v>0.19209999999999999</v>
      </c>
      <c r="N833">
        <v>0.15890000000000001</v>
      </c>
      <c r="O833">
        <v>9.74E-2</v>
      </c>
      <c r="P833">
        <v>6.08E-2</v>
      </c>
      <c r="Q833">
        <v>3.2199999999999999E-2</v>
      </c>
      <c r="R833">
        <v>1.6899999999999998E-2</v>
      </c>
      <c r="S833">
        <v>2.69</v>
      </c>
      <c r="T833">
        <v>3.847</v>
      </c>
      <c r="U833">
        <v>1.5</v>
      </c>
      <c r="V833">
        <v>20</v>
      </c>
      <c r="W833">
        <v>0</v>
      </c>
    </row>
    <row r="834" spans="1:23" x14ac:dyDescent="0.25">
      <c r="A834" t="s">
        <v>46</v>
      </c>
      <c r="B834" s="1">
        <v>34542</v>
      </c>
      <c r="C834">
        <v>482</v>
      </c>
      <c r="D834">
        <v>2.3999999999999998E-3</v>
      </c>
      <c r="E834">
        <v>4.5199999999999997E-2</v>
      </c>
      <c r="F834">
        <v>6.0100000000000001E-2</v>
      </c>
      <c r="G834">
        <v>0.10879999999999999</v>
      </c>
      <c r="H834">
        <v>0.13769999999999999</v>
      </c>
      <c r="I834">
        <v>0.18720000000000001</v>
      </c>
      <c r="J834">
        <v>0.1792</v>
      </c>
      <c r="K834">
        <v>0.21110000000000001</v>
      </c>
      <c r="L834">
        <v>0.22009999999999999</v>
      </c>
      <c r="M834">
        <v>0.17030000000000001</v>
      </c>
      <c r="N834">
        <v>0.10929999999999999</v>
      </c>
      <c r="O834">
        <v>5.0099999999999999E-2</v>
      </c>
      <c r="P834">
        <v>4.3900000000000002E-2</v>
      </c>
      <c r="Q834">
        <v>1.4999999999999999E-2</v>
      </c>
      <c r="R834">
        <v>7.6E-3</v>
      </c>
      <c r="S834">
        <v>3.05</v>
      </c>
      <c r="T834">
        <v>4.3529999999999998</v>
      </c>
      <c r="U834">
        <v>0.8</v>
      </c>
      <c r="V834">
        <v>20</v>
      </c>
      <c r="W834">
        <v>0</v>
      </c>
    </row>
    <row r="835" spans="1:23" x14ac:dyDescent="0.25">
      <c r="A835" t="s">
        <v>46</v>
      </c>
      <c r="B835" s="1">
        <v>34542</v>
      </c>
      <c r="C835">
        <v>481</v>
      </c>
      <c r="D835">
        <v>0.28639999999999999</v>
      </c>
      <c r="E835">
        <v>0.21590000000000001</v>
      </c>
      <c r="F835">
        <v>0.2243</v>
      </c>
      <c r="G835">
        <v>0.22969999999999999</v>
      </c>
      <c r="H835">
        <v>0.2157</v>
      </c>
      <c r="I835">
        <v>0.18859999999999999</v>
      </c>
      <c r="J835">
        <v>0.1512</v>
      </c>
      <c r="K835">
        <v>0.154</v>
      </c>
      <c r="L835">
        <v>0.1013</v>
      </c>
      <c r="M835">
        <v>5.3900000000000003E-2</v>
      </c>
      <c r="N835">
        <v>3.5999999999999997E-2</v>
      </c>
      <c r="O835">
        <v>2.18E-2</v>
      </c>
      <c r="P835">
        <v>0.02</v>
      </c>
      <c r="Q835">
        <v>4.7999999999999996E-3</v>
      </c>
      <c r="R835">
        <v>0</v>
      </c>
      <c r="S835">
        <v>3.58</v>
      </c>
      <c r="T835">
        <v>5.109</v>
      </c>
      <c r="U835">
        <v>0.8</v>
      </c>
      <c r="V835">
        <v>10</v>
      </c>
      <c r="W835">
        <v>0</v>
      </c>
    </row>
    <row r="836" spans="1:23" x14ac:dyDescent="0.25">
      <c r="A836" t="s">
        <v>46</v>
      </c>
      <c r="B836" s="1">
        <v>34542</v>
      </c>
      <c r="C836">
        <v>480</v>
      </c>
      <c r="D836">
        <v>0.29120000000000001</v>
      </c>
      <c r="E836">
        <v>0.19189999999999999</v>
      </c>
      <c r="F836">
        <v>0.24729999999999999</v>
      </c>
      <c r="G836">
        <v>0.2462</v>
      </c>
      <c r="H836">
        <v>0.1774</v>
      </c>
      <c r="I836">
        <v>0.16059999999999999</v>
      </c>
      <c r="J836">
        <v>0.11070000000000001</v>
      </c>
      <c r="K836">
        <v>0.1381</v>
      </c>
      <c r="L836">
        <v>0.15770000000000001</v>
      </c>
      <c r="M836">
        <v>0.11650000000000001</v>
      </c>
      <c r="N836">
        <v>6.4699999999999994E-2</v>
      </c>
      <c r="O836">
        <v>3.0300000000000001E-2</v>
      </c>
      <c r="P836">
        <v>1.6400000000000001E-2</v>
      </c>
      <c r="Q836">
        <v>6.1000000000000004E-3</v>
      </c>
      <c r="R836">
        <v>5.9999999999999995E-4</v>
      </c>
      <c r="S836">
        <v>3.49</v>
      </c>
      <c r="T836">
        <v>4.9809999999999999</v>
      </c>
      <c r="U836">
        <v>1.5</v>
      </c>
      <c r="V836">
        <v>10</v>
      </c>
      <c r="W836">
        <v>0</v>
      </c>
    </row>
    <row r="837" spans="1:23" x14ac:dyDescent="0.25">
      <c r="A837" t="s">
        <v>46</v>
      </c>
      <c r="B837" s="1">
        <v>34542</v>
      </c>
      <c r="C837">
        <v>496</v>
      </c>
      <c r="D837">
        <v>5.2499999999999998E-2</v>
      </c>
      <c r="E837">
        <v>0.1522</v>
      </c>
      <c r="F837">
        <v>0.26029999999999998</v>
      </c>
      <c r="G837">
        <v>0.21410000000000001</v>
      </c>
      <c r="H837">
        <v>0.2462</v>
      </c>
      <c r="I837">
        <v>0.28299999999999997</v>
      </c>
      <c r="J837">
        <v>0.26889999999999997</v>
      </c>
      <c r="K837">
        <v>0.219</v>
      </c>
      <c r="L837">
        <v>0.1668</v>
      </c>
      <c r="M837">
        <v>0.1201</v>
      </c>
      <c r="N837">
        <v>7.7899999999999997E-2</v>
      </c>
      <c r="O837">
        <v>5.7099999999999998E-2</v>
      </c>
      <c r="P837">
        <v>3.9800000000000002E-2</v>
      </c>
      <c r="Q837">
        <v>2.3699999999999999E-2</v>
      </c>
      <c r="R837">
        <v>9.7999999999999997E-3</v>
      </c>
      <c r="S837">
        <v>2.84</v>
      </c>
      <c r="T837">
        <v>4.0519999999999996</v>
      </c>
      <c r="U837">
        <v>1.5</v>
      </c>
      <c r="V837">
        <v>0</v>
      </c>
      <c r="W837">
        <v>-20</v>
      </c>
    </row>
    <row r="838" spans="1:23" x14ac:dyDescent="0.25">
      <c r="A838" t="s">
        <v>46</v>
      </c>
      <c r="B838" s="1">
        <v>34542</v>
      </c>
      <c r="C838">
        <v>495</v>
      </c>
      <c r="D838">
        <v>0</v>
      </c>
      <c r="E838">
        <v>0.14299999999999999</v>
      </c>
      <c r="F838">
        <v>0.2797</v>
      </c>
      <c r="G838">
        <v>0.2964</v>
      </c>
      <c r="H838">
        <v>0.22889999999999999</v>
      </c>
      <c r="I838">
        <v>0.18790000000000001</v>
      </c>
      <c r="J838">
        <v>0.25690000000000002</v>
      </c>
      <c r="K838">
        <v>0.23050000000000001</v>
      </c>
      <c r="L838">
        <v>0.13769999999999999</v>
      </c>
      <c r="M838">
        <v>0.14080000000000001</v>
      </c>
      <c r="N838">
        <v>0.1052</v>
      </c>
      <c r="O838">
        <v>6.8000000000000005E-2</v>
      </c>
      <c r="P838">
        <v>4.2299999999999997E-2</v>
      </c>
      <c r="Q838">
        <v>1.7500000000000002E-2</v>
      </c>
      <c r="R838">
        <v>3.5999999999999999E-3</v>
      </c>
      <c r="S838">
        <v>2.88</v>
      </c>
      <c r="T838">
        <v>4.1150000000000002</v>
      </c>
      <c r="U838">
        <v>2.5</v>
      </c>
      <c r="V838">
        <v>0</v>
      </c>
      <c r="W838">
        <v>-20</v>
      </c>
    </row>
    <row r="839" spans="1:23" x14ac:dyDescent="0.25">
      <c r="A839" t="s">
        <v>46</v>
      </c>
      <c r="B839" s="1">
        <v>34542</v>
      </c>
      <c r="C839">
        <v>494</v>
      </c>
      <c r="D839">
        <v>0.78280000000000005</v>
      </c>
      <c r="E839">
        <v>0.66610000000000003</v>
      </c>
      <c r="F839">
        <v>0.63249999999999995</v>
      </c>
      <c r="G839">
        <v>0.42809999999999998</v>
      </c>
      <c r="H839">
        <v>0.29530000000000001</v>
      </c>
      <c r="I839">
        <v>0.24210000000000001</v>
      </c>
      <c r="J839">
        <v>0.19650000000000001</v>
      </c>
      <c r="K839">
        <v>0.1489</v>
      </c>
      <c r="L839">
        <v>0.15770000000000001</v>
      </c>
      <c r="M839">
        <v>0.14050000000000001</v>
      </c>
      <c r="N839">
        <v>0.11940000000000001</v>
      </c>
      <c r="O839">
        <v>8.0100000000000005E-2</v>
      </c>
      <c r="P839">
        <v>2.93E-2</v>
      </c>
      <c r="Q839">
        <v>8.8000000000000005E-3</v>
      </c>
      <c r="R839">
        <v>8.0000000000000004E-4</v>
      </c>
      <c r="S839">
        <v>2.85</v>
      </c>
      <c r="T839">
        <v>4.0640000000000001</v>
      </c>
      <c r="U839">
        <v>2.5</v>
      </c>
      <c r="V839">
        <v>0</v>
      </c>
      <c r="W839">
        <v>-10</v>
      </c>
    </row>
    <row r="840" spans="1:23" x14ac:dyDescent="0.25">
      <c r="A840" t="s">
        <v>46</v>
      </c>
      <c r="B840" s="1">
        <v>34542</v>
      </c>
      <c r="C840">
        <v>493</v>
      </c>
      <c r="D840">
        <v>0.83530000000000004</v>
      </c>
      <c r="E840">
        <v>0.68820000000000003</v>
      </c>
      <c r="F840">
        <v>0.56659999999999999</v>
      </c>
      <c r="G840">
        <v>0.33650000000000002</v>
      </c>
      <c r="H840">
        <v>0.27389999999999998</v>
      </c>
      <c r="I840">
        <v>0.2515</v>
      </c>
      <c r="J840">
        <v>0.15340000000000001</v>
      </c>
      <c r="K840">
        <v>0.1608</v>
      </c>
      <c r="L840">
        <v>0.15140000000000001</v>
      </c>
      <c r="M840">
        <v>0.15659999999999999</v>
      </c>
      <c r="N840">
        <v>9.9400000000000002E-2</v>
      </c>
      <c r="O840">
        <v>5.3600000000000002E-2</v>
      </c>
      <c r="P840">
        <v>1.6E-2</v>
      </c>
      <c r="Q840">
        <v>2.8999999999999998E-3</v>
      </c>
      <c r="R840">
        <v>1E-4</v>
      </c>
      <c r="S840">
        <v>3.17</v>
      </c>
      <c r="T840">
        <v>4.5309999999999997</v>
      </c>
      <c r="U840">
        <v>1.5</v>
      </c>
      <c r="V840">
        <v>0</v>
      </c>
      <c r="W840">
        <v>-10</v>
      </c>
    </row>
    <row r="841" spans="1:23" x14ac:dyDescent="0.25">
      <c r="A841" t="s">
        <v>46</v>
      </c>
      <c r="B841" s="1">
        <v>34542</v>
      </c>
      <c r="C841">
        <v>492</v>
      </c>
      <c r="D841">
        <v>0.81379999999999997</v>
      </c>
      <c r="E841">
        <v>0.64849999999999997</v>
      </c>
      <c r="F841">
        <v>0.53890000000000005</v>
      </c>
      <c r="G841">
        <v>0.35139999999999999</v>
      </c>
      <c r="H841">
        <v>0.30659999999999998</v>
      </c>
      <c r="I841">
        <v>0.23050000000000001</v>
      </c>
      <c r="J841">
        <v>0.1711</v>
      </c>
      <c r="K841">
        <v>0.1918</v>
      </c>
      <c r="L841">
        <v>0.18049999999999999</v>
      </c>
      <c r="M841">
        <v>0.1338</v>
      </c>
      <c r="N841">
        <v>8.4400000000000003E-2</v>
      </c>
      <c r="O841">
        <v>3.2199999999999999E-2</v>
      </c>
      <c r="P841">
        <v>1.06E-2</v>
      </c>
      <c r="Q841">
        <v>4.3E-3</v>
      </c>
      <c r="R841">
        <v>2.0000000000000001E-4</v>
      </c>
      <c r="S841">
        <v>3.28</v>
      </c>
      <c r="T841">
        <v>4.6820000000000004</v>
      </c>
      <c r="U841">
        <v>0.8</v>
      </c>
      <c r="V841">
        <v>0</v>
      </c>
      <c r="W841">
        <v>-10</v>
      </c>
    </row>
    <row r="842" spans="1:23" x14ac:dyDescent="0.25">
      <c r="A842" s="2" t="s">
        <v>62</v>
      </c>
      <c r="B842" s="1">
        <v>34542</v>
      </c>
      <c r="C842">
        <v>491</v>
      </c>
      <c r="D842">
        <v>0.85680000000000001</v>
      </c>
      <c r="E842">
        <v>0.71489999999999998</v>
      </c>
      <c r="F842">
        <v>0.64559999999999995</v>
      </c>
      <c r="G842">
        <v>0.55500000000000005</v>
      </c>
      <c r="H842">
        <v>0.4531</v>
      </c>
      <c r="I842">
        <v>0.32429999999999998</v>
      </c>
      <c r="J842">
        <v>0.22520000000000001</v>
      </c>
      <c r="K842">
        <v>0.15690000000000001</v>
      </c>
      <c r="L842">
        <v>0.10340000000000001</v>
      </c>
      <c r="M842">
        <v>7.8700000000000006E-2</v>
      </c>
      <c r="N842">
        <v>6.1699999999999998E-2</v>
      </c>
      <c r="O842">
        <v>3.9100000000000003E-2</v>
      </c>
      <c r="P842">
        <v>1.4200000000000001E-2</v>
      </c>
      <c r="Q842">
        <v>2.0999999999999999E-3</v>
      </c>
      <c r="R842">
        <v>4.0000000000000002E-4</v>
      </c>
      <c r="S842">
        <v>3.25</v>
      </c>
      <c r="T842">
        <v>4.649</v>
      </c>
      <c r="U842">
        <v>2.5</v>
      </c>
      <c r="V842">
        <v>0</v>
      </c>
      <c r="W842">
        <v>10</v>
      </c>
    </row>
    <row r="843" spans="1:23" x14ac:dyDescent="0.25">
      <c r="A843" t="s">
        <v>46</v>
      </c>
      <c r="B843" s="1">
        <v>34542</v>
      </c>
      <c r="C843">
        <v>490</v>
      </c>
      <c r="D843">
        <v>0.9093</v>
      </c>
      <c r="E843">
        <v>0.74539999999999995</v>
      </c>
      <c r="F843">
        <v>0.65969999999999995</v>
      </c>
      <c r="G843">
        <v>0.48070000000000002</v>
      </c>
      <c r="H843">
        <v>0.34910000000000002</v>
      </c>
      <c r="I843">
        <v>0.23799999999999999</v>
      </c>
      <c r="J843">
        <v>0.15340000000000001</v>
      </c>
      <c r="K843">
        <v>0.1167</v>
      </c>
      <c r="L843">
        <v>9.8799999999999999E-2</v>
      </c>
      <c r="M843">
        <v>6.2300000000000001E-2</v>
      </c>
      <c r="N843">
        <v>5.4600000000000003E-2</v>
      </c>
      <c r="O843">
        <v>3.0200000000000001E-2</v>
      </c>
      <c r="P843">
        <v>5.4000000000000003E-3</v>
      </c>
      <c r="Q843">
        <v>8.0000000000000004E-4</v>
      </c>
      <c r="R843">
        <v>0</v>
      </c>
      <c r="S843">
        <v>3.75</v>
      </c>
      <c r="T843">
        <v>5.3630000000000004</v>
      </c>
      <c r="U843">
        <v>1.5</v>
      </c>
      <c r="V843">
        <v>0</v>
      </c>
      <c r="W843">
        <v>10</v>
      </c>
    </row>
    <row r="844" spans="1:23" x14ac:dyDescent="0.25">
      <c r="A844" t="s">
        <v>46</v>
      </c>
      <c r="B844" s="1">
        <v>34542</v>
      </c>
      <c r="C844">
        <v>489</v>
      </c>
      <c r="D844">
        <v>0.8831</v>
      </c>
      <c r="E844">
        <v>0.71030000000000004</v>
      </c>
      <c r="F844">
        <v>0.59440000000000004</v>
      </c>
      <c r="G844">
        <v>0.51770000000000005</v>
      </c>
      <c r="H844">
        <v>0.33079999999999998</v>
      </c>
      <c r="I844">
        <v>0.221</v>
      </c>
      <c r="J844">
        <v>0.18010000000000001</v>
      </c>
      <c r="K844">
        <v>0.13420000000000001</v>
      </c>
      <c r="L844">
        <v>0.12230000000000001</v>
      </c>
      <c r="M844">
        <v>8.4199999999999997E-2</v>
      </c>
      <c r="N844">
        <v>5.3800000000000001E-2</v>
      </c>
      <c r="O844">
        <v>1.41E-2</v>
      </c>
      <c r="P844">
        <v>7.1999999999999998E-3</v>
      </c>
      <c r="Q844">
        <v>1.1000000000000001E-3</v>
      </c>
      <c r="R844">
        <v>1E-3</v>
      </c>
      <c r="S844">
        <v>3.59</v>
      </c>
      <c r="T844">
        <v>5.1280000000000001</v>
      </c>
      <c r="U844">
        <v>0.8</v>
      </c>
      <c r="V844">
        <v>0</v>
      </c>
      <c r="W844">
        <v>10</v>
      </c>
    </row>
    <row r="845" spans="1:23" x14ac:dyDescent="0.25">
      <c r="A845" t="s">
        <v>46</v>
      </c>
      <c r="B845" s="1">
        <v>34542</v>
      </c>
      <c r="C845">
        <v>497</v>
      </c>
      <c r="D845">
        <v>0.1527</v>
      </c>
      <c r="E845">
        <v>0.25280000000000002</v>
      </c>
      <c r="F845">
        <v>0.31519999999999998</v>
      </c>
      <c r="G845">
        <v>0.34420000000000001</v>
      </c>
      <c r="H845">
        <v>0.33900000000000002</v>
      </c>
      <c r="I845">
        <v>0.3347</v>
      </c>
      <c r="J845">
        <v>0.31509999999999999</v>
      </c>
      <c r="K845">
        <v>0.22289999999999999</v>
      </c>
      <c r="L845">
        <v>0.1837</v>
      </c>
      <c r="M845">
        <v>0.15090000000000001</v>
      </c>
      <c r="N845">
        <v>0.1239</v>
      </c>
      <c r="O845">
        <v>5.8999999999999997E-2</v>
      </c>
      <c r="P845">
        <v>4.8399999999999999E-2</v>
      </c>
      <c r="Q845">
        <v>2.6200000000000001E-2</v>
      </c>
      <c r="R845">
        <v>8.8999999999999999E-3</v>
      </c>
      <c r="S845">
        <v>2.64</v>
      </c>
      <c r="T845">
        <v>3.7650000000000001</v>
      </c>
      <c r="U845">
        <v>0.8</v>
      </c>
      <c r="V845">
        <v>0</v>
      </c>
      <c r="W845">
        <v>-20</v>
      </c>
    </row>
    <row r="846" spans="1:23" x14ac:dyDescent="0.25">
      <c r="A846" t="s">
        <v>46</v>
      </c>
      <c r="B846" s="1">
        <v>34542</v>
      </c>
      <c r="C846">
        <v>479</v>
      </c>
      <c r="D846">
        <v>0.2172</v>
      </c>
      <c r="E846">
        <v>0.2989</v>
      </c>
      <c r="F846">
        <v>0.2838</v>
      </c>
      <c r="G846">
        <v>0.28470000000000001</v>
      </c>
      <c r="H846">
        <v>0.17610000000000001</v>
      </c>
      <c r="I846">
        <v>0.1799</v>
      </c>
      <c r="J846">
        <v>0.19259999999999999</v>
      </c>
      <c r="K846">
        <v>0.1239</v>
      </c>
      <c r="L846">
        <v>0.15770000000000001</v>
      </c>
      <c r="M846">
        <v>0.1482</v>
      </c>
      <c r="N846">
        <v>0.1031</v>
      </c>
      <c r="O846">
        <v>6.4199999999999993E-2</v>
      </c>
      <c r="P846">
        <v>3.73E-2</v>
      </c>
      <c r="Q846">
        <v>1.18E-2</v>
      </c>
      <c r="R846">
        <v>5.9999999999999995E-4</v>
      </c>
      <c r="S846">
        <v>3.01</v>
      </c>
      <c r="T846">
        <v>4.3</v>
      </c>
      <c r="U846">
        <v>2.5</v>
      </c>
      <c r="V846">
        <v>10</v>
      </c>
      <c r="W846">
        <v>0</v>
      </c>
    </row>
    <row r="847" spans="1:23" x14ac:dyDescent="0.25">
      <c r="A847" t="s">
        <v>46</v>
      </c>
      <c r="B847" s="1">
        <v>34542</v>
      </c>
      <c r="C847">
        <v>475</v>
      </c>
      <c r="D847">
        <v>0.53459999999999996</v>
      </c>
      <c r="E847">
        <v>0.49259999999999998</v>
      </c>
      <c r="F847">
        <v>0.50239999999999996</v>
      </c>
      <c r="G847">
        <v>0.37590000000000001</v>
      </c>
      <c r="H847">
        <v>0.24909999999999999</v>
      </c>
      <c r="I847">
        <v>0.18429999999999999</v>
      </c>
      <c r="J847">
        <v>0.17510000000000001</v>
      </c>
      <c r="K847">
        <v>0.15590000000000001</v>
      </c>
      <c r="L847">
        <v>0.1424</v>
      </c>
      <c r="M847">
        <v>0.1249</v>
      </c>
      <c r="N847">
        <v>8.5099999999999995E-2</v>
      </c>
      <c r="O847">
        <v>4.4600000000000001E-2</v>
      </c>
      <c r="P847">
        <v>1.2E-2</v>
      </c>
      <c r="Q847">
        <v>3.2000000000000002E-3</v>
      </c>
      <c r="R847">
        <v>4.0000000000000002E-4</v>
      </c>
      <c r="S847">
        <v>3.35</v>
      </c>
      <c r="T847">
        <v>4.79</v>
      </c>
      <c r="U847">
        <v>0.8</v>
      </c>
      <c r="V847">
        <v>-10</v>
      </c>
      <c r="W847">
        <v>0</v>
      </c>
    </row>
    <row r="848" spans="1:23" x14ac:dyDescent="0.25">
      <c r="A848" t="s">
        <v>47</v>
      </c>
      <c r="B848" s="1">
        <v>34557</v>
      </c>
      <c r="C848">
        <v>813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0.9889</v>
      </c>
      <c r="J848">
        <v>0.97370000000000001</v>
      </c>
      <c r="K848">
        <v>0.96579999999999999</v>
      </c>
      <c r="L848">
        <v>0.96360000000000001</v>
      </c>
      <c r="M848">
        <v>0.94299999999999995</v>
      </c>
      <c r="N848">
        <v>0.90710000000000002</v>
      </c>
      <c r="O848">
        <v>0.87890000000000001</v>
      </c>
      <c r="P848">
        <v>0.83679999999999999</v>
      </c>
      <c r="Q848">
        <v>0.78639999999999999</v>
      </c>
      <c r="R848">
        <v>0.73</v>
      </c>
      <c r="S848">
        <v>0.12</v>
      </c>
      <c r="T848">
        <v>-999</v>
      </c>
      <c r="U848">
        <v>1.5</v>
      </c>
      <c r="V848">
        <v>0</v>
      </c>
      <c r="W848">
        <v>-20</v>
      </c>
    </row>
    <row r="849" spans="1:23" x14ac:dyDescent="0.25">
      <c r="A849" t="s">
        <v>47</v>
      </c>
      <c r="B849" s="1">
        <v>34557</v>
      </c>
      <c r="C849">
        <v>814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0.99980000000000002</v>
      </c>
      <c r="J849">
        <v>0.99850000000000005</v>
      </c>
      <c r="K849">
        <v>0.99529999999999996</v>
      </c>
      <c r="L849">
        <v>0.9929</v>
      </c>
      <c r="M849">
        <v>0.97809999999999997</v>
      </c>
      <c r="N849">
        <v>0.96889999999999998</v>
      </c>
      <c r="O849">
        <v>0.96089999999999998</v>
      </c>
      <c r="P849">
        <v>0.95250000000000001</v>
      </c>
      <c r="Q849">
        <v>0.92210000000000003</v>
      </c>
      <c r="R849">
        <v>0.89100000000000001</v>
      </c>
      <c r="S849">
        <v>0.04</v>
      </c>
      <c r="T849">
        <v>-999</v>
      </c>
      <c r="U849">
        <v>2.5</v>
      </c>
      <c r="V849">
        <v>0</v>
      </c>
      <c r="W849">
        <v>-20</v>
      </c>
    </row>
    <row r="850" spans="1:23" x14ac:dyDescent="0.25">
      <c r="A850" t="s">
        <v>47</v>
      </c>
      <c r="B850" s="1">
        <v>34557</v>
      </c>
      <c r="C850">
        <v>816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0.99839999999999995</v>
      </c>
      <c r="L850">
        <v>0.99509999999999998</v>
      </c>
      <c r="M850">
        <v>0.99160000000000004</v>
      </c>
      <c r="N850">
        <v>0.99109999999999998</v>
      </c>
      <c r="O850">
        <v>0.98770000000000002</v>
      </c>
      <c r="P850">
        <v>0.98119999999999996</v>
      </c>
      <c r="Q850">
        <v>0.98499999999999999</v>
      </c>
      <c r="R850">
        <v>0.95679999999999998</v>
      </c>
      <c r="S850">
        <v>0.01</v>
      </c>
      <c r="T850">
        <v>-999</v>
      </c>
      <c r="U850">
        <v>1.5</v>
      </c>
      <c r="V850">
        <v>0</v>
      </c>
      <c r="W850">
        <v>-10</v>
      </c>
    </row>
    <row r="851" spans="1:23" x14ac:dyDescent="0.25">
      <c r="A851" t="s">
        <v>47</v>
      </c>
      <c r="B851" s="1">
        <v>34557</v>
      </c>
      <c r="C851">
        <v>815</v>
      </c>
      <c r="D851">
        <v>1</v>
      </c>
      <c r="E851">
        <v>1</v>
      </c>
      <c r="F851">
        <v>1</v>
      </c>
      <c r="G851">
        <v>1</v>
      </c>
      <c r="H851">
        <v>0.99939999999999996</v>
      </c>
      <c r="I851">
        <v>0.99080000000000001</v>
      </c>
      <c r="J851">
        <v>0.97419999999999995</v>
      </c>
      <c r="K851">
        <v>0.95009999999999994</v>
      </c>
      <c r="L851">
        <v>0.93940000000000001</v>
      </c>
      <c r="M851">
        <v>0.9466</v>
      </c>
      <c r="N851">
        <v>0.91649999999999998</v>
      </c>
      <c r="O851">
        <v>0.92520000000000002</v>
      </c>
      <c r="P851">
        <v>0.84950000000000003</v>
      </c>
      <c r="Q851">
        <v>0.7742</v>
      </c>
      <c r="R851">
        <v>0.6794</v>
      </c>
      <c r="S851">
        <v>0.13</v>
      </c>
      <c r="T851">
        <v>-999</v>
      </c>
      <c r="U851">
        <v>0.8</v>
      </c>
      <c r="V851">
        <v>0</v>
      </c>
      <c r="W851">
        <v>-10</v>
      </c>
    </row>
    <row r="852" spans="1:23" x14ac:dyDescent="0.25">
      <c r="A852" t="s">
        <v>47</v>
      </c>
      <c r="B852" s="1">
        <v>34557</v>
      </c>
      <c r="C852">
        <v>819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0.99870000000000003</v>
      </c>
      <c r="K852">
        <v>0.99809999999999999</v>
      </c>
      <c r="L852">
        <v>0.96919999999999995</v>
      </c>
      <c r="M852">
        <v>0.94220000000000004</v>
      </c>
      <c r="N852">
        <v>0.94610000000000005</v>
      </c>
      <c r="O852">
        <v>0.93059999999999998</v>
      </c>
      <c r="P852">
        <v>0.89219999999999999</v>
      </c>
      <c r="Q852">
        <v>0.89290000000000003</v>
      </c>
      <c r="R852">
        <v>0.84519999999999995</v>
      </c>
      <c r="S852">
        <v>7.0000000000000007E-2</v>
      </c>
      <c r="T852">
        <v>-999</v>
      </c>
      <c r="U852">
        <v>1.5</v>
      </c>
      <c r="V852">
        <v>0</v>
      </c>
      <c r="W852">
        <v>0</v>
      </c>
    </row>
    <row r="853" spans="1:23" x14ac:dyDescent="0.25">
      <c r="A853" t="s">
        <v>47</v>
      </c>
      <c r="B853" s="1">
        <v>34557</v>
      </c>
      <c r="C853">
        <v>820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0.99960000000000004</v>
      </c>
      <c r="L853">
        <v>0.99780000000000002</v>
      </c>
      <c r="M853">
        <v>0.99790000000000001</v>
      </c>
      <c r="N853">
        <v>0.98509999999999998</v>
      </c>
      <c r="O853">
        <v>0.96060000000000001</v>
      </c>
      <c r="P853">
        <v>0.95250000000000001</v>
      </c>
      <c r="Q853">
        <v>0.94930000000000003</v>
      </c>
      <c r="R853">
        <v>0.93830000000000002</v>
      </c>
      <c r="S853">
        <v>0.03</v>
      </c>
      <c r="T853">
        <v>-999</v>
      </c>
      <c r="U853">
        <v>2.5</v>
      </c>
      <c r="V853">
        <v>0</v>
      </c>
      <c r="W853">
        <v>0</v>
      </c>
    </row>
    <row r="854" spans="1:23" x14ac:dyDescent="0.25">
      <c r="A854" t="s">
        <v>47</v>
      </c>
      <c r="B854" s="1">
        <v>34557</v>
      </c>
      <c r="C854">
        <v>818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0.999</v>
      </c>
      <c r="J854">
        <v>0.98380000000000001</v>
      </c>
      <c r="K854">
        <v>0.93510000000000004</v>
      </c>
      <c r="L854">
        <v>0.9244</v>
      </c>
      <c r="M854">
        <v>0.87450000000000006</v>
      </c>
      <c r="N854">
        <v>0.84819999999999995</v>
      </c>
      <c r="O854">
        <v>0.85050000000000003</v>
      </c>
      <c r="P854">
        <v>0.82040000000000002</v>
      </c>
      <c r="Q854">
        <v>0.7853</v>
      </c>
      <c r="R854">
        <v>0.66900000000000004</v>
      </c>
      <c r="S854">
        <v>0.15</v>
      </c>
      <c r="T854">
        <v>-999</v>
      </c>
      <c r="U854">
        <v>0.8</v>
      </c>
      <c r="V854">
        <v>0</v>
      </c>
      <c r="W854">
        <v>0</v>
      </c>
    </row>
    <row r="855" spans="1:23" x14ac:dyDescent="0.25">
      <c r="A855" t="s">
        <v>47</v>
      </c>
      <c r="B855" s="1">
        <v>34557</v>
      </c>
      <c r="C855">
        <v>817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0.98740000000000006</v>
      </c>
      <c r="L855">
        <v>0.98509999999999998</v>
      </c>
      <c r="M855">
        <v>0.97219999999999995</v>
      </c>
      <c r="N855">
        <v>0.97340000000000004</v>
      </c>
      <c r="O855">
        <v>0.96750000000000003</v>
      </c>
      <c r="P855">
        <v>0.94920000000000004</v>
      </c>
      <c r="Q855">
        <v>0.91339999999999999</v>
      </c>
      <c r="R855">
        <v>0.88619999999999999</v>
      </c>
      <c r="S855">
        <v>0.04</v>
      </c>
      <c r="T855">
        <v>-999</v>
      </c>
      <c r="U855">
        <v>2.5</v>
      </c>
      <c r="V855">
        <v>0</v>
      </c>
      <c r="W855">
        <v>-10</v>
      </c>
    </row>
    <row r="856" spans="1:23" x14ac:dyDescent="0.25">
      <c r="A856" t="s">
        <v>47</v>
      </c>
      <c r="B856" s="1">
        <v>34557</v>
      </c>
      <c r="C856">
        <v>822</v>
      </c>
      <c r="D856">
        <v>1</v>
      </c>
      <c r="E856">
        <v>1</v>
      </c>
      <c r="F856">
        <v>1</v>
      </c>
      <c r="G856">
        <v>0.97509999999999997</v>
      </c>
      <c r="H856">
        <v>0.85850000000000004</v>
      </c>
      <c r="I856">
        <v>0.76759999999999995</v>
      </c>
      <c r="J856">
        <v>0.75819999999999999</v>
      </c>
      <c r="K856">
        <v>0.79749999999999999</v>
      </c>
      <c r="L856">
        <v>0.74880000000000002</v>
      </c>
      <c r="M856">
        <v>0.77500000000000002</v>
      </c>
      <c r="N856">
        <v>0.80069999999999997</v>
      </c>
      <c r="O856">
        <v>0.80589999999999995</v>
      </c>
      <c r="P856">
        <v>0.79369999999999996</v>
      </c>
      <c r="Q856">
        <v>0.77159999999999995</v>
      </c>
      <c r="R856">
        <v>0.70840000000000003</v>
      </c>
      <c r="S856">
        <v>0.24</v>
      </c>
      <c r="T856">
        <v>-999</v>
      </c>
      <c r="U856">
        <v>1.5</v>
      </c>
      <c r="V856">
        <v>0</v>
      </c>
      <c r="W856">
        <v>10</v>
      </c>
    </row>
    <row r="857" spans="1:23" x14ac:dyDescent="0.25">
      <c r="A857" t="s">
        <v>47</v>
      </c>
      <c r="B857" s="1">
        <v>34557</v>
      </c>
      <c r="C857">
        <v>824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0.96950000000000003</v>
      </c>
      <c r="J857">
        <v>0.95599999999999996</v>
      </c>
      <c r="K857">
        <v>0.96189999999999998</v>
      </c>
      <c r="L857">
        <v>0.93500000000000005</v>
      </c>
      <c r="M857">
        <v>0.89229999999999998</v>
      </c>
      <c r="N857">
        <v>0.82069999999999999</v>
      </c>
      <c r="O857">
        <v>0.78810000000000002</v>
      </c>
      <c r="P857">
        <v>0.73980000000000001</v>
      </c>
      <c r="Q857">
        <v>0.65139999999999998</v>
      </c>
      <c r="R857">
        <v>0.50019999999999998</v>
      </c>
      <c r="S857">
        <v>0.23</v>
      </c>
      <c r="T857">
        <v>-999</v>
      </c>
      <c r="U857">
        <v>0.8</v>
      </c>
      <c r="V857">
        <v>0</v>
      </c>
      <c r="W857">
        <v>20</v>
      </c>
    </row>
    <row r="858" spans="1:23" x14ac:dyDescent="0.25">
      <c r="A858" t="s">
        <v>47</v>
      </c>
      <c r="B858" s="1">
        <v>34557</v>
      </c>
      <c r="C858">
        <v>826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0.99980000000000002</v>
      </c>
      <c r="K858">
        <v>0.9839</v>
      </c>
      <c r="L858">
        <v>0.96699999999999997</v>
      </c>
      <c r="M858">
        <v>0.97250000000000003</v>
      </c>
      <c r="N858">
        <v>0.96560000000000001</v>
      </c>
      <c r="O858">
        <v>0.96419999999999995</v>
      </c>
      <c r="P858">
        <v>0.94389999999999996</v>
      </c>
      <c r="Q858">
        <v>0.92259999999999998</v>
      </c>
      <c r="R858">
        <v>0.89670000000000005</v>
      </c>
      <c r="S858">
        <v>0.04</v>
      </c>
      <c r="T858">
        <v>-999</v>
      </c>
      <c r="U858">
        <v>2.5</v>
      </c>
      <c r="V858">
        <v>0</v>
      </c>
      <c r="W858">
        <v>20</v>
      </c>
    </row>
    <row r="859" spans="1:23" x14ac:dyDescent="0.25">
      <c r="A859" t="s">
        <v>47</v>
      </c>
      <c r="B859" s="1">
        <v>34557</v>
      </c>
      <c r="C859">
        <v>828</v>
      </c>
      <c r="D859">
        <v>1</v>
      </c>
      <c r="E859">
        <v>0.91879999999999995</v>
      </c>
      <c r="F859">
        <v>0.88500000000000001</v>
      </c>
      <c r="G859">
        <v>0.85899999999999999</v>
      </c>
      <c r="H859">
        <v>0.86950000000000005</v>
      </c>
      <c r="I859">
        <v>0.8145</v>
      </c>
      <c r="J859">
        <v>0.81269999999999998</v>
      </c>
      <c r="K859">
        <v>0.82269999999999999</v>
      </c>
      <c r="L859">
        <v>0.82350000000000001</v>
      </c>
      <c r="M859">
        <v>0.81110000000000004</v>
      </c>
      <c r="N859">
        <v>0.82820000000000005</v>
      </c>
      <c r="O859">
        <v>0.80320000000000003</v>
      </c>
      <c r="P859">
        <v>0.78620000000000001</v>
      </c>
      <c r="Q859">
        <v>0.81030000000000002</v>
      </c>
      <c r="R859">
        <v>0.76459999999999995</v>
      </c>
      <c r="S859">
        <v>0.22</v>
      </c>
      <c r="T859">
        <v>-999</v>
      </c>
      <c r="U859">
        <v>1.5</v>
      </c>
      <c r="V859">
        <v>10</v>
      </c>
      <c r="W859">
        <v>0</v>
      </c>
    </row>
    <row r="860" spans="1:23" x14ac:dyDescent="0.25">
      <c r="A860" t="s">
        <v>47</v>
      </c>
      <c r="B860" s="1">
        <v>34557</v>
      </c>
      <c r="C860">
        <v>830</v>
      </c>
      <c r="D860">
        <v>1</v>
      </c>
      <c r="E860">
        <v>1</v>
      </c>
      <c r="F860">
        <v>1</v>
      </c>
      <c r="G860">
        <v>0.97629999999999995</v>
      </c>
      <c r="H860">
        <v>0.94030000000000002</v>
      </c>
      <c r="I860">
        <v>0.9304</v>
      </c>
      <c r="J860">
        <v>0.84989999999999999</v>
      </c>
      <c r="K860">
        <v>0.82699999999999996</v>
      </c>
      <c r="L860">
        <v>0.80479999999999996</v>
      </c>
      <c r="M860">
        <v>0.79379999999999995</v>
      </c>
      <c r="N860">
        <v>0.76980000000000004</v>
      </c>
      <c r="O860">
        <v>0.76190000000000002</v>
      </c>
      <c r="P860">
        <v>0.70069999999999999</v>
      </c>
      <c r="Q860">
        <v>0.6381</v>
      </c>
      <c r="R860">
        <v>0.52329999999999999</v>
      </c>
      <c r="S860">
        <v>0.28999999999999998</v>
      </c>
      <c r="T860">
        <v>-999</v>
      </c>
      <c r="U860">
        <v>0.8</v>
      </c>
      <c r="V860">
        <v>20</v>
      </c>
      <c r="W860">
        <v>0</v>
      </c>
    </row>
    <row r="861" spans="1:23" x14ac:dyDescent="0.25">
      <c r="A861" t="s">
        <v>47</v>
      </c>
      <c r="B861" s="1">
        <v>34557</v>
      </c>
      <c r="C861">
        <v>832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0.99809999999999999</v>
      </c>
      <c r="J861">
        <v>0.96479999999999999</v>
      </c>
      <c r="K861">
        <v>0.95009999999999994</v>
      </c>
      <c r="L861">
        <v>0.90580000000000005</v>
      </c>
      <c r="M861">
        <v>0.90710000000000002</v>
      </c>
      <c r="N861">
        <v>0.88380000000000003</v>
      </c>
      <c r="O861">
        <v>0.88670000000000004</v>
      </c>
      <c r="P861">
        <v>0.85489999999999999</v>
      </c>
      <c r="Q861">
        <v>0.84489999999999998</v>
      </c>
      <c r="R861">
        <v>0.82410000000000005</v>
      </c>
      <c r="S861">
        <v>0.11</v>
      </c>
      <c r="T861">
        <v>-999</v>
      </c>
      <c r="U861">
        <v>2.5</v>
      </c>
      <c r="V861">
        <v>20</v>
      </c>
      <c r="W861">
        <v>0</v>
      </c>
    </row>
    <row r="862" spans="1:23" x14ac:dyDescent="0.25">
      <c r="A862" t="s">
        <v>47</v>
      </c>
      <c r="B862" s="1">
        <v>34557</v>
      </c>
      <c r="C862">
        <v>831</v>
      </c>
      <c r="D862">
        <v>1</v>
      </c>
      <c r="E862">
        <v>1</v>
      </c>
      <c r="F862">
        <v>1</v>
      </c>
      <c r="G862">
        <v>1</v>
      </c>
      <c r="H862">
        <v>0.98050000000000004</v>
      </c>
      <c r="I862">
        <v>0.94410000000000005</v>
      </c>
      <c r="J862">
        <v>0.92910000000000004</v>
      </c>
      <c r="K862">
        <v>0.92449999999999999</v>
      </c>
      <c r="L862">
        <v>0.87429999999999997</v>
      </c>
      <c r="M862">
        <v>0.85970000000000002</v>
      </c>
      <c r="N862">
        <v>0.86409999999999998</v>
      </c>
      <c r="O862">
        <v>0.81779999999999997</v>
      </c>
      <c r="P862">
        <v>0.81359999999999999</v>
      </c>
      <c r="Q862">
        <v>0.77990000000000004</v>
      </c>
      <c r="R862">
        <v>0.71660000000000001</v>
      </c>
      <c r="S862">
        <v>0.17</v>
      </c>
      <c r="T862">
        <v>-999</v>
      </c>
      <c r="U862">
        <v>1.5</v>
      </c>
      <c r="V862">
        <v>20</v>
      </c>
      <c r="W862">
        <v>0</v>
      </c>
    </row>
    <row r="863" spans="1:23" x14ac:dyDescent="0.25">
      <c r="A863" t="s">
        <v>47</v>
      </c>
      <c r="B863" s="1">
        <v>34557</v>
      </c>
      <c r="C863">
        <v>838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0.99560000000000004</v>
      </c>
      <c r="J863">
        <v>0.96479999999999999</v>
      </c>
      <c r="K863">
        <v>0.9355</v>
      </c>
      <c r="L863">
        <v>0.92169999999999996</v>
      </c>
      <c r="M863">
        <v>0.91959999999999997</v>
      </c>
      <c r="N863">
        <v>0.92849999999999999</v>
      </c>
      <c r="O863">
        <v>0.91800000000000004</v>
      </c>
      <c r="P863">
        <v>0.91600000000000004</v>
      </c>
      <c r="Q863">
        <v>0.9032</v>
      </c>
      <c r="R863">
        <v>0.90369999999999995</v>
      </c>
      <c r="S863">
        <v>7.0000000000000007E-2</v>
      </c>
      <c r="T863">
        <v>-999</v>
      </c>
      <c r="U863">
        <v>2.5</v>
      </c>
      <c r="V863">
        <v>-20</v>
      </c>
      <c r="W863">
        <v>0</v>
      </c>
    </row>
    <row r="864" spans="1:23" x14ac:dyDescent="0.25">
      <c r="A864" t="s">
        <v>47</v>
      </c>
      <c r="B864" s="1">
        <v>34557</v>
      </c>
      <c r="C864">
        <v>837</v>
      </c>
      <c r="D864">
        <v>1</v>
      </c>
      <c r="E864">
        <v>1</v>
      </c>
      <c r="F864">
        <v>1</v>
      </c>
      <c r="G864">
        <v>0.98070000000000002</v>
      </c>
      <c r="H864">
        <v>0.92200000000000004</v>
      </c>
      <c r="I864">
        <v>0.8921</v>
      </c>
      <c r="J864">
        <v>0.89959999999999996</v>
      </c>
      <c r="K864">
        <v>0.87280000000000002</v>
      </c>
      <c r="L864">
        <v>0.84499999999999997</v>
      </c>
      <c r="M864">
        <v>0.84370000000000001</v>
      </c>
      <c r="N864">
        <v>0.83440000000000003</v>
      </c>
      <c r="O864">
        <v>0.82579999999999998</v>
      </c>
      <c r="P864">
        <v>0.84189999999999998</v>
      </c>
      <c r="Q864">
        <v>0.75380000000000003</v>
      </c>
      <c r="R864">
        <v>0.73529999999999995</v>
      </c>
      <c r="S864">
        <v>0.19</v>
      </c>
      <c r="T864">
        <v>-999</v>
      </c>
      <c r="U864">
        <v>1.5</v>
      </c>
      <c r="V864">
        <v>-20</v>
      </c>
      <c r="W864">
        <v>0</v>
      </c>
    </row>
    <row r="865" spans="1:23" x14ac:dyDescent="0.25">
      <c r="A865" t="s">
        <v>47</v>
      </c>
      <c r="B865" s="1">
        <v>34557</v>
      </c>
      <c r="C865">
        <v>836</v>
      </c>
      <c r="D865">
        <v>1</v>
      </c>
      <c r="E865">
        <v>1</v>
      </c>
      <c r="F865">
        <v>0.97389999999999999</v>
      </c>
      <c r="G865">
        <v>0.90880000000000005</v>
      </c>
      <c r="H865">
        <v>0.87919999999999998</v>
      </c>
      <c r="I865">
        <v>0.85660000000000003</v>
      </c>
      <c r="J865">
        <v>0.84</v>
      </c>
      <c r="K865">
        <v>0.84799999999999998</v>
      </c>
      <c r="L865">
        <v>0.84809999999999997</v>
      </c>
      <c r="M865">
        <v>0.83399999999999996</v>
      </c>
      <c r="N865">
        <v>0.81589999999999996</v>
      </c>
      <c r="O865">
        <v>0.78669999999999995</v>
      </c>
      <c r="P865">
        <v>0.74280000000000002</v>
      </c>
      <c r="Q865">
        <v>0.74739999999999995</v>
      </c>
      <c r="R865">
        <v>0.67820000000000003</v>
      </c>
      <c r="S865">
        <v>0.24</v>
      </c>
      <c r="T865">
        <v>-999</v>
      </c>
      <c r="U865">
        <v>0.8</v>
      </c>
      <c r="V865">
        <v>-20</v>
      </c>
      <c r="W865">
        <v>0</v>
      </c>
    </row>
    <row r="866" spans="1:23" x14ac:dyDescent="0.25">
      <c r="A866" t="s">
        <v>47</v>
      </c>
      <c r="B866" s="1">
        <v>34557</v>
      </c>
      <c r="C866">
        <v>835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0.99870000000000003</v>
      </c>
      <c r="O866">
        <v>0.99119999999999997</v>
      </c>
      <c r="P866">
        <v>0.98550000000000004</v>
      </c>
      <c r="Q866">
        <v>0.98160000000000003</v>
      </c>
      <c r="R866">
        <v>0.96699999999999997</v>
      </c>
      <c r="S866">
        <v>0.01</v>
      </c>
      <c r="T866">
        <v>-999</v>
      </c>
      <c r="U866">
        <v>2.5</v>
      </c>
      <c r="V866">
        <v>-10</v>
      </c>
      <c r="W866">
        <v>0</v>
      </c>
    </row>
    <row r="867" spans="1:23" x14ac:dyDescent="0.25">
      <c r="A867" t="s">
        <v>47</v>
      </c>
      <c r="B867" s="1">
        <v>34557</v>
      </c>
      <c r="C867">
        <v>834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0.99829999999999997</v>
      </c>
      <c r="M867">
        <v>0.98399999999999999</v>
      </c>
      <c r="N867">
        <v>0.97130000000000005</v>
      </c>
      <c r="O867">
        <v>0.95789999999999997</v>
      </c>
      <c r="P867">
        <v>0.95840000000000003</v>
      </c>
      <c r="Q867">
        <v>0.92749999999999999</v>
      </c>
      <c r="R867">
        <v>0.88619999999999999</v>
      </c>
      <c r="S867">
        <v>0.04</v>
      </c>
      <c r="T867">
        <v>-999</v>
      </c>
      <c r="U867">
        <v>1.5</v>
      </c>
      <c r="V867">
        <v>-10</v>
      </c>
      <c r="W867">
        <v>0</v>
      </c>
    </row>
    <row r="868" spans="1:23" x14ac:dyDescent="0.25">
      <c r="A868" t="s">
        <v>47</v>
      </c>
      <c r="B868" s="1">
        <v>34557</v>
      </c>
      <c r="C868">
        <v>833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0.99580000000000002</v>
      </c>
      <c r="K868">
        <v>0.97460000000000002</v>
      </c>
      <c r="L868">
        <v>0.9657</v>
      </c>
      <c r="M868">
        <v>0.95650000000000002</v>
      </c>
      <c r="N868">
        <v>0.89529999999999998</v>
      </c>
      <c r="O868">
        <v>0.83730000000000004</v>
      </c>
      <c r="P868">
        <v>0.80879999999999996</v>
      </c>
      <c r="Q868">
        <v>0.76029999999999998</v>
      </c>
      <c r="R868">
        <v>0.69589999999999996</v>
      </c>
      <c r="S868">
        <v>0.14000000000000001</v>
      </c>
      <c r="T868">
        <v>-999</v>
      </c>
      <c r="U868">
        <v>0.8</v>
      </c>
      <c r="V868">
        <v>-10</v>
      </c>
      <c r="W868">
        <v>0</v>
      </c>
    </row>
    <row r="869" spans="1:23" x14ac:dyDescent="0.25">
      <c r="A869" t="s">
        <v>47</v>
      </c>
      <c r="B869" s="1">
        <v>34557</v>
      </c>
      <c r="C869">
        <v>829</v>
      </c>
      <c r="D869">
        <v>1</v>
      </c>
      <c r="E869">
        <v>0.98709999999999998</v>
      </c>
      <c r="F869">
        <v>0.91110000000000002</v>
      </c>
      <c r="G869">
        <v>0.91569999999999996</v>
      </c>
      <c r="H869">
        <v>0.93740000000000001</v>
      </c>
      <c r="I869">
        <v>0.92989999999999995</v>
      </c>
      <c r="J869">
        <v>0.92649999999999999</v>
      </c>
      <c r="K869">
        <v>0.87670000000000003</v>
      </c>
      <c r="L869">
        <v>0.83589999999999998</v>
      </c>
      <c r="M869">
        <v>0.83179999999999998</v>
      </c>
      <c r="N869">
        <v>0.84130000000000005</v>
      </c>
      <c r="O869">
        <v>0.83330000000000004</v>
      </c>
      <c r="P869">
        <v>0.86960000000000004</v>
      </c>
      <c r="Q869">
        <v>0.85109999999999997</v>
      </c>
      <c r="R869">
        <v>0.77990000000000004</v>
      </c>
      <c r="S869">
        <v>0.16</v>
      </c>
      <c r="T869">
        <v>-999</v>
      </c>
      <c r="U869">
        <v>2.5</v>
      </c>
      <c r="V869">
        <v>10</v>
      </c>
      <c r="W869">
        <v>0</v>
      </c>
    </row>
    <row r="870" spans="1:23" x14ac:dyDescent="0.25">
      <c r="A870" t="s">
        <v>47</v>
      </c>
      <c r="B870" s="1">
        <v>34557</v>
      </c>
      <c r="C870">
        <v>827</v>
      </c>
      <c r="D870">
        <v>1</v>
      </c>
      <c r="E870">
        <v>0.9446</v>
      </c>
      <c r="F870">
        <v>0.90590000000000004</v>
      </c>
      <c r="G870">
        <v>0.87870000000000004</v>
      </c>
      <c r="H870">
        <v>0.85629999999999995</v>
      </c>
      <c r="I870">
        <v>0.84550000000000003</v>
      </c>
      <c r="J870">
        <v>0.81930000000000003</v>
      </c>
      <c r="K870">
        <v>0.80779999999999996</v>
      </c>
      <c r="L870">
        <v>0.75329999999999997</v>
      </c>
      <c r="M870">
        <v>0.77929999999999999</v>
      </c>
      <c r="N870">
        <v>0.81410000000000005</v>
      </c>
      <c r="O870">
        <v>0.82669999999999999</v>
      </c>
      <c r="P870">
        <v>0.76970000000000005</v>
      </c>
      <c r="Q870">
        <v>0.76539999999999997</v>
      </c>
      <c r="R870">
        <v>0.6905</v>
      </c>
      <c r="S870">
        <v>0.25</v>
      </c>
      <c r="T870">
        <v>-999</v>
      </c>
      <c r="U870">
        <v>0.8</v>
      </c>
      <c r="V870">
        <v>10</v>
      </c>
      <c r="W870">
        <v>0</v>
      </c>
    </row>
    <row r="871" spans="1:23" x14ac:dyDescent="0.25">
      <c r="A871" t="s">
        <v>47</v>
      </c>
      <c r="B871" s="1">
        <v>34557</v>
      </c>
      <c r="C871">
        <v>825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0.97660000000000002</v>
      </c>
      <c r="K871">
        <v>0.95860000000000001</v>
      </c>
      <c r="L871">
        <v>0.95599999999999996</v>
      </c>
      <c r="M871">
        <v>0.95520000000000005</v>
      </c>
      <c r="N871">
        <v>0.94969999999999999</v>
      </c>
      <c r="O871">
        <v>0.93979999999999997</v>
      </c>
      <c r="P871">
        <v>0.873</v>
      </c>
      <c r="Q871">
        <v>0.79090000000000005</v>
      </c>
      <c r="R871">
        <v>0.72250000000000003</v>
      </c>
      <c r="S871">
        <v>0.11</v>
      </c>
      <c r="T871">
        <v>-999</v>
      </c>
      <c r="U871">
        <v>1.5</v>
      </c>
      <c r="V871">
        <v>0</v>
      </c>
      <c r="W871">
        <v>20</v>
      </c>
    </row>
    <row r="872" spans="1:23" x14ac:dyDescent="0.25">
      <c r="A872" t="s">
        <v>47</v>
      </c>
      <c r="B872" s="1">
        <v>34557</v>
      </c>
      <c r="C872">
        <v>823</v>
      </c>
      <c r="D872">
        <v>1</v>
      </c>
      <c r="E872">
        <v>1</v>
      </c>
      <c r="F872">
        <v>1</v>
      </c>
      <c r="G872">
        <v>1</v>
      </c>
      <c r="H872">
        <v>0.99650000000000005</v>
      </c>
      <c r="I872">
        <v>0.94969999999999999</v>
      </c>
      <c r="J872">
        <v>0.84970000000000001</v>
      </c>
      <c r="K872">
        <v>0.78410000000000002</v>
      </c>
      <c r="L872">
        <v>0.79900000000000004</v>
      </c>
      <c r="M872">
        <v>0.81499999999999995</v>
      </c>
      <c r="N872">
        <v>0.79420000000000002</v>
      </c>
      <c r="O872">
        <v>0.77049999999999996</v>
      </c>
      <c r="P872">
        <v>0.82420000000000004</v>
      </c>
      <c r="Q872">
        <v>0.82269999999999999</v>
      </c>
      <c r="R872">
        <v>0.80820000000000003</v>
      </c>
      <c r="S872">
        <v>0.18</v>
      </c>
      <c r="T872">
        <v>-999</v>
      </c>
      <c r="U872">
        <v>2.5</v>
      </c>
      <c r="V872">
        <v>0</v>
      </c>
      <c r="W872">
        <v>10</v>
      </c>
    </row>
    <row r="873" spans="1:23" x14ac:dyDescent="0.25">
      <c r="A873" t="s">
        <v>47</v>
      </c>
      <c r="B873" s="1">
        <v>34557</v>
      </c>
      <c r="C873">
        <v>821</v>
      </c>
      <c r="D873">
        <v>1</v>
      </c>
      <c r="E873">
        <v>1</v>
      </c>
      <c r="F873">
        <v>0.91639999999999999</v>
      </c>
      <c r="G873">
        <v>0.7349</v>
      </c>
      <c r="H873">
        <v>0.66449999999999998</v>
      </c>
      <c r="I873">
        <v>0.72719999999999996</v>
      </c>
      <c r="J873">
        <v>0.72709999999999997</v>
      </c>
      <c r="K873">
        <v>0.66639999999999999</v>
      </c>
      <c r="L873">
        <v>0.71950000000000003</v>
      </c>
      <c r="M873">
        <v>0.69840000000000002</v>
      </c>
      <c r="N873">
        <v>0.70040000000000002</v>
      </c>
      <c r="O873">
        <v>0.68440000000000001</v>
      </c>
      <c r="P873">
        <v>0.5958</v>
      </c>
      <c r="Q873">
        <v>0.56369999999999998</v>
      </c>
      <c r="R873">
        <v>0.49719999999999998</v>
      </c>
      <c r="S873">
        <v>0.45</v>
      </c>
      <c r="T873">
        <v>-999</v>
      </c>
      <c r="U873">
        <v>0.8</v>
      </c>
      <c r="V873">
        <v>0</v>
      </c>
      <c r="W873">
        <v>10</v>
      </c>
    </row>
    <row r="874" spans="1:23" x14ac:dyDescent="0.25">
      <c r="A874" t="s">
        <v>48</v>
      </c>
      <c r="B874" s="1">
        <v>34529</v>
      </c>
      <c r="C874">
        <v>880</v>
      </c>
      <c r="D874">
        <v>0.70879999999999999</v>
      </c>
      <c r="E874">
        <v>0.41239999999999999</v>
      </c>
      <c r="F874">
        <v>0.41039999999999999</v>
      </c>
      <c r="G874">
        <v>0.37190000000000001</v>
      </c>
      <c r="H874">
        <v>0.33960000000000001</v>
      </c>
      <c r="I874">
        <v>0.2457</v>
      </c>
      <c r="J874">
        <v>0.18029999999999999</v>
      </c>
      <c r="K874">
        <v>0.1903</v>
      </c>
      <c r="L874">
        <v>0.14549999999999999</v>
      </c>
      <c r="M874">
        <v>0.11</v>
      </c>
      <c r="N874">
        <v>5.4800000000000001E-2</v>
      </c>
      <c r="O874">
        <v>3.0200000000000001E-2</v>
      </c>
      <c r="P874">
        <v>8.8000000000000005E-3</v>
      </c>
      <c r="Q874">
        <v>2.0000000000000001E-4</v>
      </c>
      <c r="R874">
        <v>1E-4</v>
      </c>
      <c r="S874">
        <v>3.58</v>
      </c>
      <c r="T874">
        <v>-999</v>
      </c>
      <c r="U874">
        <v>0.8</v>
      </c>
      <c r="V874">
        <v>20</v>
      </c>
      <c r="W874">
        <v>0</v>
      </c>
    </row>
    <row r="875" spans="1:23" x14ac:dyDescent="0.25">
      <c r="A875" t="s">
        <v>48</v>
      </c>
      <c r="B875" s="1">
        <v>34529</v>
      </c>
      <c r="C875">
        <v>881</v>
      </c>
      <c r="D875">
        <v>0.49399999999999999</v>
      </c>
      <c r="E875">
        <v>0.47510000000000002</v>
      </c>
      <c r="F875">
        <v>0.3947</v>
      </c>
      <c r="G875">
        <v>0.32529999999999998</v>
      </c>
      <c r="H875">
        <v>0.36199999999999999</v>
      </c>
      <c r="I875">
        <v>0.31219999999999998</v>
      </c>
      <c r="J875">
        <v>0.21840000000000001</v>
      </c>
      <c r="K875">
        <v>0.15939999999999999</v>
      </c>
      <c r="L875">
        <v>0.1308</v>
      </c>
      <c r="M875">
        <v>9.4200000000000006E-2</v>
      </c>
      <c r="N875">
        <v>7.0400000000000004E-2</v>
      </c>
      <c r="O875">
        <v>2.87E-2</v>
      </c>
      <c r="P875">
        <v>5.7999999999999996E-3</v>
      </c>
      <c r="Q875">
        <v>4.4999999999999997E-3</v>
      </c>
      <c r="R875">
        <v>0</v>
      </c>
      <c r="S875">
        <v>3.53</v>
      </c>
      <c r="T875">
        <v>-999</v>
      </c>
      <c r="U875">
        <v>1.5</v>
      </c>
      <c r="V875">
        <v>20</v>
      </c>
      <c r="W875">
        <v>0</v>
      </c>
    </row>
    <row r="876" spans="1:23" x14ac:dyDescent="0.25">
      <c r="A876" t="s">
        <v>48</v>
      </c>
      <c r="B876" s="1">
        <v>34529</v>
      </c>
      <c r="C876">
        <v>883</v>
      </c>
      <c r="D876">
        <v>0.86160000000000003</v>
      </c>
      <c r="E876">
        <v>0.4899</v>
      </c>
      <c r="F876">
        <v>0.59230000000000005</v>
      </c>
      <c r="G876">
        <v>0.504</v>
      </c>
      <c r="H876">
        <v>0.52329999999999999</v>
      </c>
      <c r="I876">
        <v>0.40310000000000001</v>
      </c>
      <c r="J876">
        <v>0.28010000000000002</v>
      </c>
      <c r="K876">
        <v>0.15529999999999999</v>
      </c>
      <c r="L876">
        <v>0.1174</v>
      </c>
      <c r="M876">
        <v>0.1239</v>
      </c>
      <c r="N876">
        <v>7.2700000000000001E-2</v>
      </c>
      <c r="O876">
        <v>2.6700000000000002E-2</v>
      </c>
      <c r="P876">
        <v>8.8000000000000005E-3</v>
      </c>
      <c r="Q876">
        <v>4.1999999999999997E-3</v>
      </c>
      <c r="R876">
        <v>8.0000000000000004E-4</v>
      </c>
      <c r="S876">
        <v>3.25</v>
      </c>
      <c r="T876">
        <v>-999</v>
      </c>
      <c r="U876">
        <v>0.8</v>
      </c>
      <c r="V876">
        <v>10</v>
      </c>
      <c r="W876">
        <v>0</v>
      </c>
    </row>
    <row r="877" spans="1:23" x14ac:dyDescent="0.25">
      <c r="A877" t="s">
        <v>48</v>
      </c>
      <c r="B877" s="1">
        <v>34529</v>
      </c>
      <c r="C877">
        <v>882</v>
      </c>
      <c r="D877">
        <v>0.19570000000000001</v>
      </c>
      <c r="E877">
        <v>0.31640000000000001</v>
      </c>
      <c r="F877">
        <v>0.36749999999999999</v>
      </c>
      <c r="G877">
        <v>0.3478</v>
      </c>
      <c r="H877">
        <v>0.32640000000000002</v>
      </c>
      <c r="I877">
        <v>0.31559999999999999</v>
      </c>
      <c r="J877">
        <v>0.377</v>
      </c>
      <c r="K877">
        <v>0.35299999999999998</v>
      </c>
      <c r="L877">
        <v>0.36709999999999998</v>
      </c>
      <c r="M877">
        <v>0.27939999999999998</v>
      </c>
      <c r="N877">
        <v>0.19120000000000001</v>
      </c>
      <c r="O877">
        <v>8.8099999999999998E-2</v>
      </c>
      <c r="P877">
        <v>4.7800000000000002E-2</v>
      </c>
      <c r="Q877">
        <v>1.6400000000000001E-2</v>
      </c>
      <c r="R877">
        <v>4.7999999999999996E-3</v>
      </c>
      <c r="S877">
        <v>2.46</v>
      </c>
      <c r="T877">
        <v>-999</v>
      </c>
      <c r="U877">
        <v>2.5</v>
      </c>
      <c r="V877">
        <v>20</v>
      </c>
      <c r="W877">
        <v>0</v>
      </c>
    </row>
    <row r="878" spans="1:23" x14ac:dyDescent="0.25">
      <c r="A878" t="s">
        <v>48</v>
      </c>
      <c r="B878" s="1">
        <v>34529</v>
      </c>
      <c r="C878">
        <v>886</v>
      </c>
      <c r="D878">
        <v>1</v>
      </c>
      <c r="E878">
        <v>0.94930000000000003</v>
      </c>
      <c r="F878">
        <v>0.67900000000000005</v>
      </c>
      <c r="G878">
        <v>0.56910000000000005</v>
      </c>
      <c r="H878">
        <v>0.54910000000000003</v>
      </c>
      <c r="I878">
        <v>0.44280000000000003</v>
      </c>
      <c r="J878">
        <v>0.31580000000000003</v>
      </c>
      <c r="K878">
        <v>0.26469999999999999</v>
      </c>
      <c r="L878">
        <v>0.2132</v>
      </c>
      <c r="M878">
        <v>0.124</v>
      </c>
      <c r="N878">
        <v>9.5200000000000007E-2</v>
      </c>
      <c r="O878">
        <v>6.8199999999999997E-2</v>
      </c>
      <c r="P878">
        <v>4.1700000000000001E-2</v>
      </c>
      <c r="Q878">
        <v>1.47E-2</v>
      </c>
      <c r="R878">
        <v>4.7000000000000002E-3</v>
      </c>
      <c r="S878">
        <v>2.4900000000000002</v>
      </c>
      <c r="T878">
        <v>-999</v>
      </c>
      <c r="U878">
        <v>0.8</v>
      </c>
      <c r="V878">
        <v>0</v>
      </c>
      <c r="W878">
        <v>0</v>
      </c>
    </row>
    <row r="879" spans="1:23" x14ac:dyDescent="0.25">
      <c r="A879" t="s">
        <v>48</v>
      </c>
      <c r="B879" s="1">
        <v>34529</v>
      </c>
      <c r="C879">
        <v>888</v>
      </c>
      <c r="D879">
        <v>1</v>
      </c>
      <c r="E879">
        <v>1</v>
      </c>
      <c r="F879">
        <v>0.97119999999999995</v>
      </c>
      <c r="G879">
        <v>0.92769999999999997</v>
      </c>
      <c r="H879">
        <v>0.92259999999999998</v>
      </c>
      <c r="I879">
        <v>0.80269999999999997</v>
      </c>
      <c r="J879">
        <v>0.66300000000000003</v>
      </c>
      <c r="K879">
        <v>0.57750000000000001</v>
      </c>
      <c r="L879">
        <v>0.49569999999999997</v>
      </c>
      <c r="M879">
        <v>0.3589</v>
      </c>
      <c r="N879">
        <v>0.23549999999999999</v>
      </c>
      <c r="O879">
        <v>0.1575</v>
      </c>
      <c r="P879">
        <v>6.5799999999999997E-2</v>
      </c>
      <c r="Q879">
        <v>4.9000000000000002E-2</v>
      </c>
      <c r="R879">
        <v>1.6799999999999999E-2</v>
      </c>
      <c r="S879">
        <v>1.65</v>
      </c>
      <c r="T879">
        <v>-999</v>
      </c>
      <c r="U879">
        <v>2.5</v>
      </c>
      <c r="V879">
        <v>0</v>
      </c>
      <c r="W879">
        <v>0</v>
      </c>
    </row>
    <row r="880" spans="1:23" x14ac:dyDescent="0.25">
      <c r="A880" t="s">
        <v>48</v>
      </c>
      <c r="B880" s="1">
        <v>34529</v>
      </c>
      <c r="C880">
        <v>890</v>
      </c>
      <c r="D880">
        <v>0.98089999999999999</v>
      </c>
      <c r="E880">
        <v>0.60329999999999995</v>
      </c>
      <c r="F880">
        <v>0.25879999999999997</v>
      </c>
      <c r="G880">
        <v>0.2462</v>
      </c>
      <c r="H880">
        <v>0.28360000000000002</v>
      </c>
      <c r="I880">
        <v>0.3412</v>
      </c>
      <c r="J880">
        <v>0.35749999999999998</v>
      </c>
      <c r="K880">
        <v>0.28249999999999997</v>
      </c>
      <c r="L880">
        <v>0.23430000000000001</v>
      </c>
      <c r="M880">
        <v>0.13980000000000001</v>
      </c>
      <c r="N880">
        <v>9.6000000000000002E-2</v>
      </c>
      <c r="O880">
        <v>6.7400000000000002E-2</v>
      </c>
      <c r="P880">
        <v>2.0299999999999999E-2</v>
      </c>
      <c r="Q880">
        <v>1.6199999999999999E-2</v>
      </c>
      <c r="R880">
        <v>7.1000000000000004E-3</v>
      </c>
      <c r="S880">
        <v>2.79</v>
      </c>
      <c r="T880">
        <v>-999</v>
      </c>
      <c r="U880">
        <v>1.5</v>
      </c>
      <c r="V880">
        <v>-10</v>
      </c>
      <c r="W880">
        <v>0</v>
      </c>
    </row>
    <row r="881" spans="1:23" x14ac:dyDescent="0.25">
      <c r="A881" t="s">
        <v>48</v>
      </c>
      <c r="B881" s="1">
        <v>34529</v>
      </c>
      <c r="C881">
        <v>892</v>
      </c>
      <c r="D881">
        <v>1</v>
      </c>
      <c r="E881">
        <v>0.9899</v>
      </c>
      <c r="F881">
        <v>0.80500000000000005</v>
      </c>
      <c r="G881">
        <v>0.72330000000000005</v>
      </c>
      <c r="H881">
        <v>0.59809999999999997</v>
      </c>
      <c r="I881">
        <v>0.44669999999999999</v>
      </c>
      <c r="J881">
        <v>0.34510000000000002</v>
      </c>
      <c r="K881">
        <v>0.22889999999999999</v>
      </c>
      <c r="L881">
        <v>0.13769999999999999</v>
      </c>
      <c r="M881">
        <v>0.1158</v>
      </c>
      <c r="N881">
        <v>9.64E-2</v>
      </c>
      <c r="O881">
        <v>7.4499999999999997E-2</v>
      </c>
      <c r="P881">
        <v>2.53E-2</v>
      </c>
      <c r="Q881">
        <v>7.7000000000000002E-3</v>
      </c>
      <c r="R881">
        <v>2.0999999999999999E-3</v>
      </c>
      <c r="S881">
        <v>2.68</v>
      </c>
      <c r="T881">
        <v>-999</v>
      </c>
      <c r="U881">
        <v>0.8</v>
      </c>
      <c r="V881">
        <v>-20</v>
      </c>
      <c r="W881">
        <v>0</v>
      </c>
    </row>
    <row r="882" spans="1:23" x14ac:dyDescent="0.25">
      <c r="A882" t="s">
        <v>48</v>
      </c>
      <c r="B882" s="1">
        <v>34529</v>
      </c>
      <c r="C882">
        <v>894</v>
      </c>
      <c r="D882">
        <v>1</v>
      </c>
      <c r="E882">
        <v>1</v>
      </c>
      <c r="F882">
        <v>1</v>
      </c>
      <c r="G882">
        <v>0.96140000000000003</v>
      </c>
      <c r="H882">
        <v>0.81230000000000002</v>
      </c>
      <c r="I882">
        <v>0.67520000000000002</v>
      </c>
      <c r="J882">
        <v>0.53759999999999997</v>
      </c>
      <c r="K882">
        <v>0.4229</v>
      </c>
      <c r="L882">
        <v>0.3412</v>
      </c>
      <c r="M882">
        <v>0.2298</v>
      </c>
      <c r="N882">
        <v>0.15429999999999999</v>
      </c>
      <c r="O882">
        <v>8.8900000000000007E-2</v>
      </c>
      <c r="P882">
        <v>7.5399999999999995E-2</v>
      </c>
      <c r="Q882">
        <v>5.0099999999999999E-2</v>
      </c>
      <c r="R882">
        <v>2.93E-2</v>
      </c>
      <c r="S882">
        <v>1.79</v>
      </c>
      <c r="T882">
        <v>-999</v>
      </c>
      <c r="U882">
        <v>2.5</v>
      </c>
      <c r="V882">
        <v>-20</v>
      </c>
      <c r="W882">
        <v>0</v>
      </c>
    </row>
    <row r="883" spans="1:23" x14ac:dyDescent="0.25">
      <c r="A883" t="s">
        <v>48</v>
      </c>
      <c r="B883" s="1">
        <v>34529</v>
      </c>
      <c r="C883">
        <v>893</v>
      </c>
      <c r="D883">
        <v>1</v>
      </c>
      <c r="E883">
        <v>0.95850000000000002</v>
      </c>
      <c r="F883">
        <v>0.81499999999999995</v>
      </c>
      <c r="G883">
        <v>0.59960000000000002</v>
      </c>
      <c r="H883">
        <v>0.49780000000000002</v>
      </c>
      <c r="I883">
        <v>0.45269999999999999</v>
      </c>
      <c r="J883">
        <v>0.30420000000000003</v>
      </c>
      <c r="K883">
        <v>0.2427</v>
      </c>
      <c r="L883">
        <v>0.15290000000000001</v>
      </c>
      <c r="M883">
        <v>8.3699999999999997E-2</v>
      </c>
      <c r="N883">
        <v>5.9200000000000003E-2</v>
      </c>
      <c r="O883">
        <v>3.1600000000000003E-2</v>
      </c>
      <c r="P883">
        <v>1.7399999999999999E-2</v>
      </c>
      <c r="Q883">
        <v>7.6E-3</v>
      </c>
      <c r="R883">
        <v>6.9999999999999999E-4</v>
      </c>
      <c r="S883">
        <v>2.95</v>
      </c>
      <c r="T883">
        <v>-999</v>
      </c>
      <c r="U883">
        <v>1.5</v>
      </c>
      <c r="V883">
        <v>-20</v>
      </c>
      <c r="W883">
        <v>0</v>
      </c>
    </row>
    <row r="884" spans="1:23" x14ac:dyDescent="0.25">
      <c r="A884" t="s">
        <v>48</v>
      </c>
      <c r="B884" s="1">
        <v>34529</v>
      </c>
      <c r="C884">
        <v>903</v>
      </c>
      <c r="D884">
        <v>0.81620000000000004</v>
      </c>
      <c r="E884">
        <v>0.54149999999999998</v>
      </c>
      <c r="F884">
        <v>0.48039999999999999</v>
      </c>
      <c r="G884">
        <v>0.41199999999999998</v>
      </c>
      <c r="H884">
        <v>0.41889999999999999</v>
      </c>
      <c r="I884">
        <v>0.39929999999999999</v>
      </c>
      <c r="J884">
        <v>0.35449999999999998</v>
      </c>
      <c r="K884">
        <v>0.2505</v>
      </c>
      <c r="L884">
        <v>0.1983</v>
      </c>
      <c r="M884">
        <v>0.13569999999999999</v>
      </c>
      <c r="N884">
        <v>8.7499999999999994E-2</v>
      </c>
      <c r="O884">
        <v>9.5100000000000004E-2</v>
      </c>
      <c r="P884">
        <v>5.2900000000000003E-2</v>
      </c>
      <c r="Q884">
        <v>1.8599999999999998E-2</v>
      </c>
      <c r="R884">
        <v>5.3E-3</v>
      </c>
      <c r="S884">
        <v>2.5</v>
      </c>
      <c r="T884">
        <v>-999</v>
      </c>
      <c r="U884">
        <v>2.5</v>
      </c>
      <c r="V884">
        <v>0</v>
      </c>
      <c r="W884">
        <v>-10</v>
      </c>
    </row>
    <row r="885" spans="1:23" x14ac:dyDescent="0.25">
      <c r="A885" t="s">
        <v>48</v>
      </c>
      <c r="B885" s="1">
        <v>34529</v>
      </c>
      <c r="C885">
        <v>902</v>
      </c>
      <c r="D885">
        <v>0.71840000000000004</v>
      </c>
      <c r="E885">
        <v>0.52580000000000005</v>
      </c>
      <c r="F885">
        <v>0.4637</v>
      </c>
      <c r="G885">
        <v>0.32850000000000001</v>
      </c>
      <c r="H885">
        <v>0.3085</v>
      </c>
      <c r="I885">
        <v>0.28539999999999999</v>
      </c>
      <c r="J885">
        <v>0.20349999999999999</v>
      </c>
      <c r="K885">
        <v>9.6500000000000002E-2</v>
      </c>
      <c r="L885">
        <v>9.4399999999999998E-2</v>
      </c>
      <c r="M885">
        <v>5.2699999999999997E-2</v>
      </c>
      <c r="N885">
        <v>2.4E-2</v>
      </c>
      <c r="O885">
        <v>1.77E-2</v>
      </c>
      <c r="P885">
        <v>1.55E-2</v>
      </c>
      <c r="Q885">
        <v>2.7000000000000001E-3</v>
      </c>
      <c r="R885">
        <v>1.1000000000000001E-3</v>
      </c>
      <c r="S885">
        <v>3.54</v>
      </c>
      <c r="T885">
        <v>-999</v>
      </c>
      <c r="U885">
        <v>1.5</v>
      </c>
      <c r="V885">
        <v>0</v>
      </c>
      <c r="W885">
        <v>-10</v>
      </c>
    </row>
    <row r="886" spans="1:23" x14ac:dyDescent="0.25">
      <c r="A886" t="s">
        <v>48</v>
      </c>
      <c r="B886" s="1">
        <v>34529</v>
      </c>
      <c r="C886">
        <v>901</v>
      </c>
      <c r="D886">
        <v>0.84730000000000005</v>
      </c>
      <c r="E886">
        <v>0.50739999999999996</v>
      </c>
      <c r="F886">
        <v>0.31569999999999998</v>
      </c>
      <c r="G886">
        <v>0.42209999999999998</v>
      </c>
      <c r="H886">
        <v>0.40060000000000001</v>
      </c>
      <c r="I886">
        <v>0.25850000000000001</v>
      </c>
      <c r="J886">
        <v>0.2046</v>
      </c>
      <c r="K886">
        <v>0.1249</v>
      </c>
      <c r="L886">
        <v>8.4900000000000003E-2</v>
      </c>
      <c r="M886">
        <v>7.9200000000000007E-2</v>
      </c>
      <c r="N886">
        <v>5.7000000000000002E-2</v>
      </c>
      <c r="O886">
        <v>3.61E-2</v>
      </c>
      <c r="P886">
        <v>1.4200000000000001E-2</v>
      </c>
      <c r="Q886">
        <v>5.0000000000000001E-4</v>
      </c>
      <c r="R886">
        <v>1E-4</v>
      </c>
      <c r="S886">
        <v>3.47</v>
      </c>
      <c r="T886">
        <v>-999</v>
      </c>
      <c r="U886">
        <v>0.8</v>
      </c>
      <c r="V886">
        <v>0</v>
      </c>
      <c r="W886">
        <v>-10</v>
      </c>
    </row>
    <row r="887" spans="1:23" x14ac:dyDescent="0.25">
      <c r="A887" t="s">
        <v>48</v>
      </c>
      <c r="B887" s="1">
        <v>34529</v>
      </c>
      <c r="C887">
        <v>900</v>
      </c>
      <c r="D887">
        <v>1</v>
      </c>
      <c r="E887">
        <v>1</v>
      </c>
      <c r="F887">
        <v>1</v>
      </c>
      <c r="G887">
        <v>0.95660000000000001</v>
      </c>
      <c r="H887">
        <v>0.8075</v>
      </c>
      <c r="I887">
        <v>0.71750000000000003</v>
      </c>
      <c r="J887">
        <v>0.63370000000000004</v>
      </c>
      <c r="K887">
        <v>0.53839999999999999</v>
      </c>
      <c r="L887">
        <v>0.50060000000000004</v>
      </c>
      <c r="M887">
        <v>0.41210000000000002</v>
      </c>
      <c r="N887">
        <v>0.3004</v>
      </c>
      <c r="O887">
        <v>0.21229999999999999</v>
      </c>
      <c r="P887">
        <v>0.11260000000000001</v>
      </c>
      <c r="Q887">
        <v>7.0199999999999999E-2</v>
      </c>
      <c r="R887">
        <v>4.6100000000000002E-2</v>
      </c>
      <c r="S887">
        <v>1.41</v>
      </c>
      <c r="T887">
        <v>-999</v>
      </c>
      <c r="U887">
        <v>2.5</v>
      </c>
      <c r="V887">
        <v>0</v>
      </c>
      <c r="W887">
        <v>10</v>
      </c>
    </row>
    <row r="888" spans="1:23" x14ac:dyDescent="0.25">
      <c r="A888" t="s">
        <v>48</v>
      </c>
      <c r="B888" s="1">
        <v>34529</v>
      </c>
      <c r="C888">
        <v>899</v>
      </c>
      <c r="D888">
        <v>0.97370000000000001</v>
      </c>
      <c r="E888">
        <v>0.91420000000000001</v>
      </c>
      <c r="F888">
        <v>0.63200000000000001</v>
      </c>
      <c r="G888">
        <v>0.4466</v>
      </c>
      <c r="H888">
        <v>0.4425</v>
      </c>
      <c r="I888">
        <v>0.38479999999999998</v>
      </c>
      <c r="J888">
        <v>0.27810000000000001</v>
      </c>
      <c r="K888">
        <v>0.22</v>
      </c>
      <c r="L888">
        <v>0.1822</v>
      </c>
      <c r="M888">
        <v>0.1389</v>
      </c>
      <c r="N888">
        <v>8.8200000000000001E-2</v>
      </c>
      <c r="O888">
        <v>5.0500000000000003E-2</v>
      </c>
      <c r="P888">
        <v>3.04E-2</v>
      </c>
      <c r="Q888">
        <v>1.17E-2</v>
      </c>
      <c r="R888">
        <v>3.5000000000000001E-3</v>
      </c>
      <c r="S888">
        <v>2.69</v>
      </c>
      <c r="T888">
        <v>-999</v>
      </c>
      <c r="U888">
        <v>1.5</v>
      </c>
      <c r="V888">
        <v>0</v>
      </c>
      <c r="W888">
        <v>10</v>
      </c>
    </row>
    <row r="889" spans="1:23" x14ac:dyDescent="0.25">
      <c r="A889" t="s">
        <v>48</v>
      </c>
      <c r="B889" s="1">
        <v>34529</v>
      </c>
      <c r="C889">
        <v>898</v>
      </c>
      <c r="D889">
        <v>0.80669999999999997</v>
      </c>
      <c r="E889">
        <v>0.60699999999999998</v>
      </c>
      <c r="F889">
        <v>0.55779999999999996</v>
      </c>
      <c r="G889">
        <v>0.53979999999999995</v>
      </c>
      <c r="H889">
        <v>0.47799999999999998</v>
      </c>
      <c r="I889">
        <v>0.29070000000000001</v>
      </c>
      <c r="J889">
        <v>0.2495</v>
      </c>
      <c r="K889">
        <v>0.27439999999999998</v>
      </c>
      <c r="L889">
        <v>0.2928</v>
      </c>
      <c r="M889">
        <v>0.193</v>
      </c>
      <c r="N889">
        <v>6.6299999999999998E-2</v>
      </c>
      <c r="O889">
        <v>2.6200000000000001E-2</v>
      </c>
      <c r="P889">
        <v>1.34E-2</v>
      </c>
      <c r="Q889">
        <v>7.6E-3</v>
      </c>
      <c r="R889">
        <v>6.9999999999999999E-4</v>
      </c>
      <c r="S889">
        <v>2.95</v>
      </c>
      <c r="T889">
        <v>-999</v>
      </c>
      <c r="U889">
        <v>0.8</v>
      </c>
      <c r="V889">
        <v>0</v>
      </c>
      <c r="W889">
        <v>10</v>
      </c>
    </row>
    <row r="890" spans="1:23" x14ac:dyDescent="0.25">
      <c r="A890" t="s">
        <v>48</v>
      </c>
      <c r="B890" s="1">
        <v>34529</v>
      </c>
      <c r="C890">
        <v>897</v>
      </c>
      <c r="D890">
        <v>0.84009999999999996</v>
      </c>
      <c r="E890">
        <v>0.74909999999999999</v>
      </c>
      <c r="F890">
        <v>0.63460000000000005</v>
      </c>
      <c r="G890">
        <v>0.54779999999999995</v>
      </c>
      <c r="H890">
        <v>0.44500000000000001</v>
      </c>
      <c r="I890">
        <v>0.45150000000000001</v>
      </c>
      <c r="J890">
        <v>0.32319999999999999</v>
      </c>
      <c r="K890">
        <v>0.2581</v>
      </c>
      <c r="L890">
        <v>0.17119999999999999</v>
      </c>
      <c r="M890">
        <v>0.16309999999999999</v>
      </c>
      <c r="N890">
        <v>0.15959999999999999</v>
      </c>
      <c r="O890">
        <v>0.11169999999999999</v>
      </c>
      <c r="P890">
        <v>0.06</v>
      </c>
      <c r="Q890">
        <v>1.9599999999999999E-2</v>
      </c>
      <c r="R890">
        <v>4.5999999999999999E-3</v>
      </c>
      <c r="S890">
        <v>2.3199999999999998</v>
      </c>
      <c r="T890">
        <v>-999</v>
      </c>
      <c r="U890">
        <v>2.5</v>
      </c>
      <c r="V890">
        <v>0</v>
      </c>
      <c r="W890">
        <v>20</v>
      </c>
    </row>
    <row r="891" spans="1:23" x14ac:dyDescent="0.25">
      <c r="A891" t="s">
        <v>48</v>
      </c>
      <c r="B891" s="1">
        <v>34529</v>
      </c>
      <c r="C891">
        <v>896</v>
      </c>
      <c r="D891">
        <v>0.81620000000000004</v>
      </c>
      <c r="E891">
        <v>0.71679999999999999</v>
      </c>
      <c r="F891">
        <v>0.65969999999999995</v>
      </c>
      <c r="G891">
        <v>0.66869999999999996</v>
      </c>
      <c r="H891">
        <v>0.49530000000000002</v>
      </c>
      <c r="I891">
        <v>0.42270000000000002</v>
      </c>
      <c r="J891">
        <v>0.29630000000000001</v>
      </c>
      <c r="K891">
        <v>0.19009999999999999</v>
      </c>
      <c r="L891">
        <v>0.15329999999999999</v>
      </c>
      <c r="M891">
        <v>0.1125</v>
      </c>
      <c r="N891">
        <v>5.1400000000000001E-2</v>
      </c>
      <c r="O891">
        <v>4.4999999999999998E-2</v>
      </c>
      <c r="P891">
        <v>2.2499999999999999E-2</v>
      </c>
      <c r="Q891">
        <v>1.3299999999999999E-2</v>
      </c>
      <c r="R891">
        <v>8.0000000000000004E-4</v>
      </c>
      <c r="S891">
        <v>2.83</v>
      </c>
      <c r="T891">
        <v>-999</v>
      </c>
      <c r="U891">
        <v>1.5</v>
      </c>
      <c r="V891">
        <v>0</v>
      </c>
      <c r="W891">
        <v>20</v>
      </c>
    </row>
    <row r="892" spans="1:23" x14ac:dyDescent="0.25">
      <c r="A892" t="s">
        <v>48</v>
      </c>
      <c r="B892" s="1">
        <v>34529</v>
      </c>
      <c r="C892">
        <v>906</v>
      </c>
      <c r="D892">
        <v>0.80430000000000001</v>
      </c>
      <c r="E892">
        <v>0.76380000000000003</v>
      </c>
      <c r="F892">
        <v>0.71619999999999995</v>
      </c>
      <c r="G892">
        <v>0.58919999999999995</v>
      </c>
      <c r="H892">
        <v>0.46129999999999999</v>
      </c>
      <c r="I892">
        <v>0.43869999999999998</v>
      </c>
      <c r="J892">
        <v>0.34989999999999999</v>
      </c>
      <c r="K892">
        <v>0.36430000000000001</v>
      </c>
      <c r="L892">
        <v>0.29859999999999998</v>
      </c>
      <c r="M892">
        <v>0.23699999999999999</v>
      </c>
      <c r="N892">
        <v>0.16689999999999999</v>
      </c>
      <c r="O892">
        <v>0.1444</v>
      </c>
      <c r="P892">
        <v>7.5600000000000001E-2</v>
      </c>
      <c r="Q892">
        <v>2.0799999999999999E-2</v>
      </c>
      <c r="R892">
        <v>1.37E-2</v>
      </c>
      <c r="S892">
        <v>2.08</v>
      </c>
      <c r="T892">
        <v>-999</v>
      </c>
      <c r="U892">
        <v>2.5</v>
      </c>
      <c r="V892">
        <v>0</v>
      </c>
      <c r="W892">
        <v>-20</v>
      </c>
    </row>
    <row r="893" spans="1:23" x14ac:dyDescent="0.25">
      <c r="A893" t="s">
        <v>48</v>
      </c>
      <c r="B893" s="1">
        <v>34529</v>
      </c>
      <c r="C893">
        <v>905</v>
      </c>
      <c r="D893">
        <v>0.42720000000000002</v>
      </c>
      <c r="E893">
        <v>0.63929999999999998</v>
      </c>
      <c r="F893">
        <v>0.51439999999999997</v>
      </c>
      <c r="G893">
        <v>0.40960000000000002</v>
      </c>
      <c r="H893">
        <v>0.36599999999999999</v>
      </c>
      <c r="I893">
        <v>0.32450000000000001</v>
      </c>
      <c r="J893">
        <v>0.34810000000000002</v>
      </c>
      <c r="K893">
        <v>0.27689999999999998</v>
      </c>
      <c r="L893">
        <v>0.21690000000000001</v>
      </c>
      <c r="M893">
        <v>0.16189999999999999</v>
      </c>
      <c r="N893">
        <v>0.1024</v>
      </c>
      <c r="O893">
        <v>6.9400000000000003E-2</v>
      </c>
      <c r="P893">
        <v>4.6199999999999998E-2</v>
      </c>
      <c r="Q893">
        <v>1.9599999999999999E-2</v>
      </c>
      <c r="R893">
        <v>4.1999999999999997E-3</v>
      </c>
      <c r="S893">
        <v>2.5299999999999998</v>
      </c>
      <c r="T893">
        <v>-999</v>
      </c>
      <c r="U893">
        <v>1.5</v>
      </c>
      <c r="V893">
        <v>0</v>
      </c>
      <c r="W893">
        <v>-20</v>
      </c>
    </row>
    <row r="894" spans="1:23" x14ac:dyDescent="0.25">
      <c r="A894" t="s">
        <v>48</v>
      </c>
      <c r="B894" s="1">
        <v>34529</v>
      </c>
      <c r="C894">
        <v>904</v>
      </c>
      <c r="D894">
        <v>0.64680000000000004</v>
      </c>
      <c r="E894">
        <v>0.54059999999999997</v>
      </c>
      <c r="F894">
        <v>0.4098</v>
      </c>
      <c r="G894">
        <v>0.37790000000000001</v>
      </c>
      <c r="H894">
        <v>0.42330000000000001</v>
      </c>
      <c r="I894">
        <v>0.35620000000000002</v>
      </c>
      <c r="J894">
        <v>0.23330000000000001</v>
      </c>
      <c r="K894">
        <v>0.17530000000000001</v>
      </c>
      <c r="L894">
        <v>0.16089999999999999</v>
      </c>
      <c r="M894">
        <v>0.1258</v>
      </c>
      <c r="N894">
        <v>8.4599999999999995E-2</v>
      </c>
      <c r="O894">
        <v>4.5100000000000001E-2</v>
      </c>
      <c r="P894">
        <v>1.5900000000000001E-2</v>
      </c>
      <c r="Q894">
        <v>6.8999999999999999E-3</v>
      </c>
      <c r="R894">
        <v>3.3E-3</v>
      </c>
      <c r="S894">
        <v>3.05</v>
      </c>
      <c r="T894">
        <v>-999</v>
      </c>
      <c r="U894">
        <v>0.8</v>
      </c>
      <c r="V894">
        <v>0</v>
      </c>
      <c r="W894">
        <v>-20</v>
      </c>
    </row>
    <row r="895" spans="1:23" x14ac:dyDescent="0.25">
      <c r="A895" t="s">
        <v>48</v>
      </c>
      <c r="B895" s="1">
        <v>34529</v>
      </c>
      <c r="C895">
        <v>895</v>
      </c>
      <c r="D895">
        <v>0.89500000000000002</v>
      </c>
      <c r="E895">
        <v>0.67530000000000001</v>
      </c>
      <c r="F895">
        <v>0.57609999999999995</v>
      </c>
      <c r="G895">
        <v>0.48149999999999998</v>
      </c>
      <c r="H895">
        <v>0.40660000000000002</v>
      </c>
      <c r="I895">
        <v>0.21859999999999999</v>
      </c>
      <c r="J895">
        <v>9.06E-2</v>
      </c>
      <c r="K895">
        <v>4.9299999999999997E-2</v>
      </c>
      <c r="L895">
        <v>7.7700000000000005E-2</v>
      </c>
      <c r="M895">
        <v>6.3100000000000003E-2</v>
      </c>
      <c r="N895">
        <v>3.2899999999999999E-2</v>
      </c>
      <c r="O895">
        <v>9.4999999999999998E-3</v>
      </c>
      <c r="P895">
        <v>4.0000000000000001E-3</v>
      </c>
      <c r="Q895">
        <v>1.8E-3</v>
      </c>
      <c r="R895">
        <v>0</v>
      </c>
      <c r="S895">
        <v>3.99</v>
      </c>
      <c r="T895">
        <v>-999</v>
      </c>
      <c r="U895">
        <v>0.8</v>
      </c>
      <c r="V895">
        <v>0</v>
      </c>
      <c r="W895">
        <v>20</v>
      </c>
    </row>
    <row r="896" spans="1:23" x14ac:dyDescent="0.25">
      <c r="A896" t="s">
        <v>48</v>
      </c>
      <c r="B896" s="1">
        <v>34529</v>
      </c>
      <c r="C896">
        <v>891</v>
      </c>
      <c r="D896">
        <v>0.81379999999999997</v>
      </c>
      <c r="E896">
        <v>0.54239999999999999</v>
      </c>
      <c r="F896">
        <v>0.39989999999999998</v>
      </c>
      <c r="G896">
        <v>0.52129999999999999</v>
      </c>
      <c r="H896">
        <v>0.49530000000000002</v>
      </c>
      <c r="I896">
        <v>0.43</v>
      </c>
      <c r="J896">
        <v>0.42080000000000001</v>
      </c>
      <c r="K896">
        <v>0.30520000000000003</v>
      </c>
      <c r="L896">
        <v>0.21010000000000001</v>
      </c>
      <c r="M896">
        <v>0.14760000000000001</v>
      </c>
      <c r="N896">
        <v>9.5699999999999993E-2</v>
      </c>
      <c r="O896">
        <v>5.6399999999999999E-2</v>
      </c>
      <c r="P896">
        <v>2.9399999999999999E-2</v>
      </c>
      <c r="Q896">
        <v>1.06E-2</v>
      </c>
      <c r="R896">
        <v>1.8E-3</v>
      </c>
      <c r="S896">
        <v>2.69</v>
      </c>
      <c r="T896">
        <v>-999</v>
      </c>
      <c r="U896">
        <v>0.8</v>
      </c>
      <c r="V896">
        <v>-10</v>
      </c>
      <c r="W896">
        <v>0</v>
      </c>
    </row>
    <row r="897" spans="1:23" x14ac:dyDescent="0.25">
      <c r="A897" t="s">
        <v>48</v>
      </c>
      <c r="B897" s="1">
        <v>34529</v>
      </c>
      <c r="C897">
        <v>889</v>
      </c>
      <c r="D897">
        <v>1</v>
      </c>
      <c r="E897">
        <v>0.95850000000000002</v>
      </c>
      <c r="F897">
        <v>0.71819999999999995</v>
      </c>
      <c r="G897">
        <v>0.46429999999999999</v>
      </c>
      <c r="H897">
        <v>0.32700000000000001</v>
      </c>
      <c r="I897">
        <v>0.2868</v>
      </c>
      <c r="J897">
        <v>0.21199999999999999</v>
      </c>
      <c r="K897">
        <v>0.2041</v>
      </c>
      <c r="L897">
        <v>0.1651</v>
      </c>
      <c r="M897">
        <v>0.13719999999999999</v>
      </c>
      <c r="N897">
        <v>6.83E-2</v>
      </c>
      <c r="O897">
        <v>3.2099999999999997E-2</v>
      </c>
      <c r="P897">
        <v>3.0099999999999998E-2</v>
      </c>
      <c r="Q897">
        <v>1.2500000000000001E-2</v>
      </c>
      <c r="R897">
        <v>2.2000000000000001E-3</v>
      </c>
      <c r="S897">
        <v>2.79</v>
      </c>
      <c r="T897">
        <v>-999</v>
      </c>
      <c r="U897">
        <v>2.5</v>
      </c>
      <c r="V897">
        <v>-10</v>
      </c>
      <c r="W897">
        <v>0</v>
      </c>
    </row>
    <row r="898" spans="1:23" x14ac:dyDescent="0.25">
      <c r="A898" t="s">
        <v>48</v>
      </c>
      <c r="B898" s="1">
        <v>34529</v>
      </c>
      <c r="C898">
        <v>887</v>
      </c>
      <c r="D898">
        <v>1</v>
      </c>
      <c r="E898">
        <v>1</v>
      </c>
      <c r="F898">
        <v>0.90380000000000005</v>
      </c>
      <c r="G898">
        <v>0.62450000000000006</v>
      </c>
      <c r="H898">
        <v>0.4572</v>
      </c>
      <c r="I898">
        <v>0.36280000000000001</v>
      </c>
      <c r="J898">
        <v>0.28179999999999999</v>
      </c>
      <c r="K898">
        <v>0.23810000000000001</v>
      </c>
      <c r="L898">
        <v>0.17480000000000001</v>
      </c>
      <c r="M898">
        <v>0.1067</v>
      </c>
      <c r="N898">
        <v>8.4699999999999998E-2</v>
      </c>
      <c r="O898">
        <v>5.8400000000000001E-2</v>
      </c>
      <c r="P898">
        <v>1.17E-2</v>
      </c>
      <c r="Q898">
        <v>5.1999999999999998E-3</v>
      </c>
      <c r="R898">
        <v>2.0999999999999999E-3</v>
      </c>
      <c r="S898">
        <v>2.96</v>
      </c>
      <c r="T898">
        <v>-999</v>
      </c>
      <c r="U898">
        <v>1.5</v>
      </c>
      <c r="V898">
        <v>0</v>
      </c>
      <c r="W898">
        <v>0</v>
      </c>
    </row>
    <row r="899" spans="1:23" x14ac:dyDescent="0.25">
      <c r="A899" t="s">
        <v>48</v>
      </c>
      <c r="B899" s="1">
        <v>34529</v>
      </c>
      <c r="C899">
        <v>885</v>
      </c>
      <c r="D899">
        <v>0.98329999999999995</v>
      </c>
      <c r="E899">
        <v>0.68820000000000003</v>
      </c>
      <c r="F899">
        <v>0.38790000000000002</v>
      </c>
      <c r="G899">
        <v>0.41289999999999999</v>
      </c>
      <c r="H899">
        <v>0.40379999999999999</v>
      </c>
      <c r="I899">
        <v>0.45469999999999999</v>
      </c>
      <c r="J899">
        <v>0.4899</v>
      </c>
      <c r="K899">
        <v>0.46100000000000002</v>
      </c>
      <c r="L899">
        <v>0.40870000000000001</v>
      </c>
      <c r="M899">
        <v>0.31909999999999999</v>
      </c>
      <c r="N899">
        <v>0.25130000000000002</v>
      </c>
      <c r="O899">
        <v>0.1391</v>
      </c>
      <c r="P899">
        <v>9.8000000000000004E-2</v>
      </c>
      <c r="Q899">
        <v>6.8500000000000005E-2</v>
      </c>
      <c r="R899">
        <v>1.9300000000000001E-2</v>
      </c>
      <c r="S899">
        <v>1.84</v>
      </c>
      <c r="T899">
        <v>-999</v>
      </c>
      <c r="U899">
        <v>2.5</v>
      </c>
      <c r="V899">
        <v>10</v>
      </c>
      <c r="W899">
        <v>0</v>
      </c>
    </row>
    <row r="900" spans="1:23" x14ac:dyDescent="0.25">
      <c r="A900" t="s">
        <v>48</v>
      </c>
      <c r="B900" s="1">
        <v>34529</v>
      </c>
      <c r="C900">
        <v>884</v>
      </c>
      <c r="D900">
        <v>0.92120000000000002</v>
      </c>
      <c r="E900">
        <v>0.53510000000000002</v>
      </c>
      <c r="F900">
        <v>0.48089999999999999</v>
      </c>
      <c r="G900">
        <v>0.5514</v>
      </c>
      <c r="H900">
        <v>0.52549999999999997</v>
      </c>
      <c r="I900">
        <v>0.4249</v>
      </c>
      <c r="J900">
        <v>0.4173</v>
      </c>
      <c r="K900">
        <v>0.35920000000000002</v>
      </c>
      <c r="L900">
        <v>0.24560000000000001</v>
      </c>
      <c r="M900">
        <v>0.1542</v>
      </c>
      <c r="N900">
        <v>0.1207</v>
      </c>
      <c r="O900">
        <v>8.2299999999999998E-2</v>
      </c>
      <c r="P900">
        <v>4.4900000000000002E-2</v>
      </c>
      <c r="Q900">
        <v>1.11E-2</v>
      </c>
      <c r="R900">
        <v>1.2999999999999999E-3</v>
      </c>
      <c r="S900">
        <v>2.48</v>
      </c>
      <c r="T900">
        <v>-999</v>
      </c>
      <c r="U900">
        <v>1.5</v>
      </c>
      <c r="V900">
        <v>10</v>
      </c>
      <c r="W900">
        <v>0</v>
      </c>
    </row>
    <row r="901" spans="1:23" x14ac:dyDescent="0.25">
      <c r="A901" t="s">
        <v>49</v>
      </c>
      <c r="B901" s="1">
        <v>34546</v>
      </c>
      <c r="C901">
        <v>623</v>
      </c>
      <c r="D901">
        <v>0.77329999999999999</v>
      </c>
      <c r="E901">
        <v>0.47599999999999998</v>
      </c>
      <c r="F901">
        <v>0.56459999999999999</v>
      </c>
      <c r="G901">
        <v>0.50600000000000001</v>
      </c>
      <c r="H901">
        <v>0.43769999999999998</v>
      </c>
      <c r="I901">
        <v>0.4002</v>
      </c>
      <c r="J901">
        <v>0.37880000000000003</v>
      </c>
      <c r="K901">
        <v>0.36309999999999998</v>
      </c>
      <c r="L901">
        <v>0.28860000000000002</v>
      </c>
      <c r="M901">
        <v>0.28839999999999999</v>
      </c>
      <c r="N901">
        <v>0.22639999999999999</v>
      </c>
      <c r="O901">
        <v>0.1893</v>
      </c>
      <c r="P901">
        <v>0.14910000000000001</v>
      </c>
      <c r="Q901">
        <v>7.0599999999999996E-2</v>
      </c>
      <c r="R901">
        <v>1.83E-2</v>
      </c>
      <c r="S901">
        <v>1.82</v>
      </c>
      <c r="T901">
        <v>2.5960000000000001</v>
      </c>
      <c r="U901">
        <v>0.8</v>
      </c>
      <c r="V901">
        <v>0</v>
      </c>
      <c r="W901">
        <v>10</v>
      </c>
    </row>
    <row r="902" spans="1:23" x14ac:dyDescent="0.25">
      <c r="A902" t="s">
        <v>49</v>
      </c>
      <c r="B902" s="1">
        <v>34546</v>
      </c>
      <c r="C902">
        <v>624</v>
      </c>
      <c r="D902">
        <v>0.64200000000000002</v>
      </c>
      <c r="E902">
        <v>0.4677</v>
      </c>
      <c r="F902">
        <v>0.47520000000000001</v>
      </c>
      <c r="G902">
        <v>0.43859999999999999</v>
      </c>
      <c r="H902">
        <v>0.37140000000000001</v>
      </c>
      <c r="I902">
        <v>0.35360000000000003</v>
      </c>
      <c r="J902">
        <v>0.28470000000000001</v>
      </c>
      <c r="K902">
        <v>0.31130000000000002</v>
      </c>
      <c r="L902">
        <v>0.28589999999999999</v>
      </c>
      <c r="M902">
        <v>0.2097</v>
      </c>
      <c r="N902">
        <v>0.21390000000000001</v>
      </c>
      <c r="O902">
        <v>0.13469999999999999</v>
      </c>
      <c r="P902">
        <v>0.11119999999999999</v>
      </c>
      <c r="Q902">
        <v>7.2400000000000006E-2</v>
      </c>
      <c r="R902">
        <v>1.5699999999999999E-2</v>
      </c>
      <c r="S902">
        <v>1.99</v>
      </c>
      <c r="T902">
        <v>2.8460000000000001</v>
      </c>
      <c r="U902">
        <v>1.5</v>
      </c>
      <c r="V902">
        <v>0</v>
      </c>
      <c r="W902">
        <v>10</v>
      </c>
    </row>
    <row r="903" spans="1:23" x14ac:dyDescent="0.25">
      <c r="A903" t="s">
        <v>49</v>
      </c>
      <c r="B903" s="1">
        <v>34546</v>
      </c>
      <c r="C903">
        <v>626</v>
      </c>
      <c r="D903">
        <v>0.92600000000000005</v>
      </c>
      <c r="E903">
        <v>0.6845</v>
      </c>
      <c r="F903">
        <v>0.55359999999999998</v>
      </c>
      <c r="G903">
        <v>0.52929999999999999</v>
      </c>
      <c r="H903">
        <v>0.41320000000000001</v>
      </c>
      <c r="I903">
        <v>0.29649999999999999</v>
      </c>
      <c r="J903">
        <v>0.29370000000000002</v>
      </c>
      <c r="K903">
        <v>0.30249999999999999</v>
      </c>
      <c r="L903">
        <v>0.28079999999999999</v>
      </c>
      <c r="M903">
        <v>0.28000000000000003</v>
      </c>
      <c r="N903">
        <v>0.22739999999999999</v>
      </c>
      <c r="O903">
        <v>0.18970000000000001</v>
      </c>
      <c r="P903">
        <v>0.1391</v>
      </c>
      <c r="Q903">
        <v>7.3999999999999996E-2</v>
      </c>
      <c r="R903">
        <v>1.8100000000000002E-2</v>
      </c>
      <c r="S903">
        <v>1.84</v>
      </c>
      <c r="T903">
        <v>2.6339999999999999</v>
      </c>
      <c r="U903">
        <v>2.5</v>
      </c>
      <c r="V903">
        <v>0</v>
      </c>
      <c r="W903">
        <v>20</v>
      </c>
    </row>
    <row r="904" spans="1:23" x14ac:dyDescent="0.25">
      <c r="A904" t="s">
        <v>49</v>
      </c>
      <c r="B904" s="1">
        <v>34546</v>
      </c>
      <c r="C904">
        <v>627</v>
      </c>
      <c r="D904">
        <v>0.86870000000000003</v>
      </c>
      <c r="E904">
        <v>0.63749999999999996</v>
      </c>
      <c r="F904">
        <v>0.48820000000000002</v>
      </c>
      <c r="G904">
        <v>0.55900000000000005</v>
      </c>
      <c r="H904">
        <v>0.33839999999999998</v>
      </c>
      <c r="I904">
        <v>0.26989999999999997</v>
      </c>
      <c r="J904">
        <v>0.29909999999999998</v>
      </c>
      <c r="K904">
        <v>0.27629999999999999</v>
      </c>
      <c r="L904">
        <v>0.28070000000000001</v>
      </c>
      <c r="M904">
        <v>0.26450000000000001</v>
      </c>
      <c r="N904">
        <v>0.2266</v>
      </c>
      <c r="O904">
        <v>0.17280000000000001</v>
      </c>
      <c r="P904">
        <v>9.64E-2</v>
      </c>
      <c r="Q904">
        <v>4.1000000000000002E-2</v>
      </c>
      <c r="R904">
        <v>6.1999999999999998E-3</v>
      </c>
      <c r="S904">
        <v>2.0699999999999998</v>
      </c>
      <c r="T904">
        <v>2.9580000000000002</v>
      </c>
      <c r="U904">
        <v>1.5</v>
      </c>
      <c r="V904">
        <v>0</v>
      </c>
      <c r="W904">
        <v>20</v>
      </c>
    </row>
    <row r="905" spans="1:23" x14ac:dyDescent="0.25">
      <c r="A905" t="s">
        <v>49</v>
      </c>
      <c r="B905" s="1">
        <v>34546</v>
      </c>
      <c r="C905">
        <v>625</v>
      </c>
      <c r="D905">
        <v>0.67059999999999997</v>
      </c>
      <c r="E905">
        <v>0.54339999999999999</v>
      </c>
      <c r="F905">
        <v>0.45839999999999997</v>
      </c>
      <c r="G905">
        <v>0.47870000000000001</v>
      </c>
      <c r="H905">
        <v>0.38900000000000001</v>
      </c>
      <c r="I905">
        <v>0.34749999999999998</v>
      </c>
      <c r="J905">
        <v>0.35320000000000001</v>
      </c>
      <c r="K905">
        <v>0.31669999999999998</v>
      </c>
      <c r="L905">
        <v>0.30649999999999999</v>
      </c>
      <c r="M905">
        <v>0.2581</v>
      </c>
      <c r="N905">
        <v>0.23430000000000001</v>
      </c>
      <c r="O905">
        <v>0.16450000000000001</v>
      </c>
      <c r="P905">
        <v>0.12089999999999999</v>
      </c>
      <c r="Q905">
        <v>8.7400000000000005E-2</v>
      </c>
      <c r="R905">
        <v>3.3300000000000003E-2</v>
      </c>
      <c r="S905">
        <v>1.85</v>
      </c>
      <c r="T905">
        <v>2.6419999999999999</v>
      </c>
      <c r="U905">
        <v>2.5</v>
      </c>
      <c r="V905">
        <v>0</v>
      </c>
      <c r="W905">
        <v>10</v>
      </c>
    </row>
    <row r="906" spans="1:23" x14ac:dyDescent="0.25">
      <c r="A906" t="s">
        <v>49</v>
      </c>
      <c r="B906" s="1">
        <v>34546</v>
      </c>
      <c r="C906">
        <v>628</v>
      </c>
      <c r="D906">
        <v>0.92359999999999998</v>
      </c>
      <c r="E906">
        <v>0.55349999999999999</v>
      </c>
      <c r="F906">
        <v>0.58389999999999997</v>
      </c>
      <c r="G906">
        <v>0.50639999999999996</v>
      </c>
      <c r="H906">
        <v>0.30909999999999999</v>
      </c>
      <c r="I906">
        <v>0.28420000000000001</v>
      </c>
      <c r="J906">
        <v>0.33019999999999999</v>
      </c>
      <c r="K906">
        <v>0.313</v>
      </c>
      <c r="L906">
        <v>0.29930000000000001</v>
      </c>
      <c r="M906">
        <v>0.27060000000000001</v>
      </c>
      <c r="N906">
        <v>0.22439999999999999</v>
      </c>
      <c r="O906">
        <v>0.15840000000000001</v>
      </c>
      <c r="P906">
        <v>9.7699999999999995E-2</v>
      </c>
      <c r="Q906">
        <v>4.0099999999999997E-2</v>
      </c>
      <c r="R906">
        <v>7.7000000000000002E-3</v>
      </c>
      <c r="S906">
        <v>2.0499999999999998</v>
      </c>
      <c r="T906">
        <v>2.9279999999999999</v>
      </c>
      <c r="U906">
        <v>0.8</v>
      </c>
      <c r="V906">
        <v>0</v>
      </c>
      <c r="W906">
        <v>20</v>
      </c>
    </row>
    <row r="907" spans="1:23" x14ac:dyDescent="0.25">
      <c r="A907" t="s">
        <v>49</v>
      </c>
      <c r="B907" s="1">
        <v>34546</v>
      </c>
      <c r="C907">
        <v>630</v>
      </c>
      <c r="D907">
        <v>0.74939999999999996</v>
      </c>
      <c r="E907">
        <v>0.57199999999999995</v>
      </c>
      <c r="F907">
        <v>0.49030000000000001</v>
      </c>
      <c r="G907">
        <v>0.45500000000000002</v>
      </c>
      <c r="H907">
        <v>0.33900000000000002</v>
      </c>
      <c r="I907">
        <v>0.31169999999999998</v>
      </c>
      <c r="J907">
        <v>0.32890000000000003</v>
      </c>
      <c r="K907">
        <v>0.31240000000000001</v>
      </c>
      <c r="L907">
        <v>0.2555</v>
      </c>
      <c r="M907">
        <v>0.23039999999999999</v>
      </c>
      <c r="N907">
        <v>0.2104</v>
      </c>
      <c r="O907">
        <v>0.1472</v>
      </c>
      <c r="P907">
        <v>0.1017</v>
      </c>
      <c r="Q907">
        <v>5.5399999999999998E-2</v>
      </c>
      <c r="R907">
        <v>2.81E-2</v>
      </c>
      <c r="S907">
        <v>2.0099999999999998</v>
      </c>
      <c r="T907">
        <v>2.8769999999999998</v>
      </c>
      <c r="U907">
        <v>1.5</v>
      </c>
      <c r="V907">
        <v>0</v>
      </c>
      <c r="W907">
        <v>0</v>
      </c>
    </row>
    <row r="908" spans="1:23" x14ac:dyDescent="0.25">
      <c r="A908" t="s">
        <v>49</v>
      </c>
      <c r="B908" s="1">
        <v>34546</v>
      </c>
      <c r="C908">
        <v>632</v>
      </c>
      <c r="D908">
        <v>1</v>
      </c>
      <c r="E908">
        <v>0.83760000000000001</v>
      </c>
      <c r="F908">
        <v>0.54210000000000003</v>
      </c>
      <c r="G908">
        <v>0.496</v>
      </c>
      <c r="H908">
        <v>0.43430000000000002</v>
      </c>
      <c r="I908">
        <v>0.36520000000000002</v>
      </c>
      <c r="J908">
        <v>0.39889999999999998</v>
      </c>
      <c r="K908">
        <v>0.34310000000000002</v>
      </c>
      <c r="L908">
        <v>0.29609999999999997</v>
      </c>
      <c r="M908">
        <v>0.25979999999999998</v>
      </c>
      <c r="N908">
        <v>0.2074</v>
      </c>
      <c r="O908">
        <v>0.13400000000000001</v>
      </c>
      <c r="P908">
        <v>8.1100000000000005E-2</v>
      </c>
      <c r="Q908">
        <v>3.5700000000000003E-2</v>
      </c>
      <c r="R908">
        <v>1.1299999999999999E-2</v>
      </c>
      <c r="S908">
        <v>2.04</v>
      </c>
      <c r="T908">
        <v>2.91</v>
      </c>
      <c r="U908">
        <v>2.5</v>
      </c>
      <c r="V908">
        <v>0</v>
      </c>
      <c r="W908">
        <v>-10</v>
      </c>
    </row>
    <row r="909" spans="1:23" x14ac:dyDescent="0.25">
      <c r="A909" t="s">
        <v>49</v>
      </c>
      <c r="B909" s="1">
        <v>34546</v>
      </c>
      <c r="C909">
        <v>634</v>
      </c>
      <c r="D909">
        <v>1</v>
      </c>
      <c r="E909">
        <v>0.7177</v>
      </c>
      <c r="F909">
        <v>0.48349999999999999</v>
      </c>
      <c r="G909">
        <v>0.51529999999999998</v>
      </c>
      <c r="H909">
        <v>0.39250000000000002</v>
      </c>
      <c r="I909">
        <v>0.378</v>
      </c>
      <c r="J909">
        <v>0.31419999999999998</v>
      </c>
      <c r="K909">
        <v>0.25509999999999999</v>
      </c>
      <c r="L909">
        <v>0.247</v>
      </c>
      <c r="M909">
        <v>0.21179999999999999</v>
      </c>
      <c r="N909">
        <v>0.13589999999999999</v>
      </c>
      <c r="O909">
        <v>9.2499999999999999E-2</v>
      </c>
      <c r="P909">
        <v>4.6300000000000001E-2</v>
      </c>
      <c r="Q909">
        <v>2.35E-2</v>
      </c>
      <c r="R909">
        <v>6.4000000000000003E-3</v>
      </c>
      <c r="S909">
        <v>2.38</v>
      </c>
      <c r="T909">
        <v>3.4009999999999998</v>
      </c>
      <c r="U909">
        <v>0.8</v>
      </c>
      <c r="V909">
        <v>0</v>
      </c>
      <c r="W909">
        <v>-10</v>
      </c>
    </row>
    <row r="910" spans="1:23" x14ac:dyDescent="0.25">
      <c r="A910" t="s">
        <v>49</v>
      </c>
      <c r="B910" s="1">
        <v>34546</v>
      </c>
      <c r="C910">
        <v>633</v>
      </c>
      <c r="D910">
        <v>1</v>
      </c>
      <c r="E910">
        <v>0.79339999999999999</v>
      </c>
      <c r="F910">
        <v>0.51229999999999998</v>
      </c>
      <c r="G910">
        <v>0.51649999999999996</v>
      </c>
      <c r="H910">
        <v>0.46889999999999998</v>
      </c>
      <c r="I910">
        <v>0.39350000000000002</v>
      </c>
      <c r="J910">
        <v>0.38950000000000001</v>
      </c>
      <c r="K910">
        <v>0.30780000000000002</v>
      </c>
      <c r="L910">
        <v>0.27360000000000001</v>
      </c>
      <c r="M910">
        <v>0.26340000000000002</v>
      </c>
      <c r="N910">
        <v>0.20300000000000001</v>
      </c>
      <c r="O910">
        <v>0.12889999999999999</v>
      </c>
      <c r="P910">
        <v>7.0599999999999996E-2</v>
      </c>
      <c r="Q910">
        <v>3.8100000000000002E-2</v>
      </c>
      <c r="R910">
        <v>1.04E-2</v>
      </c>
      <c r="S910">
        <v>2.08</v>
      </c>
      <c r="T910">
        <v>2.9670000000000001</v>
      </c>
      <c r="U910">
        <v>1.5</v>
      </c>
      <c r="V910">
        <v>0</v>
      </c>
      <c r="W910">
        <v>-10</v>
      </c>
    </row>
    <row r="911" spans="1:23" x14ac:dyDescent="0.25">
      <c r="A911" t="s">
        <v>49</v>
      </c>
      <c r="B911" s="1">
        <v>34546</v>
      </c>
      <c r="C911">
        <v>647</v>
      </c>
      <c r="D911">
        <v>0.37469999999999998</v>
      </c>
      <c r="E911">
        <v>0.80810000000000004</v>
      </c>
      <c r="F911">
        <v>0.62419999999999998</v>
      </c>
      <c r="G911">
        <v>0.52090000000000003</v>
      </c>
      <c r="H911">
        <v>0.48110000000000003</v>
      </c>
      <c r="I911">
        <v>0.3468</v>
      </c>
      <c r="J911">
        <v>0.27050000000000002</v>
      </c>
      <c r="K911">
        <v>0.22720000000000001</v>
      </c>
      <c r="L911">
        <v>0.24360000000000001</v>
      </c>
      <c r="M911">
        <v>0.20330000000000001</v>
      </c>
      <c r="N911">
        <v>0.14349999999999999</v>
      </c>
      <c r="O911">
        <v>0.111</v>
      </c>
      <c r="P911">
        <v>6.8000000000000005E-2</v>
      </c>
      <c r="Q911">
        <v>2.7799999999999998E-2</v>
      </c>
      <c r="R911">
        <v>4.1999999999999997E-3</v>
      </c>
      <c r="S911">
        <v>2.27</v>
      </c>
      <c r="T911">
        <v>3.2469999999999999</v>
      </c>
      <c r="U911">
        <v>0.8</v>
      </c>
      <c r="V911">
        <v>-20</v>
      </c>
      <c r="W911">
        <v>0</v>
      </c>
    </row>
    <row r="912" spans="1:23" x14ac:dyDescent="0.25">
      <c r="A912" t="s">
        <v>49</v>
      </c>
      <c r="B912" s="1">
        <v>34546</v>
      </c>
      <c r="C912">
        <v>646</v>
      </c>
      <c r="D912">
        <v>0.43680000000000002</v>
      </c>
      <c r="E912">
        <v>0.52029999999999998</v>
      </c>
      <c r="F912">
        <v>0.46160000000000001</v>
      </c>
      <c r="G912">
        <v>0.40960000000000002</v>
      </c>
      <c r="H912">
        <v>0.3201</v>
      </c>
      <c r="I912">
        <v>0.35770000000000002</v>
      </c>
      <c r="J912">
        <v>0.38690000000000002</v>
      </c>
      <c r="K912">
        <v>0.32850000000000001</v>
      </c>
      <c r="L912">
        <v>0.23499999999999999</v>
      </c>
      <c r="M912">
        <v>0.22170000000000001</v>
      </c>
      <c r="N912">
        <v>0.2114</v>
      </c>
      <c r="O912">
        <v>0.14660000000000001</v>
      </c>
      <c r="P912">
        <v>9.5500000000000002E-2</v>
      </c>
      <c r="Q912">
        <v>4.8800000000000003E-2</v>
      </c>
      <c r="R912">
        <v>1.09E-2</v>
      </c>
      <c r="S912">
        <v>2.1</v>
      </c>
      <c r="T912">
        <v>2.9990000000000001</v>
      </c>
      <c r="U912">
        <v>0.8</v>
      </c>
      <c r="V912">
        <v>-10</v>
      </c>
      <c r="W912">
        <v>0</v>
      </c>
    </row>
    <row r="913" spans="1:23" x14ac:dyDescent="0.25">
      <c r="A913" t="s">
        <v>49</v>
      </c>
      <c r="B913" s="1">
        <v>34546</v>
      </c>
      <c r="C913">
        <v>645</v>
      </c>
      <c r="D913">
        <v>0.18140000000000001</v>
      </c>
      <c r="E913">
        <v>0.56830000000000003</v>
      </c>
      <c r="F913">
        <v>0.38469999999999999</v>
      </c>
      <c r="G913">
        <v>0.39</v>
      </c>
      <c r="H913">
        <v>0.35599999999999998</v>
      </c>
      <c r="I913">
        <v>0.33639999999999998</v>
      </c>
      <c r="J913">
        <v>0.35670000000000002</v>
      </c>
      <c r="K913">
        <v>0.32100000000000001</v>
      </c>
      <c r="L913">
        <v>0.25819999999999999</v>
      </c>
      <c r="M913">
        <v>0.18759999999999999</v>
      </c>
      <c r="N913">
        <v>0.16539999999999999</v>
      </c>
      <c r="O913">
        <v>0.1547</v>
      </c>
      <c r="P913">
        <v>9.8199999999999996E-2</v>
      </c>
      <c r="Q913">
        <v>5.1999999999999998E-2</v>
      </c>
      <c r="R913">
        <v>1.06E-2</v>
      </c>
      <c r="S913">
        <v>2.14</v>
      </c>
      <c r="T913">
        <v>3.0609999999999999</v>
      </c>
      <c r="U913">
        <v>1.5</v>
      </c>
      <c r="V913">
        <v>-10</v>
      </c>
      <c r="W913">
        <v>0</v>
      </c>
    </row>
    <row r="914" spans="1:23" x14ac:dyDescent="0.25">
      <c r="A914" t="s">
        <v>49</v>
      </c>
      <c r="B914" s="1">
        <v>34546</v>
      </c>
      <c r="C914">
        <v>644</v>
      </c>
      <c r="D914">
        <v>0.17660000000000001</v>
      </c>
      <c r="E914">
        <v>0.50739999999999996</v>
      </c>
      <c r="F914">
        <v>0.41239999999999999</v>
      </c>
      <c r="G914">
        <v>0.32929999999999998</v>
      </c>
      <c r="H914">
        <v>0.35570000000000002</v>
      </c>
      <c r="I914">
        <v>0.318</v>
      </c>
      <c r="J914">
        <v>0.32190000000000002</v>
      </c>
      <c r="K914">
        <v>0.33069999999999999</v>
      </c>
      <c r="L914">
        <v>0.31280000000000002</v>
      </c>
      <c r="M914">
        <v>0.19389999999999999</v>
      </c>
      <c r="N914">
        <v>0.1608</v>
      </c>
      <c r="O914">
        <v>0.13139999999999999</v>
      </c>
      <c r="P914">
        <v>0.11409999999999999</v>
      </c>
      <c r="Q914">
        <v>5.4699999999999999E-2</v>
      </c>
      <c r="R914">
        <v>1.95E-2</v>
      </c>
      <c r="S914">
        <v>2.0699999999999998</v>
      </c>
      <c r="T914">
        <v>2.9620000000000002</v>
      </c>
      <c r="U914">
        <v>2.5</v>
      </c>
      <c r="V914">
        <v>-10</v>
      </c>
      <c r="W914">
        <v>0</v>
      </c>
    </row>
    <row r="915" spans="1:23" x14ac:dyDescent="0.25">
      <c r="A915" t="s">
        <v>49</v>
      </c>
      <c r="B915" s="1">
        <v>34546</v>
      </c>
      <c r="C915">
        <v>643</v>
      </c>
      <c r="D915">
        <v>0.28399999999999997</v>
      </c>
      <c r="E915">
        <v>0.36899999999999999</v>
      </c>
      <c r="F915">
        <v>0.38890000000000002</v>
      </c>
      <c r="G915">
        <v>0.32769999999999999</v>
      </c>
      <c r="H915">
        <v>0.25440000000000002</v>
      </c>
      <c r="I915">
        <v>0.253</v>
      </c>
      <c r="J915">
        <v>0.3009</v>
      </c>
      <c r="K915">
        <v>0.28949999999999998</v>
      </c>
      <c r="L915">
        <v>0.2651</v>
      </c>
      <c r="M915">
        <v>0.24970000000000001</v>
      </c>
      <c r="N915">
        <v>0.1951</v>
      </c>
      <c r="O915">
        <v>0.12540000000000001</v>
      </c>
      <c r="P915">
        <v>9.3100000000000002E-2</v>
      </c>
      <c r="Q915">
        <v>6.2700000000000006E-2</v>
      </c>
      <c r="R915">
        <v>1.6799999999999999E-2</v>
      </c>
      <c r="S915">
        <v>2.15</v>
      </c>
      <c r="T915">
        <v>3.0720000000000001</v>
      </c>
      <c r="U915">
        <v>2.5</v>
      </c>
      <c r="V915">
        <v>20</v>
      </c>
      <c r="W915">
        <v>0</v>
      </c>
    </row>
    <row r="916" spans="1:23" x14ac:dyDescent="0.25">
      <c r="A916" t="s">
        <v>49</v>
      </c>
      <c r="B916" s="1">
        <v>34546</v>
      </c>
      <c r="C916">
        <v>642</v>
      </c>
      <c r="D916">
        <v>0.12889999999999999</v>
      </c>
      <c r="E916">
        <v>0.34870000000000001</v>
      </c>
      <c r="F916">
        <v>0.46</v>
      </c>
      <c r="G916">
        <v>0.34139999999999998</v>
      </c>
      <c r="H916">
        <v>0.3201</v>
      </c>
      <c r="I916">
        <v>0.30790000000000001</v>
      </c>
      <c r="J916">
        <v>0.35620000000000002</v>
      </c>
      <c r="K916">
        <v>0.3019</v>
      </c>
      <c r="L916">
        <v>0.27929999999999999</v>
      </c>
      <c r="M916">
        <v>0.21970000000000001</v>
      </c>
      <c r="N916">
        <v>0.1862</v>
      </c>
      <c r="O916">
        <v>0.1244</v>
      </c>
      <c r="P916">
        <v>8.5800000000000001E-2</v>
      </c>
      <c r="Q916">
        <v>4.8300000000000003E-2</v>
      </c>
      <c r="R916">
        <v>1.03E-2</v>
      </c>
      <c r="S916">
        <v>2.2000000000000002</v>
      </c>
      <c r="T916">
        <v>3.149</v>
      </c>
      <c r="U916">
        <v>1.5</v>
      </c>
      <c r="V916">
        <v>20</v>
      </c>
      <c r="W916">
        <v>0</v>
      </c>
    </row>
    <row r="917" spans="1:23" x14ac:dyDescent="0.25">
      <c r="A917" t="s">
        <v>49</v>
      </c>
      <c r="B917" s="1">
        <v>34546</v>
      </c>
      <c r="C917">
        <v>641</v>
      </c>
      <c r="D917">
        <v>0.2339</v>
      </c>
      <c r="E917">
        <v>0.38100000000000001</v>
      </c>
      <c r="F917">
        <v>0.4783</v>
      </c>
      <c r="G917">
        <v>0.3458</v>
      </c>
      <c r="H917">
        <v>0.31890000000000002</v>
      </c>
      <c r="I917">
        <v>0.33539999999999998</v>
      </c>
      <c r="J917">
        <v>0.34250000000000003</v>
      </c>
      <c r="K917">
        <v>0.27550000000000002</v>
      </c>
      <c r="L917">
        <v>0.25219999999999998</v>
      </c>
      <c r="M917">
        <v>0.22370000000000001</v>
      </c>
      <c r="N917">
        <v>0.1646</v>
      </c>
      <c r="O917">
        <v>0.1215</v>
      </c>
      <c r="P917">
        <v>7.6300000000000007E-2</v>
      </c>
      <c r="Q917">
        <v>3.0800000000000001E-2</v>
      </c>
      <c r="R917">
        <v>7.7000000000000002E-3</v>
      </c>
      <c r="S917">
        <v>2.2999999999999998</v>
      </c>
      <c r="T917">
        <v>3.2850000000000001</v>
      </c>
      <c r="U917">
        <v>0.8</v>
      </c>
      <c r="V917">
        <v>20</v>
      </c>
      <c r="W917">
        <v>0</v>
      </c>
    </row>
    <row r="918" spans="1:23" x14ac:dyDescent="0.25">
      <c r="A918" t="s">
        <v>49</v>
      </c>
      <c r="B918" s="1">
        <v>34546</v>
      </c>
      <c r="C918">
        <v>640</v>
      </c>
      <c r="D918">
        <v>0.74460000000000004</v>
      </c>
      <c r="E918">
        <v>0.66239999999999999</v>
      </c>
      <c r="F918">
        <v>0.5907</v>
      </c>
      <c r="G918">
        <v>0.43980000000000002</v>
      </c>
      <c r="H918">
        <v>0.36890000000000001</v>
      </c>
      <c r="I918">
        <v>0.42009999999999997</v>
      </c>
      <c r="J918">
        <v>0.36280000000000001</v>
      </c>
      <c r="K918">
        <v>0.30640000000000001</v>
      </c>
      <c r="L918">
        <v>0.25090000000000001</v>
      </c>
      <c r="M918">
        <v>0.20180000000000001</v>
      </c>
      <c r="N918">
        <v>0.14380000000000001</v>
      </c>
      <c r="O918">
        <v>0.1103</v>
      </c>
      <c r="P918">
        <v>6.7400000000000002E-2</v>
      </c>
      <c r="Q918">
        <v>4.2700000000000002E-2</v>
      </c>
      <c r="R918">
        <v>1.4200000000000001E-2</v>
      </c>
      <c r="S918">
        <v>2.17</v>
      </c>
      <c r="T918">
        <v>3.0990000000000002</v>
      </c>
      <c r="U918">
        <v>0.8</v>
      </c>
      <c r="V918">
        <v>10</v>
      </c>
      <c r="W918">
        <v>0</v>
      </c>
    </row>
    <row r="919" spans="1:23" x14ac:dyDescent="0.25">
      <c r="A919" t="s">
        <v>49</v>
      </c>
      <c r="B919" s="1">
        <v>34546</v>
      </c>
      <c r="C919">
        <v>649</v>
      </c>
      <c r="D919">
        <v>0.13370000000000001</v>
      </c>
      <c r="E919">
        <v>0.65869999999999995</v>
      </c>
      <c r="F919">
        <v>0.76529999999999998</v>
      </c>
      <c r="G919">
        <v>0.54820000000000002</v>
      </c>
      <c r="H919">
        <v>0.55249999999999999</v>
      </c>
      <c r="I919">
        <v>0.48149999999999998</v>
      </c>
      <c r="J919">
        <v>0.32669999999999999</v>
      </c>
      <c r="K919">
        <v>0.31690000000000002</v>
      </c>
      <c r="L919">
        <v>0.2485</v>
      </c>
      <c r="M919">
        <v>0.25469999999999998</v>
      </c>
      <c r="N919">
        <v>0.25280000000000002</v>
      </c>
      <c r="O919">
        <v>0.19839999999999999</v>
      </c>
      <c r="P919">
        <v>0.1419</v>
      </c>
      <c r="Q919">
        <v>6.5199999999999994E-2</v>
      </c>
      <c r="R919">
        <v>1.66E-2</v>
      </c>
      <c r="S919">
        <v>1.79</v>
      </c>
      <c r="T919">
        <v>2.5619999999999998</v>
      </c>
      <c r="U919">
        <v>2.5</v>
      </c>
      <c r="V919">
        <v>-20</v>
      </c>
      <c r="W919">
        <v>0</v>
      </c>
    </row>
    <row r="920" spans="1:23" x14ac:dyDescent="0.25">
      <c r="A920" t="s">
        <v>49</v>
      </c>
      <c r="B920" s="1">
        <v>34546</v>
      </c>
      <c r="C920">
        <v>648</v>
      </c>
      <c r="D920">
        <v>0.31979999999999997</v>
      </c>
      <c r="E920">
        <v>0.75649999999999995</v>
      </c>
      <c r="F920">
        <v>0.66600000000000004</v>
      </c>
      <c r="G920">
        <v>0.56989999999999996</v>
      </c>
      <c r="H920">
        <v>0.5403</v>
      </c>
      <c r="I920">
        <v>0.39560000000000001</v>
      </c>
      <c r="J920">
        <v>0.36780000000000002</v>
      </c>
      <c r="K920">
        <v>0.26850000000000002</v>
      </c>
      <c r="L920">
        <v>0.25919999999999999</v>
      </c>
      <c r="M920">
        <v>0.25840000000000002</v>
      </c>
      <c r="N920">
        <v>0.19159999999999999</v>
      </c>
      <c r="O920">
        <v>0.15079999999999999</v>
      </c>
      <c r="P920">
        <v>8.3599999999999994E-2</v>
      </c>
      <c r="Q920">
        <v>4.0099999999999997E-2</v>
      </c>
      <c r="R920">
        <v>4.7999999999999996E-3</v>
      </c>
      <c r="S920">
        <v>2.0499999999999998</v>
      </c>
      <c r="T920">
        <v>2.9289999999999998</v>
      </c>
      <c r="U920">
        <v>1.5</v>
      </c>
      <c r="V920">
        <v>-20</v>
      </c>
      <c r="W920">
        <v>0</v>
      </c>
    </row>
    <row r="921" spans="1:23" x14ac:dyDescent="0.25">
      <c r="A921" t="s">
        <v>49</v>
      </c>
      <c r="B921" s="1">
        <v>34546</v>
      </c>
      <c r="C921">
        <v>639</v>
      </c>
      <c r="D921">
        <v>0.72789999999999999</v>
      </c>
      <c r="E921">
        <v>0.63929999999999998</v>
      </c>
      <c r="F921">
        <v>0.57399999999999995</v>
      </c>
      <c r="G921">
        <v>0.46310000000000001</v>
      </c>
      <c r="H921">
        <v>0.42830000000000001</v>
      </c>
      <c r="I921">
        <v>0.39269999999999999</v>
      </c>
      <c r="J921">
        <v>0.36890000000000001</v>
      </c>
      <c r="K921">
        <v>0.33650000000000002</v>
      </c>
      <c r="L921">
        <v>0.25440000000000002</v>
      </c>
      <c r="M921">
        <v>0.21959999999999999</v>
      </c>
      <c r="N921">
        <v>0.15709999999999999</v>
      </c>
      <c r="O921">
        <v>0.1132</v>
      </c>
      <c r="P921">
        <v>5.8999999999999997E-2</v>
      </c>
      <c r="Q921">
        <v>3.4700000000000002E-2</v>
      </c>
      <c r="R921">
        <v>7.4000000000000003E-3</v>
      </c>
      <c r="S921">
        <v>2.2200000000000002</v>
      </c>
      <c r="T921">
        <v>3.165</v>
      </c>
      <c r="U921">
        <v>1.5</v>
      </c>
      <c r="V921">
        <v>10</v>
      </c>
      <c r="W921">
        <v>0</v>
      </c>
    </row>
    <row r="922" spans="1:23" x14ac:dyDescent="0.25">
      <c r="A922" t="s">
        <v>49</v>
      </c>
      <c r="B922" s="1">
        <v>34546</v>
      </c>
      <c r="C922">
        <v>638</v>
      </c>
      <c r="D922">
        <v>0.7661</v>
      </c>
      <c r="E922">
        <v>0.67900000000000005</v>
      </c>
      <c r="F922">
        <v>0.57499999999999996</v>
      </c>
      <c r="G922">
        <v>0.46710000000000002</v>
      </c>
      <c r="H922">
        <v>0.40250000000000002</v>
      </c>
      <c r="I922">
        <v>0.37509999999999999</v>
      </c>
      <c r="J922">
        <v>0.34379999999999999</v>
      </c>
      <c r="K922">
        <v>0.34889999999999999</v>
      </c>
      <c r="L922">
        <v>0.30180000000000001</v>
      </c>
      <c r="M922">
        <v>0.25069999999999998</v>
      </c>
      <c r="N922">
        <v>0.17130000000000001</v>
      </c>
      <c r="O922">
        <v>0.1222</v>
      </c>
      <c r="P922">
        <v>8.8300000000000003E-2</v>
      </c>
      <c r="Q922">
        <v>3.5900000000000001E-2</v>
      </c>
      <c r="R922">
        <v>1.77E-2</v>
      </c>
      <c r="S922">
        <v>2.06</v>
      </c>
      <c r="T922">
        <v>2.9409999999999998</v>
      </c>
      <c r="U922">
        <v>2.5</v>
      </c>
      <c r="V922">
        <v>10</v>
      </c>
      <c r="W922">
        <v>0</v>
      </c>
    </row>
    <row r="923" spans="1:23" x14ac:dyDescent="0.25">
      <c r="A923" t="s">
        <v>49</v>
      </c>
      <c r="B923" s="1">
        <v>34546</v>
      </c>
      <c r="C923">
        <v>637</v>
      </c>
      <c r="D923">
        <v>0.65390000000000004</v>
      </c>
      <c r="E923">
        <v>0.5766</v>
      </c>
      <c r="F923">
        <v>0.50439999999999996</v>
      </c>
      <c r="G923">
        <v>0.43209999999999998</v>
      </c>
      <c r="H923">
        <v>0.48770000000000002</v>
      </c>
      <c r="I923">
        <v>0.41959999999999997</v>
      </c>
      <c r="J923">
        <v>0.34460000000000002</v>
      </c>
      <c r="K923">
        <v>0.3014</v>
      </c>
      <c r="L923">
        <v>0.28710000000000002</v>
      </c>
      <c r="M923">
        <v>0.27360000000000001</v>
      </c>
      <c r="N923">
        <v>0.19500000000000001</v>
      </c>
      <c r="O923">
        <v>0.1265</v>
      </c>
      <c r="P923">
        <v>9.6699999999999994E-2</v>
      </c>
      <c r="Q923">
        <v>5.6399999999999999E-2</v>
      </c>
      <c r="R923">
        <v>1.6400000000000001E-2</v>
      </c>
      <c r="S923">
        <v>2</v>
      </c>
      <c r="T923">
        <v>2.8519999999999999</v>
      </c>
      <c r="U923">
        <v>2.5</v>
      </c>
      <c r="V923">
        <v>0</v>
      </c>
      <c r="W923">
        <v>-20</v>
      </c>
    </row>
    <row r="924" spans="1:23" x14ac:dyDescent="0.25">
      <c r="A924" t="s">
        <v>49</v>
      </c>
      <c r="B924" s="1">
        <v>34546</v>
      </c>
      <c r="C924">
        <v>636</v>
      </c>
      <c r="D924">
        <v>0.64680000000000004</v>
      </c>
      <c r="E924">
        <v>0.54239999999999999</v>
      </c>
      <c r="F924">
        <v>0.42759999999999998</v>
      </c>
      <c r="G924">
        <v>0.46789999999999998</v>
      </c>
      <c r="H924">
        <v>0.48399999999999999</v>
      </c>
      <c r="I924">
        <v>0.37559999999999999</v>
      </c>
      <c r="J924">
        <v>0.35139999999999999</v>
      </c>
      <c r="K924">
        <v>0.33960000000000001</v>
      </c>
      <c r="L924">
        <v>0.2873</v>
      </c>
      <c r="M924">
        <v>0.2797</v>
      </c>
      <c r="N924">
        <v>0.1996</v>
      </c>
      <c r="O924">
        <v>0.14549999999999999</v>
      </c>
      <c r="P924">
        <v>0.1071</v>
      </c>
      <c r="Q924">
        <v>4.9799999999999997E-2</v>
      </c>
      <c r="R924">
        <v>1.37E-2</v>
      </c>
      <c r="S924">
        <v>2</v>
      </c>
      <c r="T924">
        <v>2.85</v>
      </c>
      <c r="U924">
        <v>1.5</v>
      </c>
      <c r="V924">
        <v>0</v>
      </c>
      <c r="W924">
        <v>-20</v>
      </c>
    </row>
    <row r="925" spans="1:23" x14ac:dyDescent="0.25">
      <c r="A925" t="s">
        <v>49</v>
      </c>
      <c r="B925" s="1">
        <v>34546</v>
      </c>
      <c r="C925">
        <v>635</v>
      </c>
      <c r="D925">
        <v>0.65869999999999995</v>
      </c>
      <c r="E925">
        <v>0.46489999999999998</v>
      </c>
      <c r="F925">
        <v>0.49709999999999999</v>
      </c>
      <c r="G925">
        <v>0.55020000000000002</v>
      </c>
      <c r="H925">
        <v>0.52549999999999997</v>
      </c>
      <c r="I925">
        <v>0.38669999999999999</v>
      </c>
      <c r="J925">
        <v>0.33389999999999997</v>
      </c>
      <c r="K925">
        <v>0.34160000000000001</v>
      </c>
      <c r="L925">
        <v>0.29759999999999998</v>
      </c>
      <c r="M925">
        <v>0.2752</v>
      </c>
      <c r="N925">
        <v>0.19900000000000001</v>
      </c>
      <c r="O925">
        <v>0.1414</v>
      </c>
      <c r="P925">
        <v>0.09</v>
      </c>
      <c r="Q925">
        <v>4.0800000000000003E-2</v>
      </c>
      <c r="R925">
        <v>1.0999999999999999E-2</v>
      </c>
      <c r="S925">
        <v>2.04</v>
      </c>
      <c r="T925">
        <v>2.92</v>
      </c>
      <c r="U925">
        <v>0.8</v>
      </c>
      <c r="V925">
        <v>0</v>
      </c>
      <c r="W925">
        <v>-20</v>
      </c>
    </row>
    <row r="926" spans="1:23" x14ac:dyDescent="0.25">
      <c r="A926" t="s">
        <v>49</v>
      </c>
      <c r="B926" s="1">
        <v>34546</v>
      </c>
      <c r="C926">
        <v>631</v>
      </c>
      <c r="D926">
        <v>0.82340000000000002</v>
      </c>
      <c r="E926">
        <v>0.58489999999999998</v>
      </c>
      <c r="F926">
        <v>0.47149999999999997</v>
      </c>
      <c r="G926">
        <v>0.45340000000000003</v>
      </c>
      <c r="H926">
        <v>0.41320000000000001</v>
      </c>
      <c r="I926">
        <v>0.31919999999999998</v>
      </c>
      <c r="J926">
        <v>0.30880000000000002</v>
      </c>
      <c r="K926">
        <v>0.31879999999999997</v>
      </c>
      <c r="L926">
        <v>0.26479999999999998</v>
      </c>
      <c r="M926">
        <v>0.26069999999999999</v>
      </c>
      <c r="N926">
        <v>0.2429</v>
      </c>
      <c r="O926">
        <v>0.154</v>
      </c>
      <c r="P926">
        <v>0.1119</v>
      </c>
      <c r="Q926">
        <v>6.5799999999999997E-2</v>
      </c>
      <c r="R926">
        <v>2.7900000000000001E-2</v>
      </c>
      <c r="S926">
        <v>1.94</v>
      </c>
      <c r="T926">
        <v>2.766</v>
      </c>
      <c r="U926">
        <v>2.5</v>
      </c>
      <c r="V926">
        <v>0</v>
      </c>
      <c r="W926">
        <v>0</v>
      </c>
    </row>
    <row r="927" spans="1:23" x14ac:dyDescent="0.25">
      <c r="A927" t="s">
        <v>49</v>
      </c>
      <c r="B927" s="1">
        <v>34546</v>
      </c>
      <c r="C927">
        <v>629</v>
      </c>
      <c r="D927">
        <v>0.75660000000000005</v>
      </c>
      <c r="E927">
        <v>0.58120000000000005</v>
      </c>
      <c r="F927">
        <v>0.48459999999999998</v>
      </c>
      <c r="G927">
        <v>0.46510000000000001</v>
      </c>
      <c r="H927">
        <v>0.31759999999999999</v>
      </c>
      <c r="I927">
        <v>0.3417</v>
      </c>
      <c r="J927">
        <v>0.34839999999999999</v>
      </c>
      <c r="K927">
        <v>0.29980000000000001</v>
      </c>
      <c r="L927">
        <v>0.2485</v>
      </c>
      <c r="M927">
        <v>0.2354</v>
      </c>
      <c r="N927">
        <v>0.2097</v>
      </c>
      <c r="O927">
        <v>0.16300000000000001</v>
      </c>
      <c r="P927">
        <v>9.7699999999999995E-2</v>
      </c>
      <c r="Q927">
        <v>4.58E-2</v>
      </c>
      <c r="R927">
        <v>1.5699999999999999E-2</v>
      </c>
      <c r="S927">
        <v>2.06</v>
      </c>
      <c r="T927">
        <v>2.9430000000000001</v>
      </c>
      <c r="U927">
        <v>0.8</v>
      </c>
      <c r="V927">
        <v>0</v>
      </c>
      <c r="W927">
        <v>0</v>
      </c>
    </row>
    <row r="928" spans="1:23" x14ac:dyDescent="0.25">
      <c r="A928" t="s">
        <v>50</v>
      </c>
      <c r="B928" s="1">
        <v>34545</v>
      </c>
      <c r="C928">
        <v>1148</v>
      </c>
      <c r="D928">
        <v>0.30070000000000002</v>
      </c>
      <c r="E928">
        <v>0.1328</v>
      </c>
      <c r="F928">
        <v>0.1762</v>
      </c>
      <c r="G928">
        <v>0.2213</v>
      </c>
      <c r="H928">
        <v>0.29909999999999998</v>
      </c>
      <c r="I928">
        <v>0.24759999999999999</v>
      </c>
      <c r="J928">
        <v>0.20349999999999999</v>
      </c>
      <c r="K928">
        <v>0.1736</v>
      </c>
      <c r="L928">
        <v>0.11</v>
      </c>
      <c r="M928">
        <v>7.2999999999999995E-2</v>
      </c>
      <c r="N928">
        <v>6.4100000000000004E-2</v>
      </c>
      <c r="O928">
        <v>5.4899999999999997E-2</v>
      </c>
      <c r="P928">
        <v>2.7199999999999998E-2</v>
      </c>
      <c r="Q928">
        <v>9.4000000000000004E-3</v>
      </c>
      <c r="R928">
        <v>1.6000000000000001E-3</v>
      </c>
      <c r="S928">
        <v>3.26</v>
      </c>
      <c r="T928">
        <v>-999</v>
      </c>
      <c r="U928">
        <v>0.8</v>
      </c>
      <c r="V928">
        <v>0</v>
      </c>
      <c r="W928">
        <v>20</v>
      </c>
    </row>
    <row r="929" spans="1:23" x14ac:dyDescent="0.25">
      <c r="A929" t="s">
        <v>50</v>
      </c>
      <c r="B929" s="1">
        <v>34545</v>
      </c>
      <c r="C929">
        <v>1151</v>
      </c>
      <c r="D929">
        <v>0.59189999999999998</v>
      </c>
      <c r="E929">
        <v>0.52400000000000002</v>
      </c>
      <c r="F929">
        <v>0.37380000000000002</v>
      </c>
      <c r="G929">
        <v>0.34420000000000001</v>
      </c>
      <c r="H929">
        <v>0.24340000000000001</v>
      </c>
      <c r="I929">
        <v>0.2092</v>
      </c>
      <c r="J929">
        <v>0.1409</v>
      </c>
      <c r="K929">
        <v>0.1231</v>
      </c>
      <c r="L929">
        <v>0.13650000000000001</v>
      </c>
      <c r="M929">
        <v>0.1038</v>
      </c>
      <c r="N929">
        <v>5.5500000000000001E-2</v>
      </c>
      <c r="O929">
        <v>4.3200000000000002E-2</v>
      </c>
      <c r="P929">
        <v>3.2300000000000002E-2</v>
      </c>
      <c r="Q929">
        <v>1.78E-2</v>
      </c>
      <c r="R929">
        <v>1.4E-3</v>
      </c>
      <c r="S929">
        <v>3.02</v>
      </c>
      <c r="T929">
        <v>-999</v>
      </c>
      <c r="U929">
        <v>2.5</v>
      </c>
      <c r="V929">
        <v>0</v>
      </c>
      <c r="W929">
        <v>10</v>
      </c>
    </row>
    <row r="930" spans="1:23" x14ac:dyDescent="0.25">
      <c r="A930" t="s">
        <v>50</v>
      </c>
      <c r="B930" s="1">
        <v>34545</v>
      </c>
      <c r="C930">
        <v>1153</v>
      </c>
      <c r="D930">
        <v>0.34370000000000001</v>
      </c>
      <c r="E930">
        <v>0.41970000000000002</v>
      </c>
      <c r="F930">
        <v>0.30530000000000002</v>
      </c>
      <c r="G930">
        <v>0.2767</v>
      </c>
      <c r="H930">
        <v>0.20660000000000001</v>
      </c>
      <c r="I930">
        <v>0.18909999999999999</v>
      </c>
      <c r="J930">
        <v>0.1193</v>
      </c>
      <c r="K930">
        <v>8.2100000000000006E-2</v>
      </c>
      <c r="L930">
        <v>8.9200000000000002E-2</v>
      </c>
      <c r="M930">
        <v>9.9699999999999997E-2</v>
      </c>
      <c r="N930">
        <v>7.4300000000000005E-2</v>
      </c>
      <c r="O930">
        <v>5.0299999999999997E-2</v>
      </c>
      <c r="P930">
        <v>1.9099999999999999E-2</v>
      </c>
      <c r="Q930">
        <v>3.0999999999999999E-3</v>
      </c>
      <c r="R930">
        <v>0</v>
      </c>
      <c r="S930">
        <v>3.47</v>
      </c>
      <c r="T930">
        <v>-999</v>
      </c>
      <c r="U930">
        <v>0.8</v>
      </c>
      <c r="V930">
        <v>0</v>
      </c>
      <c r="W930">
        <v>10</v>
      </c>
    </row>
    <row r="931" spans="1:23" x14ac:dyDescent="0.25">
      <c r="A931" t="s">
        <v>50</v>
      </c>
      <c r="B931" s="1">
        <v>34545</v>
      </c>
      <c r="C931">
        <v>1155</v>
      </c>
      <c r="D931">
        <v>0.91410000000000002</v>
      </c>
      <c r="E931">
        <v>0.71130000000000004</v>
      </c>
      <c r="F931">
        <v>0.38419999999999999</v>
      </c>
      <c r="G931">
        <v>0.2321</v>
      </c>
      <c r="H931">
        <v>0.20380000000000001</v>
      </c>
      <c r="I931">
        <v>0.15959999999999999</v>
      </c>
      <c r="J931">
        <v>0.15190000000000001</v>
      </c>
      <c r="K931">
        <v>0.17460000000000001</v>
      </c>
      <c r="L931">
        <v>0.1847</v>
      </c>
      <c r="M931">
        <v>0.14680000000000001</v>
      </c>
      <c r="N931">
        <v>9.8799999999999999E-2</v>
      </c>
      <c r="O931">
        <v>7.5200000000000003E-2</v>
      </c>
      <c r="P931">
        <v>4.48E-2</v>
      </c>
      <c r="Q931">
        <v>2.01E-2</v>
      </c>
      <c r="R931">
        <v>4.1000000000000003E-3</v>
      </c>
      <c r="S931">
        <v>2.75</v>
      </c>
      <c r="T931">
        <v>-999</v>
      </c>
      <c r="U931">
        <v>1.5</v>
      </c>
      <c r="V931">
        <v>0</v>
      </c>
      <c r="W931">
        <v>0</v>
      </c>
    </row>
    <row r="932" spans="1:23" x14ac:dyDescent="0.25">
      <c r="A932" t="s">
        <v>50</v>
      </c>
      <c r="B932" s="1">
        <v>34545</v>
      </c>
      <c r="C932">
        <v>1157</v>
      </c>
      <c r="D932">
        <v>0.4869</v>
      </c>
      <c r="E932">
        <v>0.31090000000000001</v>
      </c>
      <c r="F932">
        <v>0.20810000000000001</v>
      </c>
      <c r="G932">
        <v>0.15579999999999999</v>
      </c>
      <c r="H932">
        <v>0.17860000000000001</v>
      </c>
      <c r="I932">
        <v>0.12839999999999999</v>
      </c>
      <c r="J932">
        <v>0.1144</v>
      </c>
      <c r="K932">
        <v>9.69E-2</v>
      </c>
      <c r="L932">
        <v>0.1103</v>
      </c>
      <c r="M932">
        <v>0.1066</v>
      </c>
      <c r="N932">
        <v>9.0899999999999995E-2</v>
      </c>
      <c r="O932">
        <v>6.4500000000000002E-2</v>
      </c>
      <c r="P932">
        <v>4.8500000000000001E-2</v>
      </c>
      <c r="Q932">
        <v>2.7799999999999998E-2</v>
      </c>
      <c r="R932">
        <v>5.3E-3</v>
      </c>
      <c r="S932">
        <v>2.89</v>
      </c>
      <c r="T932">
        <v>-999</v>
      </c>
      <c r="U932">
        <v>2.5</v>
      </c>
      <c r="V932">
        <v>0</v>
      </c>
      <c r="W932">
        <v>-10</v>
      </c>
    </row>
    <row r="933" spans="1:23" x14ac:dyDescent="0.25">
      <c r="A933" t="s">
        <v>50</v>
      </c>
      <c r="B933" s="1">
        <v>34545</v>
      </c>
      <c r="C933">
        <v>1159</v>
      </c>
      <c r="D933">
        <v>8.8300000000000003E-2</v>
      </c>
      <c r="E933">
        <v>0.1255</v>
      </c>
      <c r="F933">
        <v>0.11550000000000001</v>
      </c>
      <c r="G933">
        <v>0.1643</v>
      </c>
      <c r="H933">
        <v>0.15029999999999999</v>
      </c>
      <c r="I933">
        <v>0.12959999999999999</v>
      </c>
      <c r="J933">
        <v>0.12559999999999999</v>
      </c>
      <c r="K933">
        <v>0.1293</v>
      </c>
      <c r="L933">
        <v>0.1007</v>
      </c>
      <c r="M933">
        <v>5.9799999999999999E-2</v>
      </c>
      <c r="N933">
        <v>5.3100000000000001E-2</v>
      </c>
      <c r="O933">
        <v>2.7300000000000001E-2</v>
      </c>
      <c r="P933">
        <v>1.1900000000000001E-2</v>
      </c>
      <c r="Q933">
        <v>2.0999999999999999E-3</v>
      </c>
      <c r="R933">
        <v>0</v>
      </c>
      <c r="S933">
        <v>3.95</v>
      </c>
      <c r="T933">
        <v>-999</v>
      </c>
      <c r="U933">
        <v>0.8</v>
      </c>
      <c r="V933">
        <v>0</v>
      </c>
      <c r="W933">
        <v>-10</v>
      </c>
    </row>
    <row r="934" spans="1:23" x14ac:dyDescent="0.25">
      <c r="A934" t="s">
        <v>50</v>
      </c>
      <c r="B934" s="1">
        <v>34545</v>
      </c>
      <c r="C934">
        <v>1161</v>
      </c>
      <c r="D934">
        <v>0.87109999999999999</v>
      </c>
      <c r="E934">
        <v>0.41420000000000001</v>
      </c>
      <c r="F934">
        <v>0.29330000000000001</v>
      </c>
      <c r="G934">
        <v>0.27789999999999998</v>
      </c>
      <c r="H934">
        <v>0.3569</v>
      </c>
      <c r="I934">
        <v>0.26800000000000002</v>
      </c>
      <c r="J934">
        <v>0.18820000000000001</v>
      </c>
      <c r="K934">
        <v>0.1835</v>
      </c>
      <c r="L934">
        <v>0.12770000000000001</v>
      </c>
      <c r="M934">
        <v>9.4899999999999998E-2</v>
      </c>
      <c r="N934">
        <v>5.9499999999999997E-2</v>
      </c>
      <c r="O934">
        <v>2.41E-2</v>
      </c>
      <c r="P934">
        <v>1.2999999999999999E-2</v>
      </c>
      <c r="Q934">
        <v>4.7999999999999996E-3</v>
      </c>
      <c r="R934">
        <v>1E-3</v>
      </c>
      <c r="S934">
        <v>3.38</v>
      </c>
      <c r="T934">
        <v>-999</v>
      </c>
      <c r="U934">
        <v>1.5</v>
      </c>
      <c r="V934">
        <v>0</v>
      </c>
      <c r="W934">
        <v>-20</v>
      </c>
    </row>
    <row r="935" spans="1:23" x14ac:dyDescent="0.25">
      <c r="A935" t="s">
        <v>50</v>
      </c>
      <c r="B935" s="1">
        <v>34545</v>
      </c>
      <c r="C935">
        <v>1160</v>
      </c>
      <c r="D935">
        <v>0.77800000000000002</v>
      </c>
      <c r="E935">
        <v>0.40770000000000001</v>
      </c>
      <c r="F935">
        <v>0.36380000000000001</v>
      </c>
      <c r="G935">
        <v>0.40560000000000002</v>
      </c>
      <c r="H935">
        <v>0.30030000000000001</v>
      </c>
      <c r="I935">
        <v>0.17849999999999999</v>
      </c>
      <c r="J935">
        <v>0.14349999999999999</v>
      </c>
      <c r="K935">
        <v>9.5500000000000002E-2</v>
      </c>
      <c r="L935">
        <v>7.6600000000000001E-2</v>
      </c>
      <c r="M935">
        <v>2.2700000000000001E-2</v>
      </c>
      <c r="N935">
        <v>1.2699999999999999E-2</v>
      </c>
      <c r="O935">
        <v>4.4000000000000003E-3</v>
      </c>
      <c r="P935">
        <v>1.4E-3</v>
      </c>
      <c r="Q935">
        <v>0</v>
      </c>
      <c r="R935">
        <v>4.0000000000000002E-4</v>
      </c>
      <c r="S935">
        <v>4.71</v>
      </c>
      <c r="T935">
        <v>-999</v>
      </c>
      <c r="U935">
        <v>0.8</v>
      </c>
      <c r="V935">
        <v>0</v>
      </c>
      <c r="W935">
        <v>-20</v>
      </c>
    </row>
    <row r="936" spans="1:23" x14ac:dyDescent="0.25">
      <c r="A936" t="s">
        <v>50</v>
      </c>
      <c r="B936" s="1">
        <v>34545</v>
      </c>
      <c r="C936">
        <v>1170</v>
      </c>
      <c r="D936">
        <v>0.84730000000000005</v>
      </c>
      <c r="E936">
        <v>0.4677</v>
      </c>
      <c r="F936">
        <v>0.30890000000000001</v>
      </c>
      <c r="G936">
        <v>0.20200000000000001</v>
      </c>
      <c r="H936">
        <v>0.1535</v>
      </c>
      <c r="I936">
        <v>0.1719</v>
      </c>
      <c r="J936">
        <v>0.1573</v>
      </c>
      <c r="K936">
        <v>0.18210000000000001</v>
      </c>
      <c r="L936">
        <v>0.13550000000000001</v>
      </c>
      <c r="M936">
        <v>0.10199999999999999</v>
      </c>
      <c r="N936">
        <v>7.1099999999999997E-2</v>
      </c>
      <c r="O936">
        <v>3.61E-2</v>
      </c>
      <c r="P936">
        <v>2.3099999999999999E-2</v>
      </c>
      <c r="Q936">
        <v>8.6E-3</v>
      </c>
      <c r="R936">
        <v>0</v>
      </c>
      <c r="S936">
        <v>3.27</v>
      </c>
      <c r="T936">
        <v>-999</v>
      </c>
      <c r="U936">
        <v>1.5</v>
      </c>
      <c r="V936">
        <v>-10</v>
      </c>
      <c r="W936">
        <v>0</v>
      </c>
    </row>
    <row r="937" spans="1:23" x14ac:dyDescent="0.25">
      <c r="A937" t="s">
        <v>50</v>
      </c>
      <c r="B937" s="1">
        <v>34545</v>
      </c>
      <c r="C937">
        <v>1169</v>
      </c>
      <c r="D937">
        <v>0.94989999999999997</v>
      </c>
      <c r="E937">
        <v>0.52769999999999995</v>
      </c>
      <c r="F937">
        <v>0.42970000000000003</v>
      </c>
      <c r="G937">
        <v>0.27589999999999998</v>
      </c>
      <c r="H937">
        <v>0.2145</v>
      </c>
      <c r="I937">
        <v>0.16589999999999999</v>
      </c>
      <c r="J937">
        <v>0.17219999999999999</v>
      </c>
      <c r="K937">
        <v>0.1381</v>
      </c>
      <c r="L937">
        <v>0.157</v>
      </c>
      <c r="M937">
        <v>0.1341</v>
      </c>
      <c r="N937">
        <v>7.7899999999999997E-2</v>
      </c>
      <c r="O937">
        <v>4.3200000000000002E-2</v>
      </c>
      <c r="P937">
        <v>3.27E-2</v>
      </c>
      <c r="Q937">
        <v>2.2100000000000002E-2</v>
      </c>
      <c r="R937">
        <v>3.8999999999999998E-3</v>
      </c>
      <c r="S937">
        <v>2.89</v>
      </c>
      <c r="T937">
        <v>-999</v>
      </c>
      <c r="U937">
        <v>2.5</v>
      </c>
      <c r="V937">
        <v>-10</v>
      </c>
      <c r="W937">
        <v>0</v>
      </c>
    </row>
    <row r="938" spans="1:23" x14ac:dyDescent="0.25">
      <c r="A938" t="s">
        <v>50</v>
      </c>
      <c r="B938" s="1">
        <v>34545</v>
      </c>
      <c r="C938">
        <v>1168</v>
      </c>
      <c r="D938">
        <v>6.6799999999999998E-2</v>
      </c>
      <c r="E938">
        <v>0.41880000000000001</v>
      </c>
      <c r="F938">
        <v>0.35699999999999998</v>
      </c>
      <c r="G938">
        <v>0.29399999999999998</v>
      </c>
      <c r="H938">
        <v>0.33050000000000002</v>
      </c>
      <c r="I938">
        <v>0.27450000000000002</v>
      </c>
      <c r="J938">
        <v>0.2263</v>
      </c>
      <c r="K938">
        <v>0.21379999999999999</v>
      </c>
      <c r="L938">
        <v>0.20860000000000001</v>
      </c>
      <c r="M938">
        <v>0.14860000000000001</v>
      </c>
      <c r="N938">
        <v>8.6999999999999994E-2</v>
      </c>
      <c r="O938">
        <v>5.0900000000000001E-2</v>
      </c>
      <c r="P938">
        <v>4.7399999999999998E-2</v>
      </c>
      <c r="Q938">
        <v>2.4500000000000001E-2</v>
      </c>
      <c r="R938">
        <v>5.1000000000000004E-3</v>
      </c>
      <c r="S938">
        <v>2.69</v>
      </c>
      <c r="T938">
        <v>-999</v>
      </c>
      <c r="U938">
        <v>2.5</v>
      </c>
      <c r="V938">
        <v>20</v>
      </c>
      <c r="W938">
        <v>0</v>
      </c>
    </row>
    <row r="939" spans="1:23" x14ac:dyDescent="0.25">
      <c r="A939" t="s">
        <v>50</v>
      </c>
      <c r="B939" s="1">
        <v>34545</v>
      </c>
      <c r="C939">
        <v>1167</v>
      </c>
      <c r="D939">
        <v>1.43E-2</v>
      </c>
      <c r="E939">
        <v>0.2823</v>
      </c>
      <c r="F939">
        <v>0.26919999999999999</v>
      </c>
      <c r="G939">
        <v>0.28389999999999999</v>
      </c>
      <c r="H939">
        <v>0.39500000000000002</v>
      </c>
      <c r="I939">
        <v>0.34870000000000001</v>
      </c>
      <c r="J939">
        <v>0.24640000000000001</v>
      </c>
      <c r="K939">
        <v>0.21179999999999999</v>
      </c>
      <c r="L939">
        <v>0.1966</v>
      </c>
      <c r="M939">
        <v>0.1326</v>
      </c>
      <c r="N939">
        <v>7.6100000000000001E-2</v>
      </c>
      <c r="O939">
        <v>5.0299999999999997E-2</v>
      </c>
      <c r="P939">
        <v>2.7099999999999999E-2</v>
      </c>
      <c r="Q939">
        <v>1.01E-2</v>
      </c>
      <c r="R939">
        <v>2.0999999999999999E-3</v>
      </c>
      <c r="S939">
        <v>3.02</v>
      </c>
      <c r="T939">
        <v>-999</v>
      </c>
      <c r="U939">
        <v>1.5</v>
      </c>
      <c r="V939">
        <v>20</v>
      </c>
      <c r="W939">
        <v>0</v>
      </c>
    </row>
    <row r="940" spans="1:23" x14ac:dyDescent="0.25">
      <c r="A940" t="s">
        <v>50</v>
      </c>
      <c r="B940" s="1">
        <v>34545</v>
      </c>
      <c r="C940">
        <v>1166</v>
      </c>
      <c r="D940">
        <v>0</v>
      </c>
      <c r="E940">
        <v>0.20569999999999999</v>
      </c>
      <c r="F940">
        <v>0.4365</v>
      </c>
      <c r="G940">
        <v>0.43409999999999999</v>
      </c>
      <c r="H940">
        <v>0.49809999999999999</v>
      </c>
      <c r="I940">
        <v>0.4244</v>
      </c>
      <c r="J940">
        <v>0.30959999999999999</v>
      </c>
      <c r="K940">
        <v>0.25690000000000002</v>
      </c>
      <c r="L940">
        <v>0.18459999999999999</v>
      </c>
      <c r="M940">
        <v>0.1293</v>
      </c>
      <c r="N940">
        <v>8.9499999999999996E-2</v>
      </c>
      <c r="O940">
        <v>6.5600000000000006E-2</v>
      </c>
      <c r="P940">
        <v>3.5799999999999998E-2</v>
      </c>
      <c r="Q940">
        <v>1.2800000000000001E-2</v>
      </c>
      <c r="R940">
        <v>1.6999999999999999E-3</v>
      </c>
      <c r="S940">
        <v>2.78</v>
      </c>
      <c r="T940">
        <v>-999</v>
      </c>
      <c r="U940">
        <v>0.8</v>
      </c>
      <c r="V940">
        <v>20</v>
      </c>
      <c r="W940">
        <v>0</v>
      </c>
    </row>
    <row r="941" spans="1:23" x14ac:dyDescent="0.25">
      <c r="A941" t="s">
        <v>50</v>
      </c>
      <c r="B941" s="1">
        <v>34545</v>
      </c>
      <c r="C941">
        <v>1165</v>
      </c>
      <c r="D941">
        <v>0.54649999999999999</v>
      </c>
      <c r="E941">
        <v>0.39579999999999999</v>
      </c>
      <c r="F941">
        <v>0.38059999999999999</v>
      </c>
      <c r="G941">
        <v>0.2651</v>
      </c>
      <c r="H941">
        <v>0.28239999999999998</v>
      </c>
      <c r="I941">
        <v>0.23</v>
      </c>
      <c r="J941">
        <v>0.2225</v>
      </c>
      <c r="K941">
        <v>0.1845</v>
      </c>
      <c r="L941">
        <v>0.10489999999999999</v>
      </c>
      <c r="M941">
        <v>6.4199999999999993E-2</v>
      </c>
      <c r="N941">
        <v>3.7199999999999997E-2</v>
      </c>
      <c r="O941">
        <v>1.67E-2</v>
      </c>
      <c r="P941">
        <v>1.8499999999999999E-2</v>
      </c>
      <c r="Q941">
        <v>4.3E-3</v>
      </c>
      <c r="R941">
        <v>5.0000000000000001E-4</v>
      </c>
      <c r="S941">
        <v>3.44</v>
      </c>
      <c r="T941">
        <v>-999</v>
      </c>
      <c r="U941">
        <v>0.8</v>
      </c>
      <c r="V941">
        <v>10</v>
      </c>
      <c r="W941">
        <v>0</v>
      </c>
    </row>
    <row r="942" spans="1:23" x14ac:dyDescent="0.25">
      <c r="A942" t="s">
        <v>50</v>
      </c>
      <c r="B942" s="1">
        <v>34545</v>
      </c>
      <c r="C942">
        <v>1164</v>
      </c>
      <c r="D942">
        <v>0.49399999999999999</v>
      </c>
      <c r="E942">
        <v>0.33760000000000001</v>
      </c>
      <c r="F942">
        <v>0.35699999999999998</v>
      </c>
      <c r="G942">
        <v>0.30599999999999999</v>
      </c>
      <c r="H942">
        <v>0.30499999999999999</v>
      </c>
      <c r="I942">
        <v>0.31950000000000001</v>
      </c>
      <c r="J942">
        <v>0.2838</v>
      </c>
      <c r="K942">
        <v>0.19550000000000001</v>
      </c>
      <c r="L942">
        <v>0.1754</v>
      </c>
      <c r="M942">
        <v>7.3999999999999996E-2</v>
      </c>
      <c r="N942">
        <v>3.0200000000000001E-2</v>
      </c>
      <c r="O942">
        <v>0.02</v>
      </c>
      <c r="P942">
        <v>5.4000000000000003E-3</v>
      </c>
      <c r="Q942">
        <v>7.4000000000000003E-3</v>
      </c>
      <c r="R942">
        <v>5.0000000000000001E-4</v>
      </c>
      <c r="S942">
        <v>3.55</v>
      </c>
      <c r="T942">
        <v>-999</v>
      </c>
      <c r="U942">
        <v>1.5</v>
      </c>
      <c r="V942">
        <v>10</v>
      </c>
      <c r="W942">
        <v>0</v>
      </c>
    </row>
    <row r="943" spans="1:23" x14ac:dyDescent="0.25">
      <c r="A943" t="s">
        <v>50</v>
      </c>
      <c r="B943" s="1">
        <v>34545</v>
      </c>
      <c r="C943">
        <v>1163</v>
      </c>
      <c r="D943">
        <v>0.87109999999999999</v>
      </c>
      <c r="E943">
        <v>0.60980000000000001</v>
      </c>
      <c r="F943">
        <v>0.3921</v>
      </c>
      <c r="G943">
        <v>0.28389999999999999</v>
      </c>
      <c r="H943">
        <v>0.2324</v>
      </c>
      <c r="I943">
        <v>0.1724</v>
      </c>
      <c r="J943">
        <v>0.1414</v>
      </c>
      <c r="K943">
        <v>0.1973</v>
      </c>
      <c r="L943">
        <v>0.24629999999999999</v>
      </c>
      <c r="M943">
        <v>0.25430000000000003</v>
      </c>
      <c r="N943">
        <v>0.161</v>
      </c>
      <c r="O943">
        <v>7.0800000000000002E-2</v>
      </c>
      <c r="P943">
        <v>2.07E-2</v>
      </c>
      <c r="Q943">
        <v>7.3000000000000001E-3</v>
      </c>
      <c r="R943">
        <v>4.3E-3</v>
      </c>
      <c r="S943">
        <v>2.89</v>
      </c>
      <c r="T943">
        <v>-999</v>
      </c>
      <c r="U943">
        <v>2.5</v>
      </c>
      <c r="V943">
        <v>10</v>
      </c>
      <c r="W943">
        <v>0</v>
      </c>
    </row>
    <row r="944" spans="1:23" x14ac:dyDescent="0.25">
      <c r="A944" t="s">
        <v>50</v>
      </c>
      <c r="B944" s="1">
        <v>34545</v>
      </c>
      <c r="C944">
        <v>1175</v>
      </c>
      <c r="D944">
        <v>0.63009999999999999</v>
      </c>
      <c r="E944">
        <v>0.4345</v>
      </c>
      <c r="F944">
        <v>0.34920000000000001</v>
      </c>
      <c r="G944">
        <v>0.34660000000000002</v>
      </c>
      <c r="H944">
        <v>0.4123</v>
      </c>
      <c r="I944">
        <v>0.32240000000000002</v>
      </c>
      <c r="J944">
        <v>0.25269999999999998</v>
      </c>
      <c r="K944">
        <v>0.28160000000000002</v>
      </c>
      <c r="L944">
        <v>0.26219999999999999</v>
      </c>
      <c r="M944">
        <v>0.21859999999999999</v>
      </c>
      <c r="N944">
        <v>0.16470000000000001</v>
      </c>
      <c r="O944">
        <v>0.1173</v>
      </c>
      <c r="P944">
        <v>6.6900000000000001E-2</v>
      </c>
      <c r="Q944">
        <v>3.5000000000000003E-2</v>
      </c>
      <c r="R944">
        <v>2.3999999999999998E-3</v>
      </c>
      <c r="S944">
        <v>2.35</v>
      </c>
      <c r="T944">
        <v>-999</v>
      </c>
      <c r="U944">
        <v>2.5</v>
      </c>
      <c r="V944">
        <v>-20</v>
      </c>
      <c r="W944">
        <v>0</v>
      </c>
    </row>
    <row r="945" spans="1:23" x14ac:dyDescent="0.25">
      <c r="A945" t="s">
        <v>50</v>
      </c>
      <c r="B945" s="1">
        <v>34545</v>
      </c>
      <c r="C945">
        <v>1174</v>
      </c>
      <c r="D945">
        <v>0.4511</v>
      </c>
      <c r="E945">
        <v>0.38469999999999999</v>
      </c>
      <c r="F945">
        <v>0.44590000000000002</v>
      </c>
      <c r="G945">
        <v>0.42809999999999998</v>
      </c>
      <c r="H945">
        <v>0.30909999999999999</v>
      </c>
      <c r="I945">
        <v>0.29120000000000001</v>
      </c>
      <c r="J945">
        <v>0.28470000000000001</v>
      </c>
      <c r="K945">
        <v>0.25879999999999997</v>
      </c>
      <c r="L945">
        <v>0.20169999999999999</v>
      </c>
      <c r="M945">
        <v>0.1646</v>
      </c>
      <c r="N945">
        <v>0.1016</v>
      </c>
      <c r="O945">
        <v>6.2799999999999995E-2</v>
      </c>
      <c r="P945">
        <v>3.9800000000000002E-2</v>
      </c>
      <c r="Q945">
        <v>1.11E-2</v>
      </c>
      <c r="R945">
        <v>1.9E-3</v>
      </c>
      <c r="S945">
        <v>2.73</v>
      </c>
      <c r="T945">
        <v>-999</v>
      </c>
      <c r="U945">
        <v>1.5</v>
      </c>
      <c r="V945">
        <v>-20</v>
      </c>
      <c r="W945">
        <v>0</v>
      </c>
    </row>
    <row r="946" spans="1:23" x14ac:dyDescent="0.25">
      <c r="A946" t="s">
        <v>50</v>
      </c>
      <c r="B946" s="1">
        <v>34545</v>
      </c>
      <c r="C946">
        <v>1172</v>
      </c>
      <c r="D946">
        <v>0.34839999999999999</v>
      </c>
      <c r="E946">
        <v>0.48430000000000001</v>
      </c>
      <c r="F946">
        <v>0.4083</v>
      </c>
      <c r="G946">
        <v>0.32450000000000001</v>
      </c>
      <c r="H946">
        <v>0.26100000000000001</v>
      </c>
      <c r="I946">
        <v>0.24840000000000001</v>
      </c>
      <c r="J946">
        <v>0.23</v>
      </c>
      <c r="K946">
        <v>0.17979999999999999</v>
      </c>
      <c r="L946">
        <v>0.1196</v>
      </c>
      <c r="M946">
        <v>7.7399999999999997E-2</v>
      </c>
      <c r="N946">
        <v>5.21E-2</v>
      </c>
      <c r="O946">
        <v>4.0300000000000002E-2</v>
      </c>
      <c r="P946">
        <v>1.6E-2</v>
      </c>
      <c r="Q946">
        <v>3.5999999999999999E-3</v>
      </c>
      <c r="R946">
        <v>2.0000000000000001E-4</v>
      </c>
      <c r="S946">
        <v>3.37</v>
      </c>
      <c r="T946">
        <v>-999</v>
      </c>
      <c r="U946">
        <v>0.8</v>
      </c>
      <c r="V946">
        <v>-20</v>
      </c>
      <c r="W946">
        <v>0</v>
      </c>
    </row>
    <row r="947" spans="1:23" x14ac:dyDescent="0.25">
      <c r="A947" t="s">
        <v>50</v>
      </c>
      <c r="B947" s="1">
        <v>34545</v>
      </c>
      <c r="C947">
        <v>1171</v>
      </c>
      <c r="D947">
        <v>0.78280000000000005</v>
      </c>
      <c r="E947">
        <v>0.43630000000000002</v>
      </c>
      <c r="F947">
        <v>0.27439999999999998</v>
      </c>
      <c r="G947">
        <v>0.19839999999999999</v>
      </c>
      <c r="H947">
        <v>0.32329999999999998</v>
      </c>
      <c r="I947">
        <v>0.28920000000000001</v>
      </c>
      <c r="J947">
        <v>0.20630000000000001</v>
      </c>
      <c r="K947">
        <v>0.18290000000000001</v>
      </c>
      <c r="L947">
        <v>0.13569999999999999</v>
      </c>
      <c r="M947">
        <v>0.1216</v>
      </c>
      <c r="N947">
        <v>8.3099999999999993E-2</v>
      </c>
      <c r="O947">
        <v>5.5300000000000002E-2</v>
      </c>
      <c r="P947">
        <v>3.5700000000000003E-2</v>
      </c>
      <c r="Q947">
        <v>8.8000000000000005E-3</v>
      </c>
      <c r="R947">
        <v>1.6999999999999999E-3</v>
      </c>
      <c r="S947">
        <v>2.99</v>
      </c>
      <c r="T947">
        <v>-999</v>
      </c>
      <c r="U947">
        <v>0.8</v>
      </c>
      <c r="V947">
        <v>-10</v>
      </c>
      <c r="W947">
        <v>0</v>
      </c>
    </row>
    <row r="948" spans="1:23" x14ac:dyDescent="0.25">
      <c r="A948" t="s">
        <v>50</v>
      </c>
      <c r="B948" s="1">
        <v>34545</v>
      </c>
      <c r="C948">
        <v>1162</v>
      </c>
      <c r="D948">
        <v>0.61099999999999999</v>
      </c>
      <c r="E948">
        <v>0.441</v>
      </c>
      <c r="F948">
        <v>0.45739999999999997</v>
      </c>
      <c r="G948">
        <v>0.34820000000000001</v>
      </c>
      <c r="H948">
        <v>0.28649999999999998</v>
      </c>
      <c r="I948">
        <v>0.24959999999999999</v>
      </c>
      <c r="J948">
        <v>0.2495</v>
      </c>
      <c r="K948">
        <v>0.18559999999999999</v>
      </c>
      <c r="L948">
        <v>0.13009999999999999</v>
      </c>
      <c r="M948">
        <v>0.1076</v>
      </c>
      <c r="N948">
        <v>6.3500000000000001E-2</v>
      </c>
      <c r="O948">
        <v>4.1000000000000002E-2</v>
      </c>
      <c r="P948">
        <v>2.8299999999999999E-2</v>
      </c>
      <c r="Q948">
        <v>9.4000000000000004E-3</v>
      </c>
      <c r="R948">
        <v>6.9999999999999999E-4</v>
      </c>
      <c r="S948">
        <v>3.03</v>
      </c>
      <c r="T948">
        <v>-999</v>
      </c>
      <c r="U948">
        <v>2.5</v>
      </c>
      <c r="V948">
        <v>0</v>
      </c>
      <c r="W948">
        <v>-20</v>
      </c>
    </row>
    <row r="949" spans="1:23" x14ac:dyDescent="0.25">
      <c r="A949" t="s">
        <v>50</v>
      </c>
      <c r="B949" s="1">
        <v>34545</v>
      </c>
      <c r="C949">
        <v>1158</v>
      </c>
      <c r="D949">
        <v>0.31979999999999997</v>
      </c>
      <c r="E949">
        <v>0.1181</v>
      </c>
      <c r="F949">
        <v>0.14430000000000001</v>
      </c>
      <c r="G949">
        <v>8.1100000000000005E-2</v>
      </c>
      <c r="H949">
        <v>0.1585</v>
      </c>
      <c r="I949">
        <v>0.1028</v>
      </c>
      <c r="J949">
        <v>9.5200000000000007E-2</v>
      </c>
      <c r="K949">
        <v>0.107</v>
      </c>
      <c r="L949">
        <v>0.10780000000000001</v>
      </c>
      <c r="M949">
        <v>6.13E-2</v>
      </c>
      <c r="N949">
        <v>5.67E-2</v>
      </c>
      <c r="O949">
        <v>5.5800000000000002E-2</v>
      </c>
      <c r="P949">
        <v>2.2800000000000001E-2</v>
      </c>
      <c r="Q949">
        <v>6.3E-3</v>
      </c>
      <c r="R949">
        <v>1E-4</v>
      </c>
      <c r="S949">
        <v>3.6</v>
      </c>
      <c r="T949">
        <v>-999</v>
      </c>
      <c r="U949">
        <v>1.5</v>
      </c>
      <c r="V949">
        <v>0</v>
      </c>
      <c r="W949">
        <v>-10</v>
      </c>
    </row>
    <row r="950" spans="1:23" x14ac:dyDescent="0.25">
      <c r="A950" t="s">
        <v>50</v>
      </c>
      <c r="B950" s="1">
        <v>34545</v>
      </c>
      <c r="C950">
        <v>1156</v>
      </c>
      <c r="D950">
        <v>0.90690000000000004</v>
      </c>
      <c r="E950">
        <v>0.75739999999999996</v>
      </c>
      <c r="F950">
        <v>0.54630000000000001</v>
      </c>
      <c r="G950">
        <v>0.3241</v>
      </c>
      <c r="H950">
        <v>0.26479999999999998</v>
      </c>
      <c r="I950">
        <v>0.14169999999999999</v>
      </c>
      <c r="J950">
        <v>0.13789999999999999</v>
      </c>
      <c r="K950">
        <v>0.12520000000000001</v>
      </c>
      <c r="L950">
        <v>0.1172</v>
      </c>
      <c r="M950">
        <v>0.14130000000000001</v>
      </c>
      <c r="N950">
        <v>0.13750000000000001</v>
      </c>
      <c r="O950">
        <v>8.8499999999999995E-2</v>
      </c>
      <c r="P950">
        <v>6.9099999999999995E-2</v>
      </c>
      <c r="Q950">
        <v>3.5799999999999998E-2</v>
      </c>
      <c r="R950">
        <v>1.1900000000000001E-2</v>
      </c>
      <c r="S950">
        <v>2.4900000000000002</v>
      </c>
      <c r="T950">
        <v>-999</v>
      </c>
      <c r="U950">
        <v>2.5</v>
      </c>
      <c r="V950">
        <v>0</v>
      </c>
      <c r="W950">
        <v>0</v>
      </c>
    </row>
    <row r="951" spans="1:23" x14ac:dyDescent="0.25">
      <c r="A951" t="s">
        <v>50</v>
      </c>
      <c r="B951" s="1">
        <v>34545</v>
      </c>
      <c r="C951">
        <v>1154</v>
      </c>
      <c r="S951">
        <v>3.11</v>
      </c>
      <c r="T951">
        <v>-999</v>
      </c>
      <c r="U951">
        <v>0.8</v>
      </c>
      <c r="V951">
        <v>0</v>
      </c>
      <c r="W951">
        <v>0</v>
      </c>
    </row>
    <row r="952" spans="1:23" x14ac:dyDescent="0.25">
      <c r="A952" t="s">
        <v>181</v>
      </c>
      <c r="B952" s="1">
        <v>34456</v>
      </c>
      <c r="C952">
        <v>1</v>
      </c>
      <c r="D952">
        <v>0.53059999999999996</v>
      </c>
      <c r="E952">
        <v>0.59930000000000005</v>
      </c>
      <c r="F952">
        <v>0.60250000000000004</v>
      </c>
      <c r="G952">
        <v>0.61970000000000003</v>
      </c>
      <c r="H952">
        <v>0.58699999999999997</v>
      </c>
      <c r="I952">
        <v>0.61309999999999998</v>
      </c>
      <c r="J952">
        <v>0.54569999999999996</v>
      </c>
      <c r="K952">
        <v>0.5091</v>
      </c>
      <c r="L952">
        <v>0.42020000000000002</v>
      </c>
      <c r="M952">
        <v>0.39489999999999997</v>
      </c>
      <c r="N952">
        <v>0.35699999999999998</v>
      </c>
      <c r="O952">
        <v>0.27579999999999999</v>
      </c>
      <c r="P952">
        <v>0.20669999999999999</v>
      </c>
      <c r="Q952">
        <v>0.14910000000000001</v>
      </c>
      <c r="R952">
        <v>6.8900000000000003E-2</v>
      </c>
      <c r="S952">
        <v>1.36</v>
      </c>
      <c r="T952">
        <v>1.766</v>
      </c>
      <c r="U952">
        <v>0.5</v>
      </c>
      <c r="V952">
        <v>-999</v>
      </c>
      <c r="W952">
        <v>-999</v>
      </c>
    </row>
    <row r="953" spans="1:23" x14ac:dyDescent="0.25">
      <c r="A953" t="s">
        <v>181</v>
      </c>
      <c r="B953" s="1">
        <v>34456</v>
      </c>
      <c r="C953">
        <v>14</v>
      </c>
      <c r="D953">
        <v>0.85680000000000001</v>
      </c>
      <c r="E953">
        <v>0.67469999999999997</v>
      </c>
      <c r="F953">
        <v>0.61419999999999997</v>
      </c>
      <c r="G953">
        <v>0.54630000000000001</v>
      </c>
      <c r="H953">
        <v>0.56499999999999995</v>
      </c>
      <c r="I953">
        <v>0.59160000000000001</v>
      </c>
      <c r="J953">
        <v>0.53500000000000003</v>
      </c>
      <c r="K953">
        <v>0.50990000000000002</v>
      </c>
      <c r="L953">
        <v>0.48909999999999998</v>
      </c>
      <c r="M953">
        <v>0.45610000000000001</v>
      </c>
      <c r="N953">
        <v>0.40760000000000002</v>
      </c>
      <c r="O953">
        <v>0.33069999999999999</v>
      </c>
      <c r="P953">
        <v>0.24679999999999999</v>
      </c>
      <c r="Q953">
        <v>0.17560000000000001</v>
      </c>
      <c r="R953">
        <v>4.7699999999999999E-2</v>
      </c>
      <c r="S953">
        <v>1.29</v>
      </c>
      <c r="T953">
        <v>1.67</v>
      </c>
      <c r="U953">
        <v>2.5</v>
      </c>
      <c r="V953">
        <v>-999</v>
      </c>
      <c r="W953">
        <v>-999</v>
      </c>
    </row>
    <row r="954" spans="1:23" x14ac:dyDescent="0.25">
      <c r="A954" t="s">
        <v>181</v>
      </c>
      <c r="B954" s="1">
        <v>34456</v>
      </c>
      <c r="C954">
        <v>13</v>
      </c>
      <c r="D954">
        <v>0.36990000000000001</v>
      </c>
      <c r="E954">
        <v>0.40960000000000002</v>
      </c>
      <c r="F954">
        <v>0.46210000000000001</v>
      </c>
      <c r="G954">
        <v>0.53710000000000002</v>
      </c>
      <c r="H954">
        <v>0.65859999999999996</v>
      </c>
      <c r="I954">
        <v>0.67610000000000003</v>
      </c>
      <c r="J954">
        <v>0.69199999999999995</v>
      </c>
      <c r="K954">
        <v>0.69369999999999998</v>
      </c>
      <c r="L954">
        <v>0.68479999999999996</v>
      </c>
      <c r="M954">
        <v>0.67569999999999997</v>
      </c>
      <c r="N954">
        <v>0.61019999999999996</v>
      </c>
      <c r="O954">
        <v>0.56100000000000005</v>
      </c>
      <c r="P954">
        <v>0.45910000000000001</v>
      </c>
      <c r="Q954">
        <v>0.32469999999999999</v>
      </c>
      <c r="R954">
        <v>0.186</v>
      </c>
      <c r="S954">
        <v>0.84</v>
      </c>
      <c r="T954">
        <v>1.0940000000000001</v>
      </c>
      <c r="U954">
        <v>1.5</v>
      </c>
      <c r="V954">
        <v>-999</v>
      </c>
      <c r="W954">
        <v>-999</v>
      </c>
    </row>
    <row r="955" spans="1:23" x14ac:dyDescent="0.25">
      <c r="A955" t="s">
        <v>181</v>
      </c>
      <c r="B955" s="1">
        <v>34456</v>
      </c>
      <c r="C955">
        <v>12</v>
      </c>
      <c r="D955">
        <v>0.31659999999999999</v>
      </c>
      <c r="E955">
        <v>0.50180000000000002</v>
      </c>
      <c r="F955">
        <v>0.49280000000000002</v>
      </c>
      <c r="G955">
        <v>0.57699999999999996</v>
      </c>
      <c r="H955">
        <v>0.60640000000000005</v>
      </c>
      <c r="I955">
        <v>0.62509999999999999</v>
      </c>
      <c r="J955">
        <v>0.61519999999999997</v>
      </c>
      <c r="K955">
        <v>0.623</v>
      </c>
      <c r="L955">
        <v>0.59499999999999997</v>
      </c>
      <c r="M955">
        <v>0.5514</v>
      </c>
      <c r="N955">
        <v>0.51529999999999998</v>
      </c>
      <c r="O955">
        <v>0.47270000000000001</v>
      </c>
      <c r="P955">
        <v>0.37580000000000002</v>
      </c>
      <c r="Q955">
        <v>0.29409999999999997</v>
      </c>
      <c r="R955">
        <v>0.16439999999999999</v>
      </c>
      <c r="S955">
        <v>0.98</v>
      </c>
      <c r="T955">
        <v>1.266</v>
      </c>
      <c r="U955">
        <v>0.5</v>
      </c>
      <c r="V955">
        <v>-999</v>
      </c>
      <c r="W955">
        <v>-999</v>
      </c>
    </row>
    <row r="956" spans="1:23" x14ac:dyDescent="0.25">
      <c r="A956" t="s">
        <v>181</v>
      </c>
      <c r="B956" s="1">
        <v>34456</v>
      </c>
      <c r="C956">
        <v>11</v>
      </c>
      <c r="D956">
        <v>0.34129999999999999</v>
      </c>
      <c r="E956">
        <v>0.46989999999999998</v>
      </c>
      <c r="F956">
        <v>0.41449999999999998</v>
      </c>
      <c r="G956">
        <v>0.56359999999999999</v>
      </c>
      <c r="H956">
        <v>0.57430000000000003</v>
      </c>
      <c r="I956">
        <v>0.58250000000000002</v>
      </c>
      <c r="J956">
        <v>0.5847</v>
      </c>
      <c r="K956">
        <v>0.58050000000000002</v>
      </c>
      <c r="L956">
        <v>0.54800000000000004</v>
      </c>
      <c r="M956">
        <v>0.48670000000000002</v>
      </c>
      <c r="N956">
        <v>0.48870000000000002</v>
      </c>
      <c r="O956">
        <v>0.45229999999999998</v>
      </c>
      <c r="P956">
        <v>0.3669</v>
      </c>
      <c r="Q956">
        <v>0.2742</v>
      </c>
      <c r="R956">
        <v>0.13669999999999999</v>
      </c>
      <c r="S956">
        <v>1.06</v>
      </c>
      <c r="T956">
        <v>1.3779999999999999</v>
      </c>
      <c r="U956">
        <v>2.5</v>
      </c>
      <c r="V956">
        <v>-999</v>
      </c>
      <c r="W956">
        <v>-999</v>
      </c>
    </row>
    <row r="957" spans="1:23" x14ac:dyDescent="0.25">
      <c r="A957" t="s">
        <v>181</v>
      </c>
      <c r="B957" s="1">
        <v>34456</v>
      </c>
      <c r="C957">
        <v>4</v>
      </c>
      <c r="D957">
        <v>0.98570000000000002</v>
      </c>
      <c r="E957">
        <v>0.82010000000000005</v>
      </c>
      <c r="F957">
        <v>0.74860000000000004</v>
      </c>
      <c r="G957">
        <v>0.73750000000000004</v>
      </c>
      <c r="H957">
        <v>0.61650000000000005</v>
      </c>
      <c r="I957">
        <v>0.54700000000000004</v>
      </c>
      <c r="J957">
        <v>0.50629999999999997</v>
      </c>
      <c r="K957">
        <v>0.50439999999999996</v>
      </c>
      <c r="L957">
        <v>0.48099999999999998</v>
      </c>
      <c r="M957">
        <v>0.4803</v>
      </c>
      <c r="N957">
        <v>0.4753</v>
      </c>
      <c r="O957">
        <v>0.43959999999999999</v>
      </c>
      <c r="P957">
        <v>0.38390000000000002</v>
      </c>
      <c r="Q957">
        <v>0.2722</v>
      </c>
      <c r="R957">
        <v>0.1525</v>
      </c>
      <c r="S957">
        <v>0.96</v>
      </c>
      <c r="T957">
        <v>1.2509999999999999</v>
      </c>
      <c r="U957">
        <v>0.5</v>
      </c>
      <c r="V957">
        <v>-999</v>
      </c>
      <c r="W957">
        <v>-999</v>
      </c>
    </row>
    <row r="958" spans="1:23" x14ac:dyDescent="0.25">
      <c r="A958" t="s">
        <v>181</v>
      </c>
      <c r="B958" s="1">
        <v>34456</v>
      </c>
      <c r="C958">
        <v>5</v>
      </c>
      <c r="D958">
        <v>0.95069999999999999</v>
      </c>
      <c r="E958">
        <v>0.81240000000000001</v>
      </c>
      <c r="F958">
        <v>0.73040000000000005</v>
      </c>
      <c r="G958">
        <v>0.67400000000000004</v>
      </c>
      <c r="H958">
        <v>0.67320000000000002</v>
      </c>
      <c r="I958">
        <v>0.61709999999999998</v>
      </c>
      <c r="J958">
        <v>0.56069999999999998</v>
      </c>
      <c r="K958">
        <v>0.50660000000000005</v>
      </c>
      <c r="L958">
        <v>0.51060000000000005</v>
      </c>
      <c r="M958">
        <v>0.45269999999999999</v>
      </c>
      <c r="N958">
        <v>0.4526</v>
      </c>
      <c r="O958">
        <v>0.45900000000000002</v>
      </c>
      <c r="P958">
        <v>0.43020000000000003</v>
      </c>
      <c r="Q958">
        <v>0.3216</v>
      </c>
      <c r="R958">
        <v>0.17849999999999999</v>
      </c>
      <c r="S958">
        <v>0.89</v>
      </c>
      <c r="T958">
        <v>1.1559999999999999</v>
      </c>
      <c r="U958">
        <v>1.5</v>
      </c>
      <c r="V958">
        <v>-999</v>
      </c>
      <c r="W958">
        <v>-999</v>
      </c>
    </row>
    <row r="959" spans="1:23" x14ac:dyDescent="0.25">
      <c r="A959" t="s">
        <v>181</v>
      </c>
      <c r="B959" s="1">
        <v>34456</v>
      </c>
      <c r="C959">
        <v>7</v>
      </c>
      <c r="D959">
        <v>0.85760000000000003</v>
      </c>
      <c r="E959">
        <v>0.80600000000000005</v>
      </c>
      <c r="F959">
        <v>0.68500000000000005</v>
      </c>
      <c r="G959">
        <v>0.6028</v>
      </c>
      <c r="H959">
        <v>0.48270000000000002</v>
      </c>
      <c r="I959">
        <v>0.375</v>
      </c>
      <c r="J959">
        <v>0.3125</v>
      </c>
      <c r="K959">
        <v>0.22209999999999999</v>
      </c>
      <c r="L959">
        <v>0.21049999999999999</v>
      </c>
      <c r="M959">
        <v>0.20080000000000001</v>
      </c>
      <c r="N959">
        <v>0.2225</v>
      </c>
      <c r="O959">
        <v>0.19350000000000001</v>
      </c>
      <c r="P959">
        <v>0.1603</v>
      </c>
      <c r="Q959">
        <v>0.11890000000000001</v>
      </c>
      <c r="R959">
        <v>4.8399999999999999E-2</v>
      </c>
      <c r="S959">
        <v>1.75</v>
      </c>
      <c r="T959">
        <v>2.27</v>
      </c>
      <c r="U959">
        <v>2.5</v>
      </c>
      <c r="V959">
        <v>-999</v>
      </c>
      <c r="W959">
        <v>-999</v>
      </c>
    </row>
    <row r="960" spans="1:23" x14ac:dyDescent="0.25">
      <c r="A960" t="s">
        <v>181</v>
      </c>
      <c r="B960" s="1">
        <v>34456</v>
      </c>
      <c r="C960">
        <v>9</v>
      </c>
      <c r="D960">
        <v>0.74780000000000002</v>
      </c>
      <c r="E960">
        <v>0.74780000000000002</v>
      </c>
      <c r="F960">
        <v>0.68410000000000004</v>
      </c>
      <c r="G960">
        <v>0.8286</v>
      </c>
      <c r="H960">
        <v>0.86319999999999997</v>
      </c>
      <c r="I960">
        <v>0.74150000000000005</v>
      </c>
      <c r="J960">
        <v>0.50929999999999997</v>
      </c>
      <c r="K960">
        <v>0.44379999999999997</v>
      </c>
      <c r="L960">
        <v>0.42230000000000001</v>
      </c>
      <c r="M960">
        <v>0.40129999999999999</v>
      </c>
      <c r="N960">
        <v>0.35639999999999999</v>
      </c>
      <c r="O960">
        <v>0.31440000000000001</v>
      </c>
      <c r="P960">
        <v>0.29809999999999998</v>
      </c>
      <c r="Q960">
        <v>0.2419</v>
      </c>
      <c r="R960">
        <v>0.15079999999999999</v>
      </c>
      <c r="S960">
        <v>1.0900000000000001</v>
      </c>
      <c r="T960">
        <v>1.421</v>
      </c>
      <c r="U960">
        <v>1.5</v>
      </c>
      <c r="V960">
        <v>-999</v>
      </c>
      <c r="W960">
        <v>-999</v>
      </c>
    </row>
    <row r="961" spans="1:23" x14ac:dyDescent="0.25">
      <c r="A961" t="s">
        <v>181</v>
      </c>
      <c r="B961" s="1">
        <v>34456</v>
      </c>
      <c r="C961">
        <v>8</v>
      </c>
      <c r="D961">
        <v>0.80269999999999997</v>
      </c>
      <c r="E961">
        <v>0.72970000000000002</v>
      </c>
      <c r="F961">
        <v>0.68910000000000005</v>
      </c>
      <c r="G961">
        <v>0.79049999999999998</v>
      </c>
      <c r="H961">
        <v>0.65849999999999997</v>
      </c>
      <c r="I961">
        <v>0.48980000000000001</v>
      </c>
      <c r="J961">
        <v>0.35770000000000002</v>
      </c>
      <c r="K961">
        <v>0.3513</v>
      </c>
      <c r="L961">
        <v>0.3518</v>
      </c>
      <c r="M961">
        <v>0.29289999999999999</v>
      </c>
      <c r="N961">
        <v>0.28110000000000002</v>
      </c>
      <c r="O961">
        <v>0.28050000000000003</v>
      </c>
      <c r="P961">
        <v>0.2485</v>
      </c>
      <c r="Q961">
        <v>0.19789999999999999</v>
      </c>
      <c r="R961">
        <v>0.1192</v>
      </c>
      <c r="S961">
        <v>1.33</v>
      </c>
      <c r="T961">
        <v>1.7210000000000001</v>
      </c>
      <c r="U961">
        <v>0.5</v>
      </c>
      <c r="V961">
        <v>-999</v>
      </c>
      <c r="W961">
        <v>-999</v>
      </c>
    </row>
    <row r="962" spans="1:23" x14ac:dyDescent="0.25">
      <c r="A962" t="s">
        <v>181</v>
      </c>
      <c r="B962" s="1">
        <v>34456</v>
      </c>
      <c r="C962">
        <v>3</v>
      </c>
      <c r="D962">
        <v>0.66669999999999996</v>
      </c>
      <c r="E962">
        <v>0.61129999999999995</v>
      </c>
      <c r="F962">
        <v>0.5867</v>
      </c>
      <c r="G962">
        <v>0.55979999999999996</v>
      </c>
      <c r="H962">
        <v>0.57050000000000001</v>
      </c>
      <c r="I962">
        <v>0.53200000000000003</v>
      </c>
      <c r="J962">
        <v>0.62060000000000004</v>
      </c>
      <c r="K962">
        <v>0.62270000000000003</v>
      </c>
      <c r="L962">
        <v>0.63019999999999998</v>
      </c>
      <c r="M962">
        <v>0.58630000000000004</v>
      </c>
      <c r="N962">
        <v>0.52739999999999998</v>
      </c>
      <c r="O962">
        <v>0.49030000000000001</v>
      </c>
      <c r="P962">
        <v>0.41710000000000003</v>
      </c>
      <c r="Q962">
        <v>0.34420000000000001</v>
      </c>
      <c r="R962">
        <v>0.22439999999999999</v>
      </c>
      <c r="S962">
        <v>0.86</v>
      </c>
      <c r="T962">
        <v>1.1120000000000001</v>
      </c>
      <c r="U962">
        <v>2</v>
      </c>
      <c r="V962">
        <v>-999</v>
      </c>
      <c r="W962">
        <v>-999</v>
      </c>
    </row>
    <row r="963" spans="1:23" x14ac:dyDescent="0.25">
      <c r="A963" t="s">
        <v>181</v>
      </c>
      <c r="B963" s="1">
        <v>34456</v>
      </c>
      <c r="C963">
        <v>2</v>
      </c>
      <c r="D963">
        <v>0.42880000000000001</v>
      </c>
      <c r="E963">
        <v>0.57530000000000003</v>
      </c>
      <c r="F963">
        <v>0.63129999999999997</v>
      </c>
      <c r="G963">
        <v>0.57110000000000005</v>
      </c>
      <c r="H963">
        <v>0.57299999999999995</v>
      </c>
      <c r="I963">
        <v>0.57730000000000004</v>
      </c>
      <c r="J963">
        <v>0.57869999999999999</v>
      </c>
      <c r="K963">
        <v>0.60360000000000003</v>
      </c>
      <c r="L963">
        <v>0.58679999999999999</v>
      </c>
      <c r="M963">
        <v>0.55210000000000004</v>
      </c>
      <c r="N963">
        <v>0.52159999999999995</v>
      </c>
      <c r="O963">
        <v>0.44059999999999999</v>
      </c>
      <c r="P963">
        <v>0.32969999999999999</v>
      </c>
      <c r="Q963">
        <v>0.24390000000000001</v>
      </c>
      <c r="R963">
        <v>0.17519999999999999</v>
      </c>
      <c r="S963">
        <v>1</v>
      </c>
      <c r="T963">
        <v>1.294</v>
      </c>
      <c r="U963">
        <v>1.5</v>
      </c>
      <c r="V963">
        <v>-999</v>
      </c>
      <c r="W963">
        <v>-999</v>
      </c>
    </row>
    <row r="964" spans="1:23" x14ac:dyDescent="0.25">
      <c r="A964" t="s">
        <v>181</v>
      </c>
      <c r="B964" s="1">
        <v>34460</v>
      </c>
      <c r="C964">
        <v>15</v>
      </c>
      <c r="D964">
        <v>0.88390000000000002</v>
      </c>
      <c r="E964">
        <v>0.7177</v>
      </c>
      <c r="F964">
        <v>0.70550000000000002</v>
      </c>
      <c r="G964">
        <v>0.62960000000000005</v>
      </c>
      <c r="H964">
        <v>0.62770000000000004</v>
      </c>
      <c r="I964">
        <v>0.59809999999999997</v>
      </c>
      <c r="J964">
        <v>0.58430000000000004</v>
      </c>
      <c r="K964">
        <v>0.5323</v>
      </c>
      <c r="L964">
        <v>0.49830000000000002</v>
      </c>
      <c r="M964">
        <v>0.46129999999999999</v>
      </c>
      <c r="N964">
        <v>0.4405</v>
      </c>
      <c r="O964">
        <v>0.37480000000000002</v>
      </c>
      <c r="P964">
        <v>0.29930000000000001</v>
      </c>
      <c r="Q964">
        <v>0.2064</v>
      </c>
      <c r="R964">
        <v>8.6499999999999994E-2</v>
      </c>
      <c r="S964">
        <v>1.1299999999999999</v>
      </c>
      <c r="T964">
        <v>1.47</v>
      </c>
      <c r="U964">
        <v>0.5</v>
      </c>
      <c r="V964">
        <v>-999</v>
      </c>
      <c r="W964">
        <v>-999</v>
      </c>
    </row>
    <row r="965" spans="1:23" x14ac:dyDescent="0.25">
      <c r="A965" t="s">
        <v>181</v>
      </c>
      <c r="B965" s="1">
        <v>34460</v>
      </c>
      <c r="C965">
        <v>21</v>
      </c>
      <c r="D965">
        <v>0.77880000000000005</v>
      </c>
      <c r="E965">
        <v>0.69279999999999997</v>
      </c>
      <c r="F965">
        <v>0.8468</v>
      </c>
      <c r="G965">
        <v>0.81330000000000002</v>
      </c>
      <c r="H965">
        <v>0.74070000000000003</v>
      </c>
      <c r="I965">
        <v>0.70809999999999995</v>
      </c>
      <c r="J965">
        <v>0.64729999999999999</v>
      </c>
      <c r="K965">
        <v>0.5504</v>
      </c>
      <c r="L965">
        <v>0.45290000000000002</v>
      </c>
      <c r="M965">
        <v>0.40760000000000002</v>
      </c>
      <c r="N965">
        <v>0.37659999999999999</v>
      </c>
      <c r="O965">
        <v>0.33439999999999998</v>
      </c>
      <c r="P965">
        <v>0.27039999999999997</v>
      </c>
      <c r="Q965">
        <v>0.1719</v>
      </c>
      <c r="R965">
        <v>6.0900000000000003E-2</v>
      </c>
      <c r="S965">
        <v>1.17</v>
      </c>
      <c r="T965">
        <v>1.518</v>
      </c>
      <c r="U965">
        <v>2.5</v>
      </c>
      <c r="V965">
        <v>-999</v>
      </c>
      <c r="W965">
        <v>-999</v>
      </c>
    </row>
    <row r="966" spans="1:23" x14ac:dyDescent="0.25">
      <c r="A966" t="s">
        <v>181</v>
      </c>
      <c r="B966" s="1">
        <v>34460</v>
      </c>
      <c r="C966">
        <v>23</v>
      </c>
      <c r="D966">
        <v>0.27289999999999998</v>
      </c>
      <c r="E966">
        <v>0.43419999999999997</v>
      </c>
      <c r="F966">
        <v>0.53649999999999998</v>
      </c>
      <c r="G966">
        <v>0.50800000000000001</v>
      </c>
      <c r="H966">
        <v>0.56010000000000004</v>
      </c>
      <c r="I966">
        <v>0.54659999999999997</v>
      </c>
      <c r="J966">
        <v>0.53069999999999995</v>
      </c>
      <c r="K966">
        <v>0.46850000000000003</v>
      </c>
      <c r="L966">
        <v>0.41889999999999999</v>
      </c>
      <c r="M966">
        <v>0.37280000000000002</v>
      </c>
      <c r="N966">
        <v>0.30759999999999998</v>
      </c>
      <c r="O966">
        <v>0.21729999999999999</v>
      </c>
      <c r="P966">
        <v>0.16389999999999999</v>
      </c>
      <c r="Q966">
        <v>7.1400000000000005E-2</v>
      </c>
      <c r="R966">
        <v>7.1999999999999998E-3</v>
      </c>
      <c r="S966">
        <v>1.7</v>
      </c>
      <c r="T966">
        <v>2.2040000000000002</v>
      </c>
      <c r="U966">
        <v>1.5</v>
      </c>
      <c r="V966">
        <v>-999</v>
      </c>
      <c r="W966">
        <v>-999</v>
      </c>
    </row>
    <row r="967" spans="1:23" x14ac:dyDescent="0.25">
      <c r="A967" t="s">
        <v>181</v>
      </c>
      <c r="B967" s="1">
        <v>34460</v>
      </c>
      <c r="C967">
        <v>25</v>
      </c>
      <c r="D967">
        <v>0.1106</v>
      </c>
      <c r="E967">
        <v>0.40279999999999999</v>
      </c>
      <c r="F967">
        <v>0.61</v>
      </c>
      <c r="G967">
        <v>0.56479999999999997</v>
      </c>
      <c r="H967">
        <v>0.52200000000000002</v>
      </c>
      <c r="I967">
        <v>0.53339999999999999</v>
      </c>
      <c r="J967">
        <v>0.52690000000000003</v>
      </c>
      <c r="K967">
        <v>0.53690000000000004</v>
      </c>
      <c r="L967">
        <v>0.48249999999999998</v>
      </c>
      <c r="M967">
        <v>0.44929999999999998</v>
      </c>
      <c r="N967">
        <v>0.43140000000000001</v>
      </c>
      <c r="O967">
        <v>0.378</v>
      </c>
      <c r="P967">
        <v>0.29430000000000001</v>
      </c>
      <c r="Q967">
        <v>0.23069999999999999</v>
      </c>
      <c r="R967">
        <v>8.0799999999999997E-2</v>
      </c>
      <c r="S967">
        <v>1.21</v>
      </c>
      <c r="T967">
        <v>1.5640000000000001</v>
      </c>
      <c r="U967">
        <v>0.5</v>
      </c>
      <c r="V967">
        <v>-999</v>
      </c>
      <c r="W967">
        <v>-999</v>
      </c>
    </row>
    <row r="968" spans="1:23" x14ac:dyDescent="0.25">
      <c r="A968" t="s">
        <v>181</v>
      </c>
      <c r="B968" s="1">
        <v>34460</v>
      </c>
      <c r="C968">
        <v>27</v>
      </c>
      <c r="D968">
        <v>0.51229999999999998</v>
      </c>
      <c r="E968">
        <v>0.40739999999999998</v>
      </c>
      <c r="F968">
        <v>0.42309999999999998</v>
      </c>
      <c r="G968">
        <v>0.39329999999999998</v>
      </c>
      <c r="H968">
        <v>0.32469999999999999</v>
      </c>
      <c r="I968">
        <v>0.26679999999999998</v>
      </c>
      <c r="J968">
        <v>0.3009</v>
      </c>
      <c r="K968">
        <v>0.27960000000000002</v>
      </c>
      <c r="L968">
        <v>0.27739999999999998</v>
      </c>
      <c r="M968">
        <v>0.25800000000000001</v>
      </c>
      <c r="N968">
        <v>0.23019999999999999</v>
      </c>
      <c r="O968">
        <v>0.1741</v>
      </c>
      <c r="P968">
        <v>0.15409999999999999</v>
      </c>
      <c r="Q968">
        <v>8.3599999999999994E-2</v>
      </c>
      <c r="R968">
        <v>1.09E-2</v>
      </c>
      <c r="S968">
        <v>1.94</v>
      </c>
      <c r="T968">
        <v>2.5219999999999998</v>
      </c>
      <c r="U968">
        <v>2.5</v>
      </c>
      <c r="V968">
        <v>-999</v>
      </c>
      <c r="W968">
        <v>-999</v>
      </c>
    </row>
    <row r="969" spans="1:23" x14ac:dyDescent="0.25">
      <c r="A969" t="s">
        <v>181</v>
      </c>
      <c r="B969" s="1">
        <v>34460</v>
      </c>
      <c r="C969">
        <v>26</v>
      </c>
      <c r="D969">
        <v>0.35239999999999999</v>
      </c>
      <c r="E969">
        <v>0.51259999999999994</v>
      </c>
      <c r="F969">
        <v>0.54100000000000004</v>
      </c>
      <c r="G969">
        <v>0.66930000000000001</v>
      </c>
      <c r="H969">
        <v>0.64639999999999997</v>
      </c>
      <c r="I969">
        <v>0.63239999999999996</v>
      </c>
      <c r="J969">
        <v>0.57430000000000003</v>
      </c>
      <c r="K969">
        <v>0.57179999999999997</v>
      </c>
      <c r="L969">
        <v>0.54400000000000004</v>
      </c>
      <c r="M969">
        <v>0.51139999999999997</v>
      </c>
      <c r="N969">
        <v>0.46300000000000002</v>
      </c>
      <c r="O969">
        <v>0.4219</v>
      </c>
      <c r="P969">
        <v>0.38379999999999997</v>
      </c>
      <c r="Q969">
        <v>0.28310000000000002</v>
      </c>
      <c r="R969">
        <v>9.8500000000000004E-2</v>
      </c>
      <c r="S969">
        <v>1.05</v>
      </c>
      <c r="T969">
        <v>1.3580000000000001</v>
      </c>
      <c r="U969">
        <v>1.5</v>
      </c>
      <c r="V969">
        <v>-999</v>
      </c>
      <c r="W969">
        <v>-999</v>
      </c>
    </row>
    <row r="970" spans="1:23" x14ac:dyDescent="0.25">
      <c r="A970" t="s">
        <v>181</v>
      </c>
      <c r="B970" s="1">
        <v>34460</v>
      </c>
      <c r="C970">
        <v>33</v>
      </c>
      <c r="D970">
        <v>0.70330000000000004</v>
      </c>
      <c r="E970">
        <v>0.78690000000000004</v>
      </c>
      <c r="F970">
        <v>0.7339</v>
      </c>
      <c r="G970">
        <v>0.66849999999999998</v>
      </c>
      <c r="H970">
        <v>0.66080000000000005</v>
      </c>
      <c r="I970">
        <v>0.63460000000000005</v>
      </c>
      <c r="J970">
        <v>0.62139999999999995</v>
      </c>
      <c r="K970">
        <v>0.6018</v>
      </c>
      <c r="L970">
        <v>0.5534</v>
      </c>
      <c r="M970">
        <v>0.54339999999999999</v>
      </c>
      <c r="N970">
        <v>0.55940000000000001</v>
      </c>
      <c r="O970">
        <v>0.52370000000000005</v>
      </c>
      <c r="P970">
        <v>0.4405</v>
      </c>
      <c r="Q970">
        <v>0.31419999999999998</v>
      </c>
      <c r="R970">
        <v>0.19239999999999999</v>
      </c>
      <c r="S970">
        <v>0.88</v>
      </c>
      <c r="T970">
        <v>1.1479999999999999</v>
      </c>
      <c r="U970">
        <v>2.5</v>
      </c>
      <c r="V970">
        <v>-999</v>
      </c>
      <c r="W970">
        <v>-999</v>
      </c>
    </row>
    <row r="971" spans="1:23" x14ac:dyDescent="0.25">
      <c r="A971" t="s">
        <v>181</v>
      </c>
      <c r="B971" s="1">
        <v>34460</v>
      </c>
      <c r="C971">
        <v>32</v>
      </c>
      <c r="D971">
        <v>0.72389999999999999</v>
      </c>
      <c r="E971">
        <v>0.74229999999999996</v>
      </c>
      <c r="F971">
        <v>0.63019999999999998</v>
      </c>
      <c r="G971">
        <v>0.61539999999999995</v>
      </c>
      <c r="H971">
        <v>0.62090000000000001</v>
      </c>
      <c r="I971">
        <v>0.60970000000000002</v>
      </c>
      <c r="J971">
        <v>0.57379999999999998</v>
      </c>
      <c r="K971">
        <v>0.51429999999999998</v>
      </c>
      <c r="L971">
        <v>0.52780000000000005</v>
      </c>
      <c r="M971">
        <v>0.502</v>
      </c>
      <c r="N971">
        <v>0.42859999999999998</v>
      </c>
      <c r="O971">
        <v>0.42349999999999999</v>
      </c>
      <c r="P971">
        <v>0.37030000000000002</v>
      </c>
      <c r="Q971">
        <v>0.26150000000000001</v>
      </c>
      <c r="R971">
        <v>0.11990000000000001</v>
      </c>
      <c r="S971">
        <v>1.06</v>
      </c>
      <c r="T971">
        <v>1.3819999999999999</v>
      </c>
      <c r="U971">
        <v>1.5</v>
      </c>
      <c r="V971">
        <v>-999</v>
      </c>
      <c r="W971">
        <v>-999</v>
      </c>
    </row>
    <row r="972" spans="1:23" x14ac:dyDescent="0.25">
      <c r="A972" t="s">
        <v>181</v>
      </c>
      <c r="B972" s="1">
        <v>34460</v>
      </c>
      <c r="C972">
        <v>31</v>
      </c>
      <c r="D972">
        <v>0.81859999999999999</v>
      </c>
      <c r="E972">
        <v>0.79949999999999999</v>
      </c>
      <c r="F972">
        <v>0.72489999999999999</v>
      </c>
      <c r="G972">
        <v>0.7127</v>
      </c>
      <c r="H972">
        <v>0.67659999999999998</v>
      </c>
      <c r="I972">
        <v>0.59870000000000001</v>
      </c>
      <c r="J972">
        <v>0.53190000000000004</v>
      </c>
      <c r="K972">
        <v>0.52739999999999998</v>
      </c>
      <c r="L972">
        <v>0.54690000000000005</v>
      </c>
      <c r="M972">
        <v>0.49180000000000001</v>
      </c>
      <c r="N972">
        <v>0.44040000000000001</v>
      </c>
      <c r="O972">
        <v>0.40710000000000002</v>
      </c>
      <c r="P972">
        <v>0.33400000000000002</v>
      </c>
      <c r="Q972">
        <v>0.2281</v>
      </c>
      <c r="R972">
        <v>0.1138</v>
      </c>
      <c r="S972">
        <v>1.08</v>
      </c>
      <c r="T972">
        <v>1.4019999999999999</v>
      </c>
      <c r="U972">
        <v>0.5</v>
      </c>
      <c r="V972">
        <v>-999</v>
      </c>
      <c r="W972">
        <v>-999</v>
      </c>
    </row>
    <row r="973" spans="1:23" x14ac:dyDescent="0.25">
      <c r="A973" t="s">
        <v>181</v>
      </c>
      <c r="B973" s="1">
        <v>34460</v>
      </c>
      <c r="C973">
        <v>30</v>
      </c>
      <c r="D973">
        <v>0.90769999999999995</v>
      </c>
      <c r="E973">
        <v>0.75580000000000003</v>
      </c>
      <c r="F973">
        <v>0.71950000000000003</v>
      </c>
      <c r="G973">
        <v>0.69969999999999999</v>
      </c>
      <c r="H973">
        <v>0.73350000000000004</v>
      </c>
      <c r="I973">
        <v>0.70369999999999999</v>
      </c>
      <c r="J973">
        <v>0.65839999999999999</v>
      </c>
      <c r="K973">
        <v>0.59689999999999999</v>
      </c>
      <c r="L973">
        <v>0.54679999999999995</v>
      </c>
      <c r="M973">
        <v>0.51049999999999995</v>
      </c>
      <c r="N973">
        <v>0.45960000000000001</v>
      </c>
      <c r="O973">
        <v>0.40839999999999999</v>
      </c>
      <c r="P973">
        <v>0.34989999999999999</v>
      </c>
      <c r="Q973">
        <v>0.25779999999999997</v>
      </c>
      <c r="R973">
        <v>0.11210000000000001</v>
      </c>
      <c r="S973">
        <v>0.99</v>
      </c>
      <c r="T973">
        <v>1.2809999999999999</v>
      </c>
      <c r="U973">
        <v>2.5</v>
      </c>
      <c r="V973">
        <v>-999</v>
      </c>
      <c r="W973">
        <v>-999</v>
      </c>
    </row>
    <row r="974" spans="1:23" x14ac:dyDescent="0.25">
      <c r="A974" t="s">
        <v>181</v>
      </c>
      <c r="B974" s="1">
        <v>34460</v>
      </c>
      <c r="C974">
        <v>29</v>
      </c>
      <c r="D974">
        <v>0.74939999999999996</v>
      </c>
      <c r="E974">
        <v>0.64239999999999997</v>
      </c>
      <c r="F974">
        <v>0.60599999999999998</v>
      </c>
      <c r="G974">
        <v>0.65459999999999996</v>
      </c>
      <c r="H974">
        <v>0.65210000000000001</v>
      </c>
      <c r="I974">
        <v>0.60189999999999999</v>
      </c>
      <c r="J974">
        <v>0.52710000000000001</v>
      </c>
      <c r="K974">
        <v>0.4476</v>
      </c>
      <c r="L974">
        <v>0.4083</v>
      </c>
      <c r="M974">
        <v>0.38190000000000002</v>
      </c>
      <c r="N974">
        <v>0.38069999999999998</v>
      </c>
      <c r="O974">
        <v>0.31230000000000002</v>
      </c>
      <c r="P974">
        <v>0.25900000000000001</v>
      </c>
      <c r="Q974">
        <v>0.15870000000000001</v>
      </c>
      <c r="R974">
        <v>6.1100000000000002E-2</v>
      </c>
      <c r="S974">
        <v>1.31</v>
      </c>
      <c r="T974">
        <v>1.6990000000000001</v>
      </c>
      <c r="U974">
        <v>1.5</v>
      </c>
      <c r="V974">
        <v>-999</v>
      </c>
      <c r="W974">
        <v>-999</v>
      </c>
    </row>
    <row r="975" spans="1:23" x14ac:dyDescent="0.25">
      <c r="A975" t="s">
        <v>181</v>
      </c>
      <c r="B975" s="1">
        <v>34460</v>
      </c>
      <c r="C975">
        <v>28</v>
      </c>
      <c r="D975">
        <v>0.8115</v>
      </c>
      <c r="E975">
        <v>0.69340000000000002</v>
      </c>
      <c r="F975">
        <v>0.66610000000000003</v>
      </c>
      <c r="G975">
        <v>0.64</v>
      </c>
      <c r="H975">
        <v>0.62649999999999995</v>
      </c>
      <c r="I975">
        <v>0.49940000000000001</v>
      </c>
      <c r="J975">
        <v>0.45889999999999997</v>
      </c>
      <c r="K975">
        <v>0.43240000000000001</v>
      </c>
      <c r="L975">
        <v>0.40920000000000001</v>
      </c>
      <c r="M975">
        <v>0.40479999999999999</v>
      </c>
      <c r="N975">
        <v>0.35599999999999998</v>
      </c>
      <c r="O975">
        <v>0.30430000000000001</v>
      </c>
      <c r="P975">
        <v>0.24740000000000001</v>
      </c>
      <c r="Q975">
        <v>0.13719999999999999</v>
      </c>
      <c r="R975">
        <v>3.7199999999999997E-2</v>
      </c>
      <c r="S975">
        <v>1.39</v>
      </c>
      <c r="T975">
        <v>1.8069999999999999</v>
      </c>
      <c r="U975">
        <v>0.5</v>
      </c>
      <c r="V975">
        <v>-999</v>
      </c>
      <c r="W975">
        <v>-999</v>
      </c>
    </row>
    <row r="976" spans="1:23" x14ac:dyDescent="0.25">
      <c r="A976" t="s">
        <v>181</v>
      </c>
      <c r="B976" s="1">
        <v>34460</v>
      </c>
      <c r="C976">
        <v>24</v>
      </c>
      <c r="D976">
        <v>0.16869999999999999</v>
      </c>
      <c r="E976">
        <v>0.39300000000000002</v>
      </c>
      <c r="F976">
        <v>0.46560000000000001</v>
      </c>
      <c r="G976">
        <v>0.5343</v>
      </c>
      <c r="H976">
        <v>0.49580000000000002</v>
      </c>
      <c r="I976">
        <v>0.49330000000000002</v>
      </c>
      <c r="J976">
        <v>0.48909999999999998</v>
      </c>
      <c r="K976">
        <v>0.49340000000000001</v>
      </c>
      <c r="L976">
        <v>0.45689999999999997</v>
      </c>
      <c r="M976">
        <v>0.40799999999999997</v>
      </c>
      <c r="N976">
        <v>0.36449999999999999</v>
      </c>
      <c r="O976">
        <v>0.32350000000000001</v>
      </c>
      <c r="P976">
        <v>0.25580000000000003</v>
      </c>
      <c r="Q976">
        <v>0.12809999999999999</v>
      </c>
      <c r="R976">
        <v>2.4500000000000001E-2</v>
      </c>
      <c r="S976">
        <v>1.47</v>
      </c>
      <c r="T976">
        <v>1.9019999999999999</v>
      </c>
      <c r="U976">
        <v>2.5</v>
      </c>
      <c r="V976">
        <v>-999</v>
      </c>
      <c r="W976">
        <v>-999</v>
      </c>
    </row>
    <row r="977" spans="1:23" x14ac:dyDescent="0.25">
      <c r="A977" t="s">
        <v>181</v>
      </c>
      <c r="B977" s="1">
        <v>34460</v>
      </c>
      <c r="C977">
        <v>22</v>
      </c>
      <c r="D977">
        <v>0.85119999999999996</v>
      </c>
      <c r="E977">
        <v>0.65439999999999998</v>
      </c>
      <c r="F977">
        <v>0.82709999999999995</v>
      </c>
      <c r="G977">
        <v>0.83079999999999998</v>
      </c>
      <c r="H977">
        <v>0.75990000000000002</v>
      </c>
      <c r="I977">
        <v>0.72070000000000001</v>
      </c>
      <c r="J977">
        <v>0.67510000000000003</v>
      </c>
      <c r="K977">
        <v>0.56940000000000002</v>
      </c>
      <c r="L977">
        <v>0.53310000000000002</v>
      </c>
      <c r="M977">
        <v>0.47360000000000002</v>
      </c>
      <c r="N977">
        <v>0.44990000000000002</v>
      </c>
      <c r="O977">
        <v>0.3896</v>
      </c>
      <c r="P977">
        <v>0.33160000000000001</v>
      </c>
      <c r="Q977">
        <v>0.20069999999999999</v>
      </c>
      <c r="R977">
        <v>6.9800000000000001E-2</v>
      </c>
      <c r="S977">
        <v>1.03</v>
      </c>
      <c r="T977">
        <v>1.34</v>
      </c>
      <c r="U977">
        <v>0.5</v>
      </c>
      <c r="V977">
        <v>-999</v>
      </c>
      <c r="W977">
        <v>-999</v>
      </c>
    </row>
    <row r="978" spans="1:23" x14ac:dyDescent="0.25">
      <c r="A978" t="s">
        <v>181</v>
      </c>
      <c r="B978" s="1">
        <v>34460</v>
      </c>
      <c r="C978">
        <v>20</v>
      </c>
      <c r="D978">
        <v>0.68889999999999996</v>
      </c>
      <c r="E978">
        <v>0.72599999999999998</v>
      </c>
      <c r="F978">
        <v>0.76439999999999997</v>
      </c>
      <c r="G978">
        <v>0.6734</v>
      </c>
      <c r="H978">
        <v>0.58650000000000002</v>
      </c>
      <c r="I978">
        <v>0.55549999999999999</v>
      </c>
      <c r="J978">
        <v>0.4536</v>
      </c>
      <c r="K978">
        <v>0.372</v>
      </c>
      <c r="L978">
        <v>0.32479999999999998</v>
      </c>
      <c r="M978">
        <v>0.3473</v>
      </c>
      <c r="N978">
        <v>0.3281</v>
      </c>
      <c r="O978">
        <v>0.26500000000000001</v>
      </c>
      <c r="P978">
        <v>0.18190000000000001</v>
      </c>
      <c r="Q978">
        <v>0.11650000000000001</v>
      </c>
      <c r="R978">
        <v>2.3800000000000002E-2</v>
      </c>
      <c r="S978">
        <v>1.54</v>
      </c>
      <c r="T978">
        <v>2.0059999999999998</v>
      </c>
      <c r="U978">
        <v>1.5</v>
      </c>
      <c r="V978">
        <v>-999</v>
      </c>
      <c r="W978">
        <v>-999</v>
      </c>
    </row>
    <row r="979" spans="1:23" x14ac:dyDescent="0.25">
      <c r="A979" t="s">
        <v>181</v>
      </c>
      <c r="B979" s="1">
        <v>34460</v>
      </c>
      <c r="C979">
        <v>17</v>
      </c>
      <c r="D979">
        <v>0.77649999999999997</v>
      </c>
      <c r="E979">
        <v>0.75890000000000002</v>
      </c>
      <c r="F979">
        <v>0.62350000000000005</v>
      </c>
      <c r="G979">
        <v>0.6552</v>
      </c>
      <c r="H979">
        <v>0.61460000000000004</v>
      </c>
      <c r="I979">
        <v>0.63919999999999999</v>
      </c>
      <c r="J979">
        <v>0.62629999999999997</v>
      </c>
      <c r="K979">
        <v>0.58909999999999996</v>
      </c>
      <c r="L979">
        <v>0.5766</v>
      </c>
      <c r="M979">
        <v>0.54490000000000005</v>
      </c>
      <c r="N979">
        <v>0.51919999999999999</v>
      </c>
      <c r="O979">
        <v>0.4914</v>
      </c>
      <c r="P979">
        <v>0.40949999999999998</v>
      </c>
      <c r="Q979">
        <v>0.2888</v>
      </c>
      <c r="R979">
        <v>0.1176</v>
      </c>
      <c r="S979">
        <v>0.95</v>
      </c>
      <c r="T979">
        <v>1.2350000000000001</v>
      </c>
      <c r="U979">
        <v>1.5</v>
      </c>
      <c r="V979">
        <v>-999</v>
      </c>
      <c r="W979">
        <v>-999</v>
      </c>
    </row>
    <row r="980" spans="1:23" x14ac:dyDescent="0.25">
      <c r="A980" t="s">
        <v>181</v>
      </c>
      <c r="B980" s="1">
        <v>34460</v>
      </c>
      <c r="C980">
        <v>19</v>
      </c>
      <c r="D980">
        <v>0.59589999999999999</v>
      </c>
      <c r="E980">
        <v>0.77310000000000001</v>
      </c>
      <c r="F980">
        <v>0.72870000000000001</v>
      </c>
      <c r="G980">
        <v>0.65100000000000002</v>
      </c>
      <c r="H980">
        <v>0.58130000000000004</v>
      </c>
      <c r="I980">
        <v>0.5131</v>
      </c>
      <c r="J980">
        <v>0.34060000000000001</v>
      </c>
      <c r="K980">
        <v>0.27379999999999999</v>
      </c>
      <c r="L980">
        <v>0.2344</v>
      </c>
      <c r="M980">
        <v>0.22770000000000001</v>
      </c>
      <c r="N980">
        <v>0.2145</v>
      </c>
      <c r="O980">
        <v>0.16400000000000001</v>
      </c>
      <c r="P980">
        <v>0.13780000000000001</v>
      </c>
      <c r="Q980">
        <v>7.6799999999999993E-2</v>
      </c>
      <c r="R980">
        <v>4.5100000000000001E-2</v>
      </c>
      <c r="S980">
        <v>1.82</v>
      </c>
      <c r="T980">
        <v>2.359</v>
      </c>
      <c r="U980">
        <v>0.5</v>
      </c>
      <c r="V980">
        <v>-999</v>
      </c>
      <c r="W980">
        <v>-999</v>
      </c>
    </row>
    <row r="981" spans="1:23" x14ac:dyDescent="0.25">
      <c r="A981" t="s">
        <v>181</v>
      </c>
      <c r="B981" s="1">
        <v>34460</v>
      </c>
      <c r="C981">
        <v>18</v>
      </c>
      <c r="D981">
        <v>0.89980000000000004</v>
      </c>
      <c r="E981">
        <v>0.75149999999999995</v>
      </c>
      <c r="F981">
        <v>0.74529999999999996</v>
      </c>
      <c r="G981">
        <v>0.63009999999999999</v>
      </c>
      <c r="H981">
        <v>0.57289999999999996</v>
      </c>
      <c r="I981">
        <v>0.42470000000000002</v>
      </c>
      <c r="J981">
        <v>0.30070000000000002</v>
      </c>
      <c r="K981">
        <v>0.2424</v>
      </c>
      <c r="L981">
        <v>0.2525</v>
      </c>
      <c r="M981">
        <v>0.26200000000000001</v>
      </c>
      <c r="N981">
        <v>0.20219999999999999</v>
      </c>
      <c r="O981">
        <v>0.1492</v>
      </c>
      <c r="P981">
        <v>0.112</v>
      </c>
      <c r="Q981">
        <v>6.54E-2</v>
      </c>
      <c r="R981">
        <v>8.3999999999999995E-3</v>
      </c>
      <c r="S981">
        <v>1.99</v>
      </c>
      <c r="T981">
        <v>2.581</v>
      </c>
      <c r="U981">
        <v>2.5</v>
      </c>
      <c r="V981">
        <v>-999</v>
      </c>
      <c r="W981">
        <v>-999</v>
      </c>
    </row>
    <row r="982" spans="1:23" x14ac:dyDescent="0.25">
      <c r="A982" t="s">
        <v>181</v>
      </c>
      <c r="B982" s="1">
        <v>34468</v>
      </c>
      <c r="C982">
        <v>40</v>
      </c>
      <c r="D982">
        <v>0.69450000000000001</v>
      </c>
      <c r="E982">
        <v>0.6925</v>
      </c>
      <c r="F982">
        <v>0.54730000000000001</v>
      </c>
      <c r="G982">
        <v>0.48180000000000001</v>
      </c>
      <c r="H982">
        <v>0.49209999999999998</v>
      </c>
      <c r="I982">
        <v>0.46</v>
      </c>
      <c r="J982">
        <v>0.42280000000000001</v>
      </c>
      <c r="K982">
        <v>0.40479999999999999</v>
      </c>
      <c r="L982">
        <v>0.33019999999999999</v>
      </c>
      <c r="M982">
        <v>0.23960000000000001</v>
      </c>
      <c r="N982">
        <v>0.14069999999999999</v>
      </c>
      <c r="O982">
        <v>9.1999999999999998E-2</v>
      </c>
      <c r="P982">
        <v>8.3099999999999993E-2</v>
      </c>
      <c r="Q982">
        <v>6.3299999999999995E-2</v>
      </c>
      <c r="R982">
        <v>3.09E-2</v>
      </c>
      <c r="S982">
        <v>2.04</v>
      </c>
      <c r="T982">
        <v>2.5499999999999998</v>
      </c>
      <c r="U982">
        <v>0.8</v>
      </c>
      <c r="V982">
        <v>50</v>
      </c>
      <c r="W982">
        <v>0</v>
      </c>
    </row>
    <row r="983" spans="1:23" x14ac:dyDescent="0.25">
      <c r="A983" t="s">
        <v>181</v>
      </c>
      <c r="B983" s="1">
        <v>34468</v>
      </c>
      <c r="C983">
        <v>46</v>
      </c>
      <c r="D983">
        <v>0.55769999999999997</v>
      </c>
      <c r="E983">
        <v>0.71650000000000003</v>
      </c>
      <c r="F983">
        <v>0.62190000000000001</v>
      </c>
      <c r="G983">
        <v>0.55179999999999996</v>
      </c>
      <c r="H983">
        <v>0.44500000000000001</v>
      </c>
      <c r="I983">
        <v>0.42</v>
      </c>
      <c r="J983">
        <v>0.29749999999999999</v>
      </c>
      <c r="K983">
        <v>0.22450000000000001</v>
      </c>
      <c r="L983">
        <v>0.1552</v>
      </c>
      <c r="M983">
        <v>0.1166</v>
      </c>
      <c r="N983">
        <v>5.2400000000000002E-2</v>
      </c>
      <c r="O983">
        <v>1.29E-2</v>
      </c>
      <c r="P983">
        <v>9.7999999999999997E-3</v>
      </c>
      <c r="Q983">
        <v>1.6000000000000001E-3</v>
      </c>
      <c r="R983">
        <v>4.0000000000000002E-4</v>
      </c>
      <c r="S983">
        <v>3.44</v>
      </c>
      <c r="T983">
        <v>4.3029999999999999</v>
      </c>
      <c r="U983">
        <v>0.8</v>
      </c>
      <c r="V983">
        <v>70</v>
      </c>
      <c r="W983">
        <v>0</v>
      </c>
    </row>
    <row r="984" spans="1:23" x14ac:dyDescent="0.25">
      <c r="A984" t="s">
        <v>181</v>
      </c>
      <c r="B984" s="1">
        <v>34468</v>
      </c>
      <c r="C984">
        <v>48</v>
      </c>
      <c r="D984">
        <v>0.54179999999999995</v>
      </c>
      <c r="E984">
        <v>0.69</v>
      </c>
      <c r="F984">
        <v>0.57569999999999999</v>
      </c>
      <c r="G984">
        <v>0.57220000000000004</v>
      </c>
      <c r="H984">
        <v>0.46960000000000002</v>
      </c>
      <c r="I984">
        <v>0.47749999999999998</v>
      </c>
      <c r="J984">
        <v>0.35570000000000002</v>
      </c>
      <c r="K984">
        <v>0.24</v>
      </c>
      <c r="L984">
        <v>0.1908</v>
      </c>
      <c r="M984">
        <v>0.1318</v>
      </c>
      <c r="N984">
        <v>6.6199999999999995E-2</v>
      </c>
      <c r="O984">
        <v>2.4299999999999999E-2</v>
      </c>
      <c r="P984">
        <v>7.3000000000000001E-3</v>
      </c>
      <c r="Q984">
        <v>3.0999999999999999E-3</v>
      </c>
      <c r="R984">
        <v>3.3E-3</v>
      </c>
      <c r="S984">
        <v>3.42</v>
      </c>
      <c r="T984">
        <v>4.2690000000000001</v>
      </c>
      <c r="U984">
        <v>2.5</v>
      </c>
      <c r="V984">
        <v>70</v>
      </c>
      <c r="W984">
        <v>0</v>
      </c>
    </row>
    <row r="985" spans="1:23" x14ac:dyDescent="0.25">
      <c r="A985" t="s">
        <v>181</v>
      </c>
      <c r="B985" s="1">
        <v>34468</v>
      </c>
      <c r="C985">
        <v>50</v>
      </c>
      <c r="D985">
        <v>0.76129999999999998</v>
      </c>
      <c r="E985">
        <v>0.68049999999999999</v>
      </c>
      <c r="F985">
        <v>0.59440000000000004</v>
      </c>
      <c r="G985">
        <v>0.52070000000000005</v>
      </c>
      <c r="H985">
        <v>0.42799999999999999</v>
      </c>
      <c r="I985">
        <v>0.37659999999999999</v>
      </c>
      <c r="J985">
        <v>0.35420000000000001</v>
      </c>
      <c r="K985">
        <v>0.2576</v>
      </c>
      <c r="L985">
        <v>0.17</v>
      </c>
      <c r="M985">
        <v>0.12640000000000001</v>
      </c>
      <c r="N985">
        <v>7.1900000000000006E-2</v>
      </c>
      <c r="O985">
        <v>2.1399999999999999E-2</v>
      </c>
      <c r="P985">
        <v>8.8000000000000005E-3</v>
      </c>
      <c r="Q985">
        <v>1.5E-3</v>
      </c>
      <c r="R985">
        <v>1.5E-3</v>
      </c>
      <c r="S985">
        <v>3.46</v>
      </c>
      <c r="T985">
        <v>4.3259999999999996</v>
      </c>
      <c r="U985">
        <v>1.5</v>
      </c>
      <c r="V985">
        <v>80</v>
      </c>
      <c r="W985">
        <v>0</v>
      </c>
    </row>
    <row r="986" spans="1:23" x14ac:dyDescent="0.25">
      <c r="A986" t="s">
        <v>181</v>
      </c>
      <c r="B986" s="1">
        <v>34468</v>
      </c>
      <c r="C986">
        <v>49</v>
      </c>
      <c r="D986">
        <v>0.74299999999999999</v>
      </c>
      <c r="E986">
        <v>0.68359999999999999</v>
      </c>
      <c r="F986">
        <v>0.60129999999999995</v>
      </c>
      <c r="G986">
        <v>0.504</v>
      </c>
      <c r="H986">
        <v>0.39879999999999999</v>
      </c>
      <c r="I986">
        <v>0.33019999999999999</v>
      </c>
      <c r="J986">
        <v>0.30890000000000001</v>
      </c>
      <c r="K986">
        <v>0.18759999999999999</v>
      </c>
      <c r="L986">
        <v>0.18099999999999999</v>
      </c>
      <c r="M986">
        <v>0.12280000000000001</v>
      </c>
      <c r="N986">
        <v>5.6500000000000002E-2</v>
      </c>
      <c r="O986">
        <v>1.49E-2</v>
      </c>
      <c r="P986">
        <v>6.7000000000000002E-3</v>
      </c>
      <c r="Q986">
        <v>1.1000000000000001E-3</v>
      </c>
      <c r="R986">
        <v>1.4E-3</v>
      </c>
      <c r="S986">
        <v>3.62</v>
      </c>
      <c r="T986">
        <v>4.524</v>
      </c>
      <c r="U986">
        <v>0.8</v>
      </c>
      <c r="V986">
        <v>80</v>
      </c>
      <c r="W986">
        <v>0</v>
      </c>
    </row>
    <row r="987" spans="1:23" x14ac:dyDescent="0.25">
      <c r="A987" t="s">
        <v>181</v>
      </c>
      <c r="B987" s="1">
        <v>34468</v>
      </c>
      <c r="C987">
        <v>59</v>
      </c>
      <c r="D987">
        <v>0.38269999999999998</v>
      </c>
      <c r="E987">
        <v>0.69159999999999999</v>
      </c>
      <c r="F987">
        <v>0.70589999999999997</v>
      </c>
      <c r="G987">
        <v>0.63280000000000003</v>
      </c>
      <c r="H987">
        <v>0.53749999999999998</v>
      </c>
      <c r="I987">
        <v>0.42559999999999998</v>
      </c>
      <c r="J987">
        <v>0.34749999999999998</v>
      </c>
      <c r="K987">
        <v>0.26700000000000002</v>
      </c>
      <c r="L987">
        <v>0.18959999999999999</v>
      </c>
      <c r="M987">
        <v>0.1242</v>
      </c>
      <c r="N987">
        <v>8.1900000000000001E-2</v>
      </c>
      <c r="O987">
        <v>7.3200000000000001E-2</v>
      </c>
      <c r="P987">
        <v>5.2299999999999999E-2</v>
      </c>
      <c r="Q987">
        <v>2.87E-2</v>
      </c>
      <c r="R987">
        <v>6.4000000000000003E-3</v>
      </c>
      <c r="S987">
        <v>2.4500000000000002</v>
      </c>
      <c r="T987">
        <v>3.0630000000000002</v>
      </c>
      <c r="U987">
        <v>1.5</v>
      </c>
      <c r="V987">
        <v>110</v>
      </c>
      <c r="W987">
        <v>0</v>
      </c>
    </row>
    <row r="988" spans="1:23" x14ac:dyDescent="0.25">
      <c r="A988" t="s">
        <v>181</v>
      </c>
      <c r="B988" s="1">
        <v>34468</v>
      </c>
      <c r="C988">
        <v>58</v>
      </c>
      <c r="D988">
        <v>0.5625</v>
      </c>
      <c r="E988">
        <v>0.79769999999999996</v>
      </c>
      <c r="F988">
        <v>0.68230000000000002</v>
      </c>
      <c r="G988">
        <v>0.60950000000000004</v>
      </c>
      <c r="H988">
        <v>0.54279999999999995</v>
      </c>
      <c r="I988">
        <v>0.43559999999999999</v>
      </c>
      <c r="J988">
        <v>0.29389999999999999</v>
      </c>
      <c r="K988">
        <v>0.19120000000000001</v>
      </c>
      <c r="L988">
        <v>0.1283</v>
      </c>
      <c r="M988">
        <v>7.4200000000000002E-2</v>
      </c>
      <c r="N988">
        <v>2.76E-2</v>
      </c>
      <c r="O988">
        <v>3.1300000000000001E-2</v>
      </c>
      <c r="P988">
        <v>3.95E-2</v>
      </c>
      <c r="Q988">
        <v>1.72E-2</v>
      </c>
      <c r="R988">
        <v>7.3000000000000001E-3</v>
      </c>
      <c r="S988">
        <v>2.79</v>
      </c>
      <c r="T988">
        <v>3.4860000000000002</v>
      </c>
      <c r="U988">
        <v>0.8</v>
      </c>
      <c r="V988">
        <v>110</v>
      </c>
      <c r="W988">
        <v>0</v>
      </c>
    </row>
    <row r="989" spans="1:23" x14ac:dyDescent="0.25">
      <c r="A989" t="s">
        <v>181</v>
      </c>
      <c r="B989" s="1">
        <v>34468</v>
      </c>
      <c r="C989">
        <v>57</v>
      </c>
      <c r="D989">
        <v>0.69530000000000003</v>
      </c>
      <c r="E989">
        <v>0.69220000000000004</v>
      </c>
      <c r="F989">
        <v>0.70730000000000004</v>
      </c>
      <c r="G989">
        <v>0.54869999999999997</v>
      </c>
      <c r="H989">
        <v>0.51029999999999998</v>
      </c>
      <c r="I989">
        <v>0.34920000000000001</v>
      </c>
      <c r="J989">
        <v>0.28749999999999998</v>
      </c>
      <c r="K989">
        <v>0.18440000000000001</v>
      </c>
      <c r="L989">
        <v>0.10780000000000001</v>
      </c>
      <c r="M989">
        <v>0.1096</v>
      </c>
      <c r="N989">
        <v>8.1000000000000003E-2</v>
      </c>
      <c r="O989">
        <v>5.1299999999999998E-2</v>
      </c>
      <c r="P989">
        <v>3.5700000000000003E-2</v>
      </c>
      <c r="Q989">
        <v>2.8299999999999999E-2</v>
      </c>
      <c r="R989">
        <v>8.8000000000000005E-3</v>
      </c>
      <c r="S989">
        <v>2.64</v>
      </c>
      <c r="T989">
        <v>3.3029999999999999</v>
      </c>
      <c r="U989">
        <v>2.5</v>
      </c>
      <c r="V989">
        <v>100</v>
      </c>
      <c r="W989">
        <v>0</v>
      </c>
    </row>
    <row r="990" spans="1:23" x14ac:dyDescent="0.25">
      <c r="A990" t="s">
        <v>181</v>
      </c>
      <c r="B990" s="1">
        <v>34468</v>
      </c>
      <c r="C990">
        <v>56</v>
      </c>
      <c r="D990">
        <v>0.69610000000000005</v>
      </c>
      <c r="E990">
        <v>0.72199999999999998</v>
      </c>
      <c r="F990">
        <v>0.72350000000000003</v>
      </c>
      <c r="G990">
        <v>0.56589999999999996</v>
      </c>
      <c r="H990">
        <v>0.51170000000000004</v>
      </c>
      <c r="I990">
        <v>0.36199999999999999</v>
      </c>
      <c r="J990">
        <v>0.26829999999999998</v>
      </c>
      <c r="K990">
        <v>0.17510000000000001</v>
      </c>
      <c r="L990">
        <v>9.7100000000000006E-2</v>
      </c>
      <c r="M990">
        <v>8.7999999999999995E-2</v>
      </c>
      <c r="N990">
        <v>6.3E-2</v>
      </c>
      <c r="O990">
        <v>4.24E-2</v>
      </c>
      <c r="P990">
        <v>3.3799999999999997E-2</v>
      </c>
      <c r="Q990">
        <v>2.8400000000000002E-2</v>
      </c>
      <c r="R990">
        <v>0.01</v>
      </c>
      <c r="S990">
        <v>2.71</v>
      </c>
      <c r="T990">
        <v>3.3839999999999999</v>
      </c>
      <c r="U990">
        <v>1.5</v>
      </c>
      <c r="V990">
        <v>100</v>
      </c>
      <c r="W990">
        <v>0</v>
      </c>
    </row>
    <row r="991" spans="1:23" x14ac:dyDescent="0.25">
      <c r="A991" t="s">
        <v>181</v>
      </c>
      <c r="B991" s="1">
        <v>34468</v>
      </c>
      <c r="C991">
        <v>55</v>
      </c>
      <c r="D991">
        <v>0.78520000000000001</v>
      </c>
      <c r="E991">
        <v>0.75800000000000001</v>
      </c>
      <c r="F991">
        <v>0.66949999999999998</v>
      </c>
      <c r="G991">
        <v>0.57550000000000001</v>
      </c>
      <c r="H991">
        <v>0.52810000000000001</v>
      </c>
      <c r="I991">
        <v>0.46310000000000001</v>
      </c>
      <c r="J991">
        <v>0.26579999999999998</v>
      </c>
      <c r="K991">
        <v>0.16350000000000001</v>
      </c>
      <c r="L991">
        <v>0.1128</v>
      </c>
      <c r="M991">
        <v>8.9399999999999993E-2</v>
      </c>
      <c r="N991">
        <v>4.8099999999999997E-2</v>
      </c>
      <c r="O991">
        <v>2.7199999999999998E-2</v>
      </c>
      <c r="P991">
        <v>1.7500000000000002E-2</v>
      </c>
      <c r="Q991">
        <v>1.7399999999999999E-2</v>
      </c>
      <c r="R991">
        <v>8.3000000000000001E-3</v>
      </c>
      <c r="S991">
        <v>2.88</v>
      </c>
      <c r="T991">
        <v>3.5939999999999999</v>
      </c>
      <c r="U991">
        <v>0.8</v>
      </c>
      <c r="V991">
        <v>100</v>
      </c>
      <c r="W991">
        <v>0</v>
      </c>
    </row>
    <row r="992" spans="1:23" x14ac:dyDescent="0.25">
      <c r="A992" t="s">
        <v>181</v>
      </c>
      <c r="B992" s="1">
        <v>34468</v>
      </c>
      <c r="C992">
        <v>54</v>
      </c>
      <c r="D992">
        <v>0.68500000000000005</v>
      </c>
      <c r="E992">
        <v>0.43140000000000001</v>
      </c>
      <c r="F992">
        <v>0.51019999999999999</v>
      </c>
      <c r="G992">
        <v>0.52610000000000001</v>
      </c>
      <c r="H992">
        <v>0.45960000000000001</v>
      </c>
      <c r="I992">
        <v>0.42849999999999999</v>
      </c>
      <c r="J992">
        <v>0.40539999999999998</v>
      </c>
      <c r="K992">
        <v>0.35560000000000003</v>
      </c>
      <c r="L992">
        <v>0.19650000000000001</v>
      </c>
      <c r="M992">
        <v>0.14419999999999999</v>
      </c>
      <c r="N992">
        <v>6.8500000000000005E-2</v>
      </c>
      <c r="O992">
        <v>3.5999999999999997E-2</v>
      </c>
      <c r="P992">
        <v>2.98E-2</v>
      </c>
      <c r="Q992">
        <v>1.4200000000000001E-2</v>
      </c>
      <c r="R992">
        <v>1.32E-2</v>
      </c>
      <c r="S992">
        <v>2.7</v>
      </c>
      <c r="T992">
        <v>3.3719999999999999</v>
      </c>
      <c r="U992">
        <v>2.5</v>
      </c>
      <c r="V992">
        <v>90</v>
      </c>
      <c r="W992">
        <v>0</v>
      </c>
    </row>
    <row r="993" spans="1:23" x14ac:dyDescent="0.25">
      <c r="A993" t="s">
        <v>181</v>
      </c>
      <c r="B993" s="1">
        <v>34468</v>
      </c>
      <c r="C993">
        <v>53</v>
      </c>
      <c r="D993">
        <v>0.65629999999999999</v>
      </c>
      <c r="E993">
        <v>0.45019999999999999</v>
      </c>
      <c r="F993">
        <v>0.54800000000000004</v>
      </c>
      <c r="G993">
        <v>0.57120000000000004</v>
      </c>
      <c r="H993">
        <v>0.50190000000000001</v>
      </c>
      <c r="I993">
        <v>0.44700000000000001</v>
      </c>
      <c r="J993">
        <v>0.46510000000000001</v>
      </c>
      <c r="K993">
        <v>0.38579999999999998</v>
      </c>
      <c r="L993">
        <v>0.22770000000000001</v>
      </c>
      <c r="M993">
        <v>0.16220000000000001</v>
      </c>
      <c r="N993">
        <v>6.93E-2</v>
      </c>
      <c r="O993">
        <v>4.3700000000000003E-2</v>
      </c>
      <c r="P993">
        <v>2.98E-2</v>
      </c>
      <c r="Q993">
        <v>1.4E-2</v>
      </c>
      <c r="R993">
        <v>1.5299999999999999E-2</v>
      </c>
      <c r="S993">
        <v>2.61</v>
      </c>
      <c r="T993">
        <v>3.2610000000000001</v>
      </c>
      <c r="U993">
        <v>1.5</v>
      </c>
      <c r="V993">
        <v>90</v>
      </c>
      <c r="W993">
        <v>0</v>
      </c>
    </row>
    <row r="994" spans="1:23" x14ac:dyDescent="0.25">
      <c r="A994" t="s">
        <v>181</v>
      </c>
      <c r="B994" s="1">
        <v>34468</v>
      </c>
      <c r="C994">
        <v>52</v>
      </c>
      <c r="D994">
        <v>0.57279999999999998</v>
      </c>
      <c r="E994">
        <v>0.42159999999999997</v>
      </c>
      <c r="F994">
        <v>0.45040000000000002</v>
      </c>
      <c r="G994">
        <v>0.52159999999999995</v>
      </c>
      <c r="H994">
        <v>0.4703</v>
      </c>
      <c r="I994">
        <v>0.41439999999999999</v>
      </c>
      <c r="J994">
        <v>0.36919999999999997</v>
      </c>
      <c r="K994">
        <v>0.28999999999999998</v>
      </c>
      <c r="L994">
        <v>0.19089999999999999</v>
      </c>
      <c r="M994">
        <v>0.1014</v>
      </c>
      <c r="N994">
        <v>3.5999999999999997E-2</v>
      </c>
      <c r="O994">
        <v>1.89E-2</v>
      </c>
      <c r="P994">
        <v>1.0500000000000001E-2</v>
      </c>
      <c r="Q994">
        <v>3.5999999999999999E-3</v>
      </c>
      <c r="R994">
        <v>6.4999999999999997E-3</v>
      </c>
      <c r="S994">
        <v>3.28</v>
      </c>
      <c r="T994">
        <v>4.0990000000000002</v>
      </c>
      <c r="U994">
        <v>0.8</v>
      </c>
      <c r="V994">
        <v>90</v>
      </c>
      <c r="W994">
        <v>0</v>
      </c>
    </row>
    <row r="995" spans="1:23" x14ac:dyDescent="0.25">
      <c r="A995" t="s">
        <v>181</v>
      </c>
      <c r="B995" s="1">
        <v>34468</v>
      </c>
      <c r="C995">
        <v>68</v>
      </c>
      <c r="D995">
        <v>0.85040000000000004</v>
      </c>
      <c r="E995">
        <v>0.76200000000000001</v>
      </c>
      <c r="F995">
        <v>0.61109999999999998</v>
      </c>
      <c r="G995">
        <v>0.55059999999999998</v>
      </c>
      <c r="H995">
        <v>0.55520000000000003</v>
      </c>
      <c r="I995">
        <v>0.56789999999999996</v>
      </c>
      <c r="J995">
        <v>0.50929999999999997</v>
      </c>
      <c r="K995">
        <v>0.43169999999999997</v>
      </c>
      <c r="L995">
        <v>0.29659999999999997</v>
      </c>
      <c r="M995">
        <v>0.2467</v>
      </c>
      <c r="N995">
        <v>0.21249999999999999</v>
      </c>
      <c r="O995">
        <v>0.12670000000000001</v>
      </c>
      <c r="P995">
        <v>6.3500000000000001E-2</v>
      </c>
      <c r="Q995">
        <v>2.2499999999999999E-2</v>
      </c>
      <c r="R995">
        <v>2.5000000000000001E-3</v>
      </c>
      <c r="S995">
        <v>2.2200000000000002</v>
      </c>
      <c r="T995">
        <v>2.7770000000000001</v>
      </c>
      <c r="U995">
        <v>1.5</v>
      </c>
      <c r="V995">
        <v>10</v>
      </c>
      <c r="W995">
        <v>0</v>
      </c>
    </row>
    <row r="996" spans="1:23" x14ac:dyDescent="0.25">
      <c r="A996" t="s">
        <v>181</v>
      </c>
      <c r="B996" s="1">
        <v>34468</v>
      </c>
      <c r="C996">
        <v>67</v>
      </c>
      <c r="D996">
        <v>0.85360000000000003</v>
      </c>
      <c r="E996">
        <v>0.71709999999999996</v>
      </c>
      <c r="F996">
        <v>0.68369999999999997</v>
      </c>
      <c r="G996">
        <v>0.65029999999999999</v>
      </c>
      <c r="H996">
        <v>0.63849999999999996</v>
      </c>
      <c r="I996">
        <v>0.58679999999999999</v>
      </c>
      <c r="J996">
        <v>0.5131</v>
      </c>
      <c r="K996">
        <v>0.40039999999999998</v>
      </c>
      <c r="L996">
        <v>0.23519999999999999</v>
      </c>
      <c r="M996">
        <v>0.18060000000000001</v>
      </c>
      <c r="N996">
        <v>0.12659999999999999</v>
      </c>
      <c r="O996">
        <v>7.2599999999999998E-2</v>
      </c>
      <c r="P996">
        <v>3.6200000000000003E-2</v>
      </c>
      <c r="Q996">
        <v>1.9599999999999999E-2</v>
      </c>
      <c r="R996">
        <v>8.9999999999999993E-3</v>
      </c>
      <c r="S996">
        <v>2.44</v>
      </c>
      <c r="T996">
        <v>3.05</v>
      </c>
      <c r="U996">
        <v>2.5</v>
      </c>
      <c r="V996">
        <v>60</v>
      </c>
      <c r="W996">
        <v>0</v>
      </c>
    </row>
    <row r="997" spans="1:23" x14ac:dyDescent="0.25">
      <c r="A997" t="s">
        <v>181</v>
      </c>
      <c r="B997" s="1">
        <v>34468</v>
      </c>
      <c r="C997">
        <v>66</v>
      </c>
      <c r="D997">
        <v>0.81379999999999997</v>
      </c>
      <c r="E997">
        <v>0.64910000000000001</v>
      </c>
      <c r="F997">
        <v>0.57679999999999998</v>
      </c>
      <c r="G997">
        <v>0.55979999999999996</v>
      </c>
      <c r="H997">
        <v>0.49059999999999998</v>
      </c>
      <c r="I997">
        <v>0.45350000000000001</v>
      </c>
      <c r="J997">
        <v>0.4143</v>
      </c>
      <c r="K997">
        <v>0.31830000000000003</v>
      </c>
      <c r="L997">
        <v>0.1986</v>
      </c>
      <c r="M997">
        <v>0.17810000000000001</v>
      </c>
      <c r="N997">
        <v>0.1293</v>
      </c>
      <c r="O997">
        <v>9.0200000000000002E-2</v>
      </c>
      <c r="P997">
        <v>5.1700000000000003E-2</v>
      </c>
      <c r="Q997">
        <v>3.6400000000000002E-2</v>
      </c>
      <c r="R997">
        <v>1.5100000000000001E-2</v>
      </c>
      <c r="S997">
        <v>2.37</v>
      </c>
      <c r="T997">
        <v>2.956</v>
      </c>
      <c r="U997">
        <v>1.5</v>
      </c>
      <c r="V997">
        <v>60</v>
      </c>
      <c r="W997">
        <v>0</v>
      </c>
    </row>
    <row r="998" spans="1:23" x14ac:dyDescent="0.25">
      <c r="A998" t="s">
        <v>181</v>
      </c>
      <c r="B998" s="1">
        <v>34468</v>
      </c>
      <c r="C998">
        <v>65</v>
      </c>
      <c r="D998">
        <v>0.72709999999999997</v>
      </c>
      <c r="E998">
        <v>0.62450000000000006</v>
      </c>
      <c r="F998">
        <v>0.54990000000000006</v>
      </c>
      <c r="G998">
        <v>0.59209999999999996</v>
      </c>
      <c r="H998">
        <v>0.52459999999999996</v>
      </c>
      <c r="I998">
        <v>0.4955</v>
      </c>
      <c r="J998">
        <v>0.42170000000000002</v>
      </c>
      <c r="K998">
        <v>0.31900000000000001</v>
      </c>
      <c r="L998">
        <v>0.21149999999999999</v>
      </c>
      <c r="M998">
        <v>0.16420000000000001</v>
      </c>
      <c r="N998">
        <v>0.12379999999999999</v>
      </c>
      <c r="O998">
        <v>7.7299999999999994E-2</v>
      </c>
      <c r="P998">
        <v>4.7699999999999999E-2</v>
      </c>
      <c r="Q998">
        <v>2.8299999999999999E-2</v>
      </c>
      <c r="R998">
        <v>9.5999999999999992E-3</v>
      </c>
      <c r="S998">
        <v>2.44</v>
      </c>
      <c r="T998">
        <v>3.0510000000000002</v>
      </c>
      <c r="U998">
        <v>0.8</v>
      </c>
      <c r="V998">
        <v>60</v>
      </c>
      <c r="W998">
        <v>0</v>
      </c>
    </row>
    <row r="999" spans="1:23" x14ac:dyDescent="0.25">
      <c r="A999" t="s">
        <v>181</v>
      </c>
      <c r="B999" s="1">
        <v>34468</v>
      </c>
      <c r="C999">
        <v>63</v>
      </c>
      <c r="D999">
        <v>0.4551</v>
      </c>
      <c r="E999">
        <v>0.55869999999999997</v>
      </c>
      <c r="F999">
        <v>0.45900000000000002</v>
      </c>
      <c r="G999">
        <v>0.43630000000000002</v>
      </c>
      <c r="H999">
        <v>0.36020000000000002</v>
      </c>
      <c r="I999">
        <v>0.29459999999999997</v>
      </c>
      <c r="J999">
        <v>0.2268</v>
      </c>
      <c r="K999">
        <v>0.15920000000000001</v>
      </c>
      <c r="L999">
        <v>0.1055</v>
      </c>
      <c r="M999">
        <v>5.3100000000000001E-2</v>
      </c>
      <c r="N999">
        <v>2.1299999999999999E-2</v>
      </c>
      <c r="O999">
        <v>1.0800000000000001E-2</v>
      </c>
      <c r="P999">
        <v>8.0000000000000004E-4</v>
      </c>
      <c r="Q999">
        <v>8.0000000000000004E-4</v>
      </c>
      <c r="R999">
        <v>3.0999999999999999E-3</v>
      </c>
      <c r="S999">
        <v>4.07</v>
      </c>
      <c r="T999">
        <v>5.0860000000000003</v>
      </c>
      <c r="U999">
        <v>2.5</v>
      </c>
      <c r="V999">
        <v>120</v>
      </c>
      <c r="W999">
        <v>0</v>
      </c>
    </row>
    <row r="1000" spans="1:23" x14ac:dyDescent="0.25">
      <c r="A1000" t="s">
        <v>181</v>
      </c>
      <c r="B1000" s="1">
        <v>34468</v>
      </c>
      <c r="C1000">
        <v>62</v>
      </c>
      <c r="D1000">
        <v>0.436</v>
      </c>
      <c r="E1000">
        <v>0.56399999999999995</v>
      </c>
      <c r="F1000">
        <v>0.53300000000000003</v>
      </c>
      <c r="G1000">
        <v>0.54379999999999995</v>
      </c>
      <c r="H1000">
        <v>0.44569999999999999</v>
      </c>
      <c r="I1000">
        <v>0.33200000000000002</v>
      </c>
      <c r="J1000">
        <v>0.31140000000000001</v>
      </c>
      <c r="K1000">
        <v>0.19769999999999999</v>
      </c>
      <c r="L1000">
        <v>0.15229999999999999</v>
      </c>
      <c r="M1000">
        <v>9.2100000000000001E-2</v>
      </c>
      <c r="N1000">
        <v>4.2700000000000002E-2</v>
      </c>
      <c r="O1000">
        <v>2.3099999999999999E-2</v>
      </c>
      <c r="P1000">
        <v>1.15E-2</v>
      </c>
      <c r="Q1000">
        <v>1.9E-3</v>
      </c>
      <c r="R1000">
        <v>6.3E-3</v>
      </c>
      <c r="S1000">
        <v>3.46</v>
      </c>
      <c r="T1000">
        <v>4.3230000000000004</v>
      </c>
      <c r="U1000">
        <v>1.5</v>
      </c>
      <c r="V1000">
        <v>120</v>
      </c>
      <c r="W1000">
        <v>0</v>
      </c>
    </row>
    <row r="1001" spans="1:23" x14ac:dyDescent="0.25">
      <c r="A1001" t="s">
        <v>181</v>
      </c>
      <c r="B1001" s="1">
        <v>34468</v>
      </c>
      <c r="C1001">
        <v>61</v>
      </c>
      <c r="D1001">
        <v>0.35639999999999999</v>
      </c>
      <c r="E1001">
        <v>0.52829999999999999</v>
      </c>
      <c r="F1001">
        <v>0.46579999999999999</v>
      </c>
      <c r="G1001">
        <v>0.4592</v>
      </c>
      <c r="H1001">
        <v>0.36680000000000001</v>
      </c>
      <c r="I1001">
        <v>0.3196</v>
      </c>
      <c r="J1001">
        <v>0.2422</v>
      </c>
      <c r="K1001">
        <v>0.1893</v>
      </c>
      <c r="L1001">
        <v>0.1065</v>
      </c>
      <c r="M1001">
        <v>5.0099999999999999E-2</v>
      </c>
      <c r="N1001">
        <v>2.76E-2</v>
      </c>
      <c r="O1001">
        <v>7.6E-3</v>
      </c>
      <c r="P1001">
        <v>3.2000000000000002E-3</v>
      </c>
      <c r="Q1001">
        <v>0</v>
      </c>
      <c r="R1001">
        <v>8.9999999999999998E-4</v>
      </c>
      <c r="S1001">
        <v>4.24</v>
      </c>
      <c r="T1001">
        <v>5.2969999999999997</v>
      </c>
      <c r="U1001">
        <v>0.8</v>
      </c>
      <c r="V1001">
        <v>120</v>
      </c>
      <c r="W1001">
        <v>0</v>
      </c>
    </row>
    <row r="1002" spans="1:23" x14ac:dyDescent="0.25">
      <c r="A1002" t="s">
        <v>181</v>
      </c>
      <c r="B1002" s="1">
        <v>34468</v>
      </c>
      <c r="C1002">
        <v>60</v>
      </c>
      <c r="D1002">
        <v>0.37709999999999999</v>
      </c>
      <c r="E1002">
        <v>0.79239999999999999</v>
      </c>
      <c r="F1002">
        <v>0.73809999999999998</v>
      </c>
      <c r="G1002">
        <v>0.6956</v>
      </c>
      <c r="H1002">
        <v>0.59909999999999997</v>
      </c>
      <c r="I1002">
        <v>0.47420000000000001</v>
      </c>
      <c r="J1002">
        <v>0.39750000000000002</v>
      </c>
      <c r="K1002">
        <v>0.29809999999999998</v>
      </c>
      <c r="L1002">
        <v>0.23680000000000001</v>
      </c>
      <c r="M1002">
        <v>0.1792</v>
      </c>
      <c r="N1002">
        <v>0.1293</v>
      </c>
      <c r="O1002">
        <v>8.5900000000000004E-2</v>
      </c>
      <c r="P1002">
        <v>7.0099999999999996E-2</v>
      </c>
      <c r="Q1002">
        <v>4.7899999999999998E-2</v>
      </c>
      <c r="R1002">
        <v>1.7000000000000001E-2</v>
      </c>
      <c r="S1002">
        <v>2.1</v>
      </c>
      <c r="T1002">
        <v>2.6269999999999998</v>
      </c>
      <c r="U1002">
        <v>2.5</v>
      </c>
      <c r="V1002">
        <v>110</v>
      </c>
      <c r="W1002">
        <v>0</v>
      </c>
    </row>
    <row r="1003" spans="1:23" x14ac:dyDescent="0.25">
      <c r="A1003" t="s">
        <v>181</v>
      </c>
      <c r="B1003" s="1">
        <v>34468</v>
      </c>
      <c r="C1003">
        <v>70</v>
      </c>
      <c r="D1003">
        <v>0.62450000000000006</v>
      </c>
      <c r="E1003">
        <v>0.70789999999999997</v>
      </c>
      <c r="F1003">
        <v>0.64170000000000005</v>
      </c>
      <c r="G1003">
        <v>0.56089999999999995</v>
      </c>
      <c r="H1003">
        <v>0.53400000000000003</v>
      </c>
      <c r="I1003">
        <v>0.55930000000000002</v>
      </c>
      <c r="J1003">
        <v>0.52500000000000002</v>
      </c>
      <c r="K1003">
        <v>0.46610000000000001</v>
      </c>
      <c r="L1003">
        <v>0.34300000000000003</v>
      </c>
      <c r="M1003">
        <v>0.25309999999999999</v>
      </c>
      <c r="N1003">
        <v>0.2392</v>
      </c>
      <c r="O1003">
        <v>0.17150000000000001</v>
      </c>
      <c r="P1003">
        <v>9.9599999999999994E-2</v>
      </c>
      <c r="Q1003">
        <v>9.0300000000000005E-2</v>
      </c>
      <c r="R1003">
        <v>3.0499999999999999E-2</v>
      </c>
      <c r="S1003">
        <v>1.73</v>
      </c>
      <c r="T1003">
        <v>2.1589999999999998</v>
      </c>
      <c r="U1003">
        <v>2.5</v>
      </c>
      <c r="V1003">
        <v>10</v>
      </c>
      <c r="W1003">
        <v>0</v>
      </c>
    </row>
    <row r="1004" spans="1:23" x14ac:dyDescent="0.25">
      <c r="A1004" t="s">
        <v>181</v>
      </c>
      <c r="B1004" s="1">
        <v>34468</v>
      </c>
      <c r="C1004">
        <v>51</v>
      </c>
      <c r="D1004">
        <v>0.72550000000000003</v>
      </c>
      <c r="E1004">
        <v>0.67559999999999998</v>
      </c>
      <c r="F1004">
        <v>0.59379999999999999</v>
      </c>
      <c r="G1004">
        <v>0.53549999999999998</v>
      </c>
      <c r="H1004">
        <v>0.41660000000000003</v>
      </c>
      <c r="I1004">
        <v>0.3886</v>
      </c>
      <c r="J1004">
        <v>0.34849999999999998</v>
      </c>
      <c r="K1004">
        <v>0.27700000000000002</v>
      </c>
      <c r="L1004">
        <v>0.1704</v>
      </c>
      <c r="M1004">
        <v>0.13639999999999999</v>
      </c>
      <c r="N1004">
        <v>7.85E-2</v>
      </c>
      <c r="O1004">
        <v>2.9700000000000001E-2</v>
      </c>
      <c r="P1004">
        <v>8.0999999999999996E-3</v>
      </c>
      <c r="Q1004">
        <v>4.1999999999999997E-3</v>
      </c>
      <c r="R1004">
        <v>3.3E-3</v>
      </c>
      <c r="S1004">
        <v>3.48</v>
      </c>
      <c r="T1004">
        <v>4.3449999999999998</v>
      </c>
      <c r="U1004">
        <v>2.5</v>
      </c>
      <c r="V1004">
        <v>80</v>
      </c>
      <c r="W1004">
        <v>0</v>
      </c>
    </row>
    <row r="1005" spans="1:23" x14ac:dyDescent="0.25">
      <c r="A1005" t="s">
        <v>181</v>
      </c>
      <c r="B1005" s="1">
        <v>34468</v>
      </c>
      <c r="C1005">
        <v>47</v>
      </c>
      <c r="D1005">
        <v>0.5171</v>
      </c>
      <c r="E1005">
        <v>0.69069999999999998</v>
      </c>
      <c r="F1005">
        <v>0.61370000000000002</v>
      </c>
      <c r="G1005">
        <v>0.56279999999999997</v>
      </c>
      <c r="H1005">
        <v>0.47110000000000002</v>
      </c>
      <c r="I1005">
        <v>0.4859</v>
      </c>
      <c r="J1005">
        <v>0.33200000000000002</v>
      </c>
      <c r="K1005">
        <v>0.23219999999999999</v>
      </c>
      <c r="L1005">
        <v>0.18679999999999999</v>
      </c>
      <c r="M1005">
        <v>0.14050000000000001</v>
      </c>
      <c r="N1005">
        <v>7.1599999999999997E-2</v>
      </c>
      <c r="O1005">
        <v>1.8499999999999999E-2</v>
      </c>
      <c r="P1005">
        <v>1.04E-2</v>
      </c>
      <c r="Q1005">
        <v>2.8999999999999998E-3</v>
      </c>
      <c r="R1005">
        <v>2.0999999999999999E-3</v>
      </c>
      <c r="S1005">
        <v>3.34</v>
      </c>
      <c r="T1005">
        <v>4.1760000000000002</v>
      </c>
      <c r="U1005">
        <v>1.5</v>
      </c>
      <c r="V1005">
        <v>70</v>
      </c>
      <c r="W1005">
        <v>0</v>
      </c>
    </row>
    <row r="1006" spans="1:23" x14ac:dyDescent="0.25">
      <c r="A1006" t="s">
        <v>181</v>
      </c>
      <c r="B1006" s="1">
        <v>34468</v>
      </c>
      <c r="C1006">
        <v>45</v>
      </c>
      <c r="D1006">
        <v>0.73670000000000002</v>
      </c>
      <c r="E1006">
        <v>0.57930000000000004</v>
      </c>
      <c r="F1006">
        <v>0.48349999999999999</v>
      </c>
      <c r="G1006">
        <v>0.52459999999999996</v>
      </c>
      <c r="H1006">
        <v>0.4829</v>
      </c>
      <c r="I1006">
        <v>0.4224</v>
      </c>
      <c r="J1006">
        <v>0.36170000000000002</v>
      </c>
      <c r="K1006">
        <v>0.27150000000000002</v>
      </c>
      <c r="L1006">
        <v>0.18210000000000001</v>
      </c>
      <c r="M1006">
        <v>0.1391</v>
      </c>
      <c r="N1006">
        <v>8.8700000000000001E-2</v>
      </c>
      <c r="O1006">
        <v>4.3400000000000001E-2</v>
      </c>
      <c r="P1006">
        <v>2.5499999999999998E-2</v>
      </c>
      <c r="Q1006">
        <v>1.9699999999999999E-2</v>
      </c>
      <c r="R1006">
        <v>1.06E-2</v>
      </c>
      <c r="S1006">
        <v>2.8</v>
      </c>
      <c r="T1006">
        <v>3.5009999999999999</v>
      </c>
      <c r="U1006">
        <v>2.5</v>
      </c>
      <c r="V1006">
        <v>60</v>
      </c>
      <c r="W1006">
        <v>0</v>
      </c>
    </row>
    <row r="1007" spans="1:23" x14ac:dyDescent="0.25">
      <c r="A1007" t="s">
        <v>181</v>
      </c>
      <c r="B1007" s="1">
        <v>34468</v>
      </c>
      <c r="C1007">
        <v>42</v>
      </c>
      <c r="D1007">
        <v>0.73909999999999998</v>
      </c>
      <c r="E1007">
        <v>0.67559999999999998</v>
      </c>
      <c r="F1007">
        <v>0.59770000000000001</v>
      </c>
      <c r="G1007">
        <v>0.56399999999999995</v>
      </c>
      <c r="H1007">
        <v>0.51770000000000005</v>
      </c>
      <c r="I1007">
        <v>0.48970000000000002</v>
      </c>
      <c r="J1007">
        <v>0.3735</v>
      </c>
      <c r="K1007">
        <v>0.3508</v>
      </c>
      <c r="L1007">
        <v>0.2636</v>
      </c>
      <c r="M1007">
        <v>0.19800000000000001</v>
      </c>
      <c r="N1007">
        <v>0.1009</v>
      </c>
      <c r="O1007">
        <v>6.08E-2</v>
      </c>
      <c r="P1007">
        <v>6.2199999999999998E-2</v>
      </c>
      <c r="Q1007">
        <v>5.7500000000000002E-2</v>
      </c>
      <c r="R1007">
        <v>2.4E-2</v>
      </c>
      <c r="S1007">
        <v>2.16</v>
      </c>
      <c r="T1007">
        <v>2.7050000000000001</v>
      </c>
      <c r="U1007">
        <v>2.5</v>
      </c>
      <c r="V1007">
        <v>50</v>
      </c>
      <c r="W1007">
        <v>0</v>
      </c>
    </row>
    <row r="1008" spans="1:23" x14ac:dyDescent="0.25">
      <c r="A1008" t="s">
        <v>181</v>
      </c>
      <c r="B1008" s="1">
        <v>34468</v>
      </c>
      <c r="C1008">
        <v>43</v>
      </c>
      <c r="D1008">
        <v>0.79630000000000001</v>
      </c>
      <c r="E1008">
        <v>0.5827</v>
      </c>
      <c r="F1008">
        <v>0.54569999999999996</v>
      </c>
      <c r="G1008">
        <v>0.58230000000000004</v>
      </c>
      <c r="H1008">
        <v>0.4753</v>
      </c>
      <c r="I1008">
        <v>0.47389999999999999</v>
      </c>
      <c r="J1008">
        <v>0.33200000000000002</v>
      </c>
      <c r="K1008">
        <v>0.22869999999999999</v>
      </c>
      <c r="L1008">
        <v>0.14990000000000001</v>
      </c>
      <c r="M1008">
        <v>0.11310000000000001</v>
      </c>
      <c r="N1008">
        <v>7.1099999999999997E-2</v>
      </c>
      <c r="O1008">
        <v>3.7100000000000001E-2</v>
      </c>
      <c r="P1008">
        <v>1.32E-2</v>
      </c>
      <c r="Q1008">
        <v>7.1000000000000004E-3</v>
      </c>
      <c r="R1008">
        <v>2.8E-3</v>
      </c>
      <c r="S1008">
        <v>3.19</v>
      </c>
      <c r="T1008">
        <v>3.984</v>
      </c>
      <c r="U1008">
        <v>0.8</v>
      </c>
      <c r="V1008">
        <v>60</v>
      </c>
      <c r="W1008">
        <v>0</v>
      </c>
    </row>
    <row r="1009" spans="1:23" x14ac:dyDescent="0.25">
      <c r="A1009" t="s">
        <v>181</v>
      </c>
      <c r="B1009" s="1">
        <v>34468</v>
      </c>
      <c r="C1009">
        <v>44</v>
      </c>
      <c r="D1009">
        <v>0.71599999999999997</v>
      </c>
      <c r="E1009">
        <v>0.59960000000000002</v>
      </c>
      <c r="F1009">
        <v>0.46560000000000001</v>
      </c>
      <c r="G1009">
        <v>0.53280000000000005</v>
      </c>
      <c r="H1009">
        <v>0.45689999999999997</v>
      </c>
      <c r="I1009">
        <v>0.42759999999999998</v>
      </c>
      <c r="J1009">
        <v>0.34110000000000001</v>
      </c>
      <c r="K1009">
        <v>0.26250000000000001</v>
      </c>
      <c r="L1009">
        <v>0.159</v>
      </c>
      <c r="M1009">
        <v>0.12230000000000001</v>
      </c>
      <c r="N1009">
        <v>7.7799999999999994E-2</v>
      </c>
      <c r="O1009">
        <v>3.3099999999999997E-2</v>
      </c>
      <c r="P1009">
        <v>1.6400000000000001E-2</v>
      </c>
      <c r="Q1009">
        <v>1.2999999999999999E-2</v>
      </c>
      <c r="R1009">
        <v>8.0000000000000002E-3</v>
      </c>
      <c r="S1009">
        <v>2.95</v>
      </c>
      <c r="T1009">
        <v>3.6869999999999998</v>
      </c>
      <c r="U1009">
        <v>1.5</v>
      </c>
      <c r="V1009">
        <v>60</v>
      </c>
      <c r="W1009">
        <v>0</v>
      </c>
    </row>
    <row r="1010" spans="1:23" x14ac:dyDescent="0.25">
      <c r="A1010" t="s">
        <v>181</v>
      </c>
      <c r="B1010" s="1">
        <v>34468</v>
      </c>
      <c r="C1010">
        <v>41</v>
      </c>
      <c r="D1010">
        <v>0.75819999999999999</v>
      </c>
      <c r="E1010">
        <v>0.65500000000000003</v>
      </c>
      <c r="F1010">
        <v>0.51839999999999997</v>
      </c>
      <c r="G1010">
        <v>0.55069999999999997</v>
      </c>
      <c r="H1010">
        <v>0.50049999999999994</v>
      </c>
      <c r="I1010">
        <v>0.43609999999999999</v>
      </c>
      <c r="J1010">
        <v>0.35699999999999998</v>
      </c>
      <c r="K1010">
        <v>0.29659999999999997</v>
      </c>
      <c r="L1010">
        <v>0.20680000000000001</v>
      </c>
      <c r="M1010">
        <v>0.15820000000000001</v>
      </c>
      <c r="N1010">
        <v>8.5999999999999993E-2</v>
      </c>
      <c r="O1010">
        <v>5.5899999999999998E-2</v>
      </c>
      <c r="P1010">
        <v>5.6099999999999997E-2</v>
      </c>
      <c r="Q1010">
        <v>3.8100000000000002E-2</v>
      </c>
      <c r="R1010">
        <v>1.17E-2</v>
      </c>
      <c r="S1010">
        <v>2.4300000000000002</v>
      </c>
      <c r="T1010">
        <v>3.0409999999999999</v>
      </c>
      <c r="U1010">
        <v>1.5</v>
      </c>
      <c r="V1010">
        <v>50</v>
      </c>
      <c r="W1010">
        <v>0</v>
      </c>
    </row>
    <row r="1011" spans="1:23" x14ac:dyDescent="0.25">
      <c r="A1011" t="s">
        <v>181</v>
      </c>
      <c r="B1011" s="1">
        <v>34476</v>
      </c>
      <c r="C1011">
        <v>106</v>
      </c>
      <c r="D1011">
        <v>0.69689999999999996</v>
      </c>
      <c r="E1011">
        <v>0.59319999999999995</v>
      </c>
      <c r="F1011">
        <v>0.55669999999999997</v>
      </c>
      <c r="G1011">
        <v>0.47389999999999999</v>
      </c>
      <c r="H1011">
        <v>0.47549999999999998</v>
      </c>
      <c r="I1011">
        <v>0.42199999999999999</v>
      </c>
      <c r="J1011">
        <v>0.35909999999999997</v>
      </c>
      <c r="K1011">
        <v>0.33110000000000001</v>
      </c>
      <c r="L1011">
        <v>0.28000000000000003</v>
      </c>
      <c r="M1011">
        <v>0.215</v>
      </c>
      <c r="N1011">
        <v>0.19939999999999999</v>
      </c>
      <c r="O1011">
        <v>0.1724</v>
      </c>
      <c r="P1011">
        <v>0.13619999999999999</v>
      </c>
      <c r="Q1011">
        <v>9.6699999999999994E-2</v>
      </c>
      <c r="R1011">
        <v>3.8300000000000001E-2</v>
      </c>
      <c r="S1011">
        <v>1.79</v>
      </c>
      <c r="T1011">
        <v>2.3210000000000002</v>
      </c>
      <c r="U1011">
        <v>0.8</v>
      </c>
      <c r="V1011">
        <v>50</v>
      </c>
      <c r="W1011">
        <v>0</v>
      </c>
    </row>
    <row r="1012" spans="1:23" x14ac:dyDescent="0.25">
      <c r="A1012" t="s">
        <v>181</v>
      </c>
      <c r="B1012" s="1">
        <v>34476</v>
      </c>
      <c r="C1012">
        <v>110</v>
      </c>
      <c r="D1012">
        <v>0.56320000000000003</v>
      </c>
      <c r="E1012">
        <v>0.49540000000000001</v>
      </c>
      <c r="F1012">
        <v>0.52539999999999998</v>
      </c>
      <c r="G1012">
        <v>0.45100000000000001</v>
      </c>
      <c r="H1012">
        <v>0.43809999999999999</v>
      </c>
      <c r="I1012">
        <v>0.4012</v>
      </c>
      <c r="J1012">
        <v>0.34250000000000003</v>
      </c>
      <c r="K1012">
        <v>0.28210000000000002</v>
      </c>
      <c r="L1012">
        <v>0.18049999999999999</v>
      </c>
      <c r="M1012">
        <v>0.16719999999999999</v>
      </c>
      <c r="N1012">
        <v>0.153</v>
      </c>
      <c r="O1012">
        <v>0.1313</v>
      </c>
      <c r="P1012">
        <v>0.1186</v>
      </c>
      <c r="Q1012">
        <v>8.5400000000000004E-2</v>
      </c>
      <c r="R1012">
        <v>4.2799999999999998E-2</v>
      </c>
      <c r="S1012">
        <v>1.94</v>
      </c>
      <c r="T1012">
        <v>2.5209999999999999</v>
      </c>
      <c r="U1012">
        <v>0.8</v>
      </c>
      <c r="V1012">
        <v>60</v>
      </c>
      <c r="W1012">
        <v>0</v>
      </c>
    </row>
    <row r="1013" spans="1:23" x14ac:dyDescent="0.25">
      <c r="A1013" t="s">
        <v>181</v>
      </c>
      <c r="B1013" s="1">
        <v>34476</v>
      </c>
      <c r="C1013">
        <v>111</v>
      </c>
      <c r="D1013">
        <v>0.73509999999999998</v>
      </c>
      <c r="E1013">
        <v>0.46960000000000002</v>
      </c>
      <c r="F1013">
        <v>0.53269999999999995</v>
      </c>
      <c r="G1013">
        <v>0.53449999999999998</v>
      </c>
      <c r="H1013">
        <v>0.48649999999999999</v>
      </c>
      <c r="I1013">
        <v>0.45760000000000001</v>
      </c>
      <c r="J1013">
        <v>0.4083</v>
      </c>
      <c r="K1013">
        <v>0.36680000000000001</v>
      </c>
      <c r="L1013">
        <v>0.28220000000000001</v>
      </c>
      <c r="M1013">
        <v>0.26850000000000002</v>
      </c>
      <c r="N1013">
        <v>0.19789999999999999</v>
      </c>
      <c r="O1013">
        <v>0.16689999999999999</v>
      </c>
      <c r="P1013">
        <v>0.17199999999999999</v>
      </c>
      <c r="Q1013">
        <v>0.14380000000000001</v>
      </c>
      <c r="R1013">
        <v>7.1499999999999994E-2</v>
      </c>
      <c r="S1013">
        <v>1.6</v>
      </c>
      <c r="T1013">
        <v>2.073</v>
      </c>
      <c r="U1013">
        <v>1.5</v>
      </c>
      <c r="V1013">
        <v>60</v>
      </c>
      <c r="W1013">
        <v>0</v>
      </c>
    </row>
    <row r="1014" spans="1:23" x14ac:dyDescent="0.25">
      <c r="A1014" t="s">
        <v>181</v>
      </c>
      <c r="B1014" s="1">
        <v>34476</v>
      </c>
      <c r="C1014">
        <v>113</v>
      </c>
      <c r="D1014">
        <v>0.67779999999999996</v>
      </c>
      <c r="E1014">
        <v>0.66700000000000004</v>
      </c>
      <c r="F1014">
        <v>0.55100000000000005</v>
      </c>
      <c r="G1014">
        <v>0.49759999999999999</v>
      </c>
      <c r="H1014">
        <v>0.43209999999999998</v>
      </c>
      <c r="I1014">
        <v>0.30109999999999998</v>
      </c>
      <c r="J1014">
        <v>0.2278</v>
      </c>
      <c r="K1014">
        <v>0.2311</v>
      </c>
      <c r="L1014">
        <v>0.20519999999999999</v>
      </c>
      <c r="M1014">
        <v>0.16880000000000001</v>
      </c>
      <c r="N1014">
        <v>0.16969999999999999</v>
      </c>
      <c r="O1014">
        <v>0.1137</v>
      </c>
      <c r="P1014">
        <v>0.1179</v>
      </c>
      <c r="Q1014">
        <v>0.1211</v>
      </c>
      <c r="R1014">
        <v>7.0400000000000004E-2</v>
      </c>
      <c r="S1014">
        <v>1.86</v>
      </c>
      <c r="T1014">
        <v>2.41</v>
      </c>
      <c r="U1014">
        <v>0.8</v>
      </c>
      <c r="V1014">
        <v>70</v>
      </c>
      <c r="W1014">
        <v>0</v>
      </c>
    </row>
    <row r="1015" spans="1:23" x14ac:dyDescent="0.25">
      <c r="A1015" t="s">
        <v>181</v>
      </c>
      <c r="B1015" s="1">
        <v>34476</v>
      </c>
      <c r="C1015">
        <v>115</v>
      </c>
      <c r="D1015">
        <v>0.39379999999999998</v>
      </c>
      <c r="E1015">
        <v>0.52859999999999996</v>
      </c>
      <c r="F1015">
        <v>0.50339999999999996</v>
      </c>
      <c r="G1015">
        <v>0.4173</v>
      </c>
      <c r="H1015">
        <v>0.37919999999999998</v>
      </c>
      <c r="I1015">
        <v>0.4133</v>
      </c>
      <c r="J1015">
        <v>0.3503</v>
      </c>
      <c r="K1015">
        <v>0.24210000000000001</v>
      </c>
      <c r="L1015">
        <v>0.1731</v>
      </c>
      <c r="M1015">
        <v>0.159</v>
      </c>
      <c r="N1015">
        <v>0.1547</v>
      </c>
      <c r="O1015">
        <v>0.1439</v>
      </c>
      <c r="P1015">
        <v>0.14149999999999999</v>
      </c>
      <c r="Q1015">
        <v>0.1042</v>
      </c>
      <c r="R1015">
        <v>8.2100000000000006E-2</v>
      </c>
      <c r="S1015">
        <v>1.82</v>
      </c>
      <c r="T1015">
        <v>2.3690000000000002</v>
      </c>
      <c r="U1015">
        <v>2.5</v>
      </c>
      <c r="V1015">
        <v>70</v>
      </c>
      <c r="W1015">
        <v>0</v>
      </c>
    </row>
    <row r="1016" spans="1:23" x14ac:dyDescent="0.25">
      <c r="A1016" t="s">
        <v>181</v>
      </c>
      <c r="B1016" s="1">
        <v>34476</v>
      </c>
      <c r="C1016">
        <v>117</v>
      </c>
      <c r="D1016">
        <v>0.67779999999999996</v>
      </c>
      <c r="E1016">
        <v>0.63929999999999998</v>
      </c>
      <c r="F1016">
        <v>0.5635</v>
      </c>
      <c r="G1016">
        <v>0.49719999999999998</v>
      </c>
      <c r="H1016">
        <v>0.41289999999999999</v>
      </c>
      <c r="I1016">
        <v>0.41499999999999998</v>
      </c>
      <c r="J1016">
        <v>0.41820000000000002</v>
      </c>
      <c r="K1016">
        <v>0.3518</v>
      </c>
      <c r="L1016">
        <v>0.26169999999999999</v>
      </c>
      <c r="M1016">
        <v>0.2487</v>
      </c>
      <c r="N1016">
        <v>0.20780000000000001</v>
      </c>
      <c r="O1016">
        <v>0.14810000000000001</v>
      </c>
      <c r="P1016">
        <v>0.11840000000000001</v>
      </c>
      <c r="Q1016">
        <v>0.11799999999999999</v>
      </c>
      <c r="R1016">
        <v>9.9599999999999994E-2</v>
      </c>
      <c r="S1016">
        <v>1.68</v>
      </c>
      <c r="T1016">
        <v>2.1749999999999998</v>
      </c>
      <c r="U1016">
        <v>1.5</v>
      </c>
      <c r="V1016">
        <v>80</v>
      </c>
      <c r="W1016">
        <v>0</v>
      </c>
    </row>
    <row r="1017" spans="1:23" x14ac:dyDescent="0.25">
      <c r="A1017" t="s">
        <v>181</v>
      </c>
      <c r="B1017" s="1">
        <v>34476</v>
      </c>
      <c r="C1017">
        <v>119</v>
      </c>
      <c r="D1017">
        <v>0.73509999999999998</v>
      </c>
      <c r="E1017">
        <v>0.50919999999999999</v>
      </c>
      <c r="F1017">
        <v>0.58020000000000005</v>
      </c>
      <c r="G1017">
        <v>0.56179999999999997</v>
      </c>
      <c r="H1017">
        <v>0.55910000000000004</v>
      </c>
      <c r="I1017">
        <v>0.4622</v>
      </c>
      <c r="J1017">
        <v>0.46560000000000001</v>
      </c>
      <c r="K1017">
        <v>0.44540000000000002</v>
      </c>
      <c r="L1017">
        <v>0.40060000000000001</v>
      </c>
      <c r="M1017">
        <v>0.3049</v>
      </c>
      <c r="N1017">
        <v>0.2298</v>
      </c>
      <c r="O1017">
        <v>0.16189999999999999</v>
      </c>
      <c r="P1017">
        <v>0.1057</v>
      </c>
      <c r="Q1017">
        <v>5.74E-2</v>
      </c>
      <c r="R1017">
        <v>6.3200000000000006E-2</v>
      </c>
      <c r="S1017">
        <v>1.73</v>
      </c>
      <c r="T1017">
        <v>2.2490000000000001</v>
      </c>
      <c r="U1017">
        <v>0.8</v>
      </c>
      <c r="V1017">
        <v>90</v>
      </c>
      <c r="W1017">
        <v>0</v>
      </c>
    </row>
    <row r="1018" spans="1:23" x14ac:dyDescent="0.25">
      <c r="A1018" t="s">
        <v>181</v>
      </c>
      <c r="B1018" s="1">
        <v>34476</v>
      </c>
      <c r="C1018">
        <v>121</v>
      </c>
      <c r="D1018">
        <v>0.80669999999999997</v>
      </c>
      <c r="E1018">
        <v>0.57199999999999995</v>
      </c>
      <c r="F1018">
        <v>0.61109999999999998</v>
      </c>
      <c r="G1018">
        <v>0.6169</v>
      </c>
      <c r="H1018">
        <v>0.57579999999999998</v>
      </c>
      <c r="I1018">
        <v>0.57820000000000005</v>
      </c>
      <c r="J1018">
        <v>0.54290000000000005</v>
      </c>
      <c r="K1018">
        <v>0.55530000000000002</v>
      </c>
      <c r="L1018">
        <v>0.52900000000000003</v>
      </c>
      <c r="M1018">
        <v>0.3553</v>
      </c>
      <c r="N1018">
        <v>0.30249999999999999</v>
      </c>
      <c r="O1018">
        <v>0.25290000000000001</v>
      </c>
      <c r="P1018">
        <v>0.16420000000000001</v>
      </c>
      <c r="Q1018">
        <v>0.1206</v>
      </c>
      <c r="R1018">
        <v>0.1103</v>
      </c>
      <c r="S1018">
        <v>1.37</v>
      </c>
      <c r="T1018">
        <v>1.782</v>
      </c>
      <c r="U1018">
        <v>2.5</v>
      </c>
      <c r="V1018">
        <v>90</v>
      </c>
      <c r="W1018">
        <v>0</v>
      </c>
    </row>
    <row r="1019" spans="1:23" x14ac:dyDescent="0.25">
      <c r="A1019" t="s">
        <v>181</v>
      </c>
      <c r="B1019" s="1">
        <v>34476</v>
      </c>
      <c r="C1019">
        <v>120</v>
      </c>
      <c r="D1019">
        <v>0.78280000000000005</v>
      </c>
      <c r="E1019">
        <v>0.53039999999999998</v>
      </c>
      <c r="F1019">
        <v>0.58809999999999996</v>
      </c>
      <c r="G1019">
        <v>0.58709999999999996</v>
      </c>
      <c r="H1019">
        <v>0.53900000000000003</v>
      </c>
      <c r="I1019">
        <v>0.51949999999999996</v>
      </c>
      <c r="J1019">
        <v>0.5484</v>
      </c>
      <c r="K1019">
        <v>0.53859999999999997</v>
      </c>
      <c r="L1019">
        <v>0.46029999999999999</v>
      </c>
      <c r="M1019">
        <v>0.34770000000000001</v>
      </c>
      <c r="N1019">
        <v>0.26769999999999999</v>
      </c>
      <c r="O1019">
        <v>0.20799999999999999</v>
      </c>
      <c r="P1019">
        <v>0.14499999999999999</v>
      </c>
      <c r="Q1019">
        <v>9.0999999999999998E-2</v>
      </c>
      <c r="R1019">
        <v>9.3700000000000006E-2</v>
      </c>
      <c r="S1019">
        <v>1.5</v>
      </c>
      <c r="T1019">
        <v>1.95</v>
      </c>
      <c r="U1019">
        <v>1.5</v>
      </c>
      <c r="V1019">
        <v>90</v>
      </c>
      <c r="W1019">
        <v>0</v>
      </c>
    </row>
    <row r="1020" spans="1:23" x14ac:dyDescent="0.25">
      <c r="A1020" t="s">
        <v>181</v>
      </c>
      <c r="B1020" s="1">
        <v>34476</v>
      </c>
      <c r="C1020">
        <v>130</v>
      </c>
      <c r="D1020">
        <v>0.59899999999999998</v>
      </c>
      <c r="E1020">
        <v>0.5978</v>
      </c>
      <c r="F1020">
        <v>0.62619999999999998</v>
      </c>
      <c r="G1020">
        <v>0.62609999999999999</v>
      </c>
      <c r="H1020">
        <v>0.59430000000000005</v>
      </c>
      <c r="I1020">
        <v>0.50209999999999999</v>
      </c>
      <c r="J1020">
        <v>0.52559999999999996</v>
      </c>
      <c r="K1020">
        <v>0.45629999999999998</v>
      </c>
      <c r="L1020">
        <v>0.39269999999999999</v>
      </c>
      <c r="M1020">
        <v>0.35220000000000001</v>
      </c>
      <c r="N1020">
        <v>0.31019999999999998</v>
      </c>
      <c r="O1020">
        <v>0.29070000000000001</v>
      </c>
      <c r="P1020">
        <v>0.25409999999999999</v>
      </c>
      <c r="Q1020">
        <v>0.21190000000000001</v>
      </c>
      <c r="R1020">
        <v>0.16830000000000001</v>
      </c>
      <c r="S1020">
        <v>1.2</v>
      </c>
      <c r="T1020">
        <v>1.5629999999999999</v>
      </c>
      <c r="U1020">
        <v>2.5</v>
      </c>
      <c r="V1020">
        <v>120</v>
      </c>
      <c r="W1020">
        <v>0</v>
      </c>
    </row>
    <row r="1021" spans="1:23" x14ac:dyDescent="0.25">
      <c r="A1021" t="s">
        <v>181</v>
      </c>
      <c r="B1021" s="1">
        <v>34476</v>
      </c>
      <c r="C1021">
        <v>129</v>
      </c>
      <c r="D1021">
        <v>0.46060000000000001</v>
      </c>
      <c r="E1021">
        <v>0.5978</v>
      </c>
      <c r="F1021">
        <v>0.51439999999999997</v>
      </c>
      <c r="G1021">
        <v>0.56430000000000002</v>
      </c>
      <c r="H1021">
        <v>0.50280000000000002</v>
      </c>
      <c r="I1021">
        <v>0.44400000000000001</v>
      </c>
      <c r="J1021">
        <v>0.42559999999999998</v>
      </c>
      <c r="K1021">
        <v>0.37959999999999999</v>
      </c>
      <c r="L1021">
        <v>0.33379999999999999</v>
      </c>
      <c r="M1021">
        <v>0.30130000000000001</v>
      </c>
      <c r="N1021">
        <v>0.25659999999999999</v>
      </c>
      <c r="O1021">
        <v>0.25669999999999998</v>
      </c>
      <c r="P1021">
        <v>0.21329999999999999</v>
      </c>
      <c r="Q1021">
        <v>0.17119999999999999</v>
      </c>
      <c r="R1021">
        <v>0.1179</v>
      </c>
      <c r="S1021">
        <v>1.4</v>
      </c>
      <c r="T1021">
        <v>1.8240000000000001</v>
      </c>
      <c r="U1021">
        <v>1.5</v>
      </c>
      <c r="V1021">
        <v>120</v>
      </c>
      <c r="W1021">
        <v>0</v>
      </c>
    </row>
    <row r="1022" spans="1:23" x14ac:dyDescent="0.25">
      <c r="A1022" t="s">
        <v>181</v>
      </c>
      <c r="B1022" s="1">
        <v>34476</v>
      </c>
      <c r="C1022">
        <v>128</v>
      </c>
      <c r="D1022">
        <v>0.48449999999999999</v>
      </c>
      <c r="E1022">
        <v>0.71860000000000002</v>
      </c>
      <c r="F1022">
        <v>0.58020000000000005</v>
      </c>
      <c r="G1022">
        <v>0.62009999999999998</v>
      </c>
      <c r="H1022">
        <v>0.49940000000000001</v>
      </c>
      <c r="I1022">
        <v>0.49580000000000002</v>
      </c>
      <c r="J1022">
        <v>0.46629999999999999</v>
      </c>
      <c r="K1022">
        <v>0.4118</v>
      </c>
      <c r="L1022">
        <v>0.36780000000000002</v>
      </c>
      <c r="M1022">
        <v>0.34920000000000001</v>
      </c>
      <c r="N1022">
        <v>0.30280000000000001</v>
      </c>
      <c r="O1022">
        <v>0.2888</v>
      </c>
      <c r="P1022">
        <v>0.22950000000000001</v>
      </c>
      <c r="Q1022">
        <v>0.1651</v>
      </c>
      <c r="R1022">
        <v>8.3099999999999993E-2</v>
      </c>
      <c r="S1022">
        <v>1.36</v>
      </c>
      <c r="T1022">
        <v>1.768</v>
      </c>
      <c r="U1022">
        <v>0.8</v>
      </c>
      <c r="V1022">
        <v>120</v>
      </c>
      <c r="W1022">
        <v>0</v>
      </c>
    </row>
    <row r="1023" spans="1:23" x14ac:dyDescent="0.25">
      <c r="A1023" t="s">
        <v>181</v>
      </c>
      <c r="B1023" s="1">
        <v>34476</v>
      </c>
      <c r="C1023">
        <v>127</v>
      </c>
      <c r="D1023">
        <v>0.14799999999999999</v>
      </c>
      <c r="E1023">
        <v>0.76290000000000002</v>
      </c>
      <c r="F1023">
        <v>0.58550000000000002</v>
      </c>
      <c r="G1023">
        <v>0.62250000000000005</v>
      </c>
      <c r="H1023">
        <v>0.54500000000000004</v>
      </c>
      <c r="I1023">
        <v>0.45179999999999998</v>
      </c>
      <c r="J1023">
        <v>0.46500000000000002</v>
      </c>
      <c r="K1023">
        <v>0.41460000000000002</v>
      </c>
      <c r="L1023">
        <v>0.38500000000000001</v>
      </c>
      <c r="M1023">
        <v>0.35320000000000001</v>
      </c>
      <c r="N1023">
        <v>0.30559999999999998</v>
      </c>
      <c r="O1023">
        <v>0.24979999999999999</v>
      </c>
      <c r="P1023">
        <v>0.19769999999999999</v>
      </c>
      <c r="Q1023">
        <v>0.16200000000000001</v>
      </c>
      <c r="R1023">
        <v>0.14979999999999999</v>
      </c>
      <c r="S1023">
        <v>1.34</v>
      </c>
      <c r="T1023">
        <v>1.738</v>
      </c>
      <c r="U1023">
        <v>2.5</v>
      </c>
      <c r="V1023">
        <v>110</v>
      </c>
      <c r="W1023">
        <v>0</v>
      </c>
    </row>
    <row r="1024" spans="1:23" x14ac:dyDescent="0.25">
      <c r="A1024" t="s">
        <v>181</v>
      </c>
      <c r="B1024" s="1">
        <v>34476</v>
      </c>
      <c r="C1024">
        <v>126</v>
      </c>
      <c r="D1024">
        <v>0.20760000000000001</v>
      </c>
      <c r="E1024">
        <v>0.62450000000000006</v>
      </c>
      <c r="F1024">
        <v>0.53110000000000002</v>
      </c>
      <c r="G1024">
        <v>0.52210000000000001</v>
      </c>
      <c r="H1024">
        <v>0.47389999999999999</v>
      </c>
      <c r="I1024">
        <v>0.37969999999999998</v>
      </c>
      <c r="J1024">
        <v>0.41599999999999998</v>
      </c>
      <c r="K1024">
        <v>0.34210000000000002</v>
      </c>
      <c r="L1024">
        <v>0.30859999999999999</v>
      </c>
      <c r="M1024">
        <v>0.25169999999999998</v>
      </c>
      <c r="N1024">
        <v>0.22170000000000001</v>
      </c>
      <c r="O1024">
        <v>0.182</v>
      </c>
      <c r="P1024">
        <v>0.14180000000000001</v>
      </c>
      <c r="Q1024">
        <v>0.1076</v>
      </c>
      <c r="R1024">
        <v>0.11609999999999999</v>
      </c>
      <c r="S1024">
        <v>1.62</v>
      </c>
      <c r="T1024">
        <v>2.105</v>
      </c>
      <c r="U1024">
        <v>1.5</v>
      </c>
      <c r="V1024">
        <v>110</v>
      </c>
      <c r="W1024">
        <v>0</v>
      </c>
    </row>
    <row r="1025" spans="1:23" x14ac:dyDescent="0.25">
      <c r="A1025" t="s">
        <v>181</v>
      </c>
      <c r="B1025" s="1">
        <v>34476</v>
      </c>
      <c r="C1025">
        <v>125</v>
      </c>
      <c r="D1025">
        <v>0.62290000000000001</v>
      </c>
      <c r="E1025">
        <v>0.75090000000000001</v>
      </c>
      <c r="F1025">
        <v>0.75119999999999998</v>
      </c>
      <c r="G1025">
        <v>0.62490000000000001</v>
      </c>
      <c r="H1025">
        <v>0.60660000000000003</v>
      </c>
      <c r="I1025">
        <v>0.505</v>
      </c>
      <c r="J1025">
        <v>0.38769999999999999</v>
      </c>
      <c r="K1025">
        <v>0.2969</v>
      </c>
      <c r="L1025">
        <v>0.23630000000000001</v>
      </c>
      <c r="M1025">
        <v>0.16689999999999999</v>
      </c>
      <c r="N1025">
        <v>0.1062</v>
      </c>
      <c r="O1025">
        <v>6.8699999999999997E-2</v>
      </c>
      <c r="P1025">
        <v>5.3100000000000001E-2</v>
      </c>
      <c r="Q1025">
        <v>4.7300000000000002E-2</v>
      </c>
      <c r="R1025">
        <v>4.7899999999999998E-2</v>
      </c>
      <c r="S1025">
        <v>2.08</v>
      </c>
      <c r="T1025">
        <v>2.7050000000000001</v>
      </c>
      <c r="U1025">
        <v>0.8</v>
      </c>
      <c r="V1025">
        <v>110</v>
      </c>
      <c r="W1025">
        <v>0</v>
      </c>
    </row>
    <row r="1026" spans="1:23" x14ac:dyDescent="0.25">
      <c r="A1026" t="s">
        <v>181</v>
      </c>
      <c r="B1026" s="1">
        <v>34476</v>
      </c>
      <c r="C1026">
        <v>124</v>
      </c>
      <c r="D1026">
        <v>0.89019999999999999</v>
      </c>
      <c r="E1026">
        <v>0.89480000000000004</v>
      </c>
      <c r="F1026">
        <v>0.84889999999999999</v>
      </c>
      <c r="G1026">
        <v>0.73170000000000002</v>
      </c>
      <c r="H1026">
        <v>0.71509999999999996</v>
      </c>
      <c r="I1026">
        <v>0.62219999999999998</v>
      </c>
      <c r="J1026">
        <v>0.56759999999999999</v>
      </c>
      <c r="K1026">
        <v>0.41839999999999999</v>
      </c>
      <c r="L1026">
        <v>0.30570000000000003</v>
      </c>
      <c r="M1026">
        <v>0.25419999999999998</v>
      </c>
      <c r="N1026">
        <v>0.22589999999999999</v>
      </c>
      <c r="O1026">
        <v>0.15939999999999999</v>
      </c>
      <c r="P1026">
        <v>0.1028</v>
      </c>
      <c r="Q1026">
        <v>6.8000000000000005E-2</v>
      </c>
      <c r="R1026">
        <v>7.7200000000000005E-2</v>
      </c>
      <c r="S1026">
        <v>1.59</v>
      </c>
      <c r="T1026">
        <v>2.069</v>
      </c>
      <c r="U1026">
        <v>2.5</v>
      </c>
      <c r="V1026">
        <v>100</v>
      </c>
      <c r="W1026">
        <v>0</v>
      </c>
    </row>
    <row r="1027" spans="1:23" x14ac:dyDescent="0.25">
      <c r="A1027" t="s">
        <v>181</v>
      </c>
      <c r="B1027" s="1">
        <v>34476</v>
      </c>
      <c r="C1027">
        <v>123</v>
      </c>
      <c r="D1027">
        <v>0.92120000000000002</v>
      </c>
      <c r="E1027">
        <v>0.87549999999999994</v>
      </c>
      <c r="F1027">
        <v>0.86770000000000003</v>
      </c>
      <c r="G1027">
        <v>0.77470000000000006</v>
      </c>
      <c r="H1027">
        <v>0.71540000000000004</v>
      </c>
      <c r="I1027">
        <v>0.65490000000000004</v>
      </c>
      <c r="J1027">
        <v>0.58560000000000001</v>
      </c>
      <c r="K1027">
        <v>0.42430000000000001</v>
      </c>
      <c r="L1027">
        <v>0.33289999999999997</v>
      </c>
      <c r="M1027">
        <v>0.30030000000000001</v>
      </c>
      <c r="N1027">
        <v>0.2671</v>
      </c>
      <c r="O1027">
        <v>0.1898</v>
      </c>
      <c r="P1027">
        <v>0.106</v>
      </c>
      <c r="Q1027">
        <v>7.9600000000000004E-2</v>
      </c>
      <c r="R1027">
        <v>9.6299999999999997E-2</v>
      </c>
      <c r="S1027">
        <v>1.49</v>
      </c>
      <c r="T1027">
        <v>1.929</v>
      </c>
      <c r="U1027">
        <v>1.5</v>
      </c>
      <c r="V1027">
        <v>100</v>
      </c>
      <c r="W1027">
        <v>0</v>
      </c>
    </row>
    <row r="1028" spans="1:23" x14ac:dyDescent="0.25">
      <c r="A1028" t="s">
        <v>181</v>
      </c>
      <c r="B1028" s="1">
        <v>34476</v>
      </c>
      <c r="C1028">
        <v>132</v>
      </c>
      <c r="D1028">
        <v>0.48930000000000001</v>
      </c>
      <c r="E1028">
        <v>0.45660000000000001</v>
      </c>
      <c r="F1028">
        <v>0.64559999999999995</v>
      </c>
      <c r="G1028">
        <v>0.64259999999999995</v>
      </c>
      <c r="H1028">
        <v>0.61670000000000003</v>
      </c>
      <c r="I1028">
        <v>0.5988</v>
      </c>
      <c r="J1028">
        <v>0.59040000000000004</v>
      </c>
      <c r="K1028">
        <v>0.62329999999999997</v>
      </c>
      <c r="L1028">
        <v>0.57399999999999995</v>
      </c>
      <c r="M1028">
        <v>0.5282</v>
      </c>
      <c r="N1028">
        <v>0.48130000000000001</v>
      </c>
      <c r="O1028">
        <v>0.41149999999999998</v>
      </c>
      <c r="P1028">
        <v>0.33079999999999998</v>
      </c>
      <c r="Q1028">
        <v>0.21229999999999999</v>
      </c>
      <c r="R1028">
        <v>9.8500000000000004E-2</v>
      </c>
      <c r="S1028">
        <v>1.07</v>
      </c>
      <c r="T1028">
        <v>1.387</v>
      </c>
      <c r="U1028">
        <v>1.5</v>
      </c>
      <c r="V1028">
        <v>130</v>
      </c>
      <c r="W1028">
        <v>0</v>
      </c>
    </row>
    <row r="1029" spans="1:23" x14ac:dyDescent="0.25">
      <c r="A1029" t="s">
        <v>181</v>
      </c>
      <c r="B1029" s="1">
        <v>34476</v>
      </c>
      <c r="C1029">
        <v>131</v>
      </c>
      <c r="D1029">
        <v>0.71360000000000001</v>
      </c>
      <c r="E1029">
        <v>0.61719999999999997</v>
      </c>
      <c r="F1029">
        <v>0.75739999999999996</v>
      </c>
      <c r="G1029">
        <v>0.70399999999999996</v>
      </c>
      <c r="H1029">
        <v>0.60850000000000004</v>
      </c>
      <c r="I1029">
        <v>0.53569999999999995</v>
      </c>
      <c r="J1029">
        <v>0.48670000000000002</v>
      </c>
      <c r="K1029">
        <v>0.4854</v>
      </c>
      <c r="L1029">
        <v>0.4153</v>
      </c>
      <c r="M1029">
        <v>0.37469999999999998</v>
      </c>
      <c r="N1029">
        <v>0.34420000000000001</v>
      </c>
      <c r="O1029">
        <v>0.25819999999999999</v>
      </c>
      <c r="P1029">
        <v>0.18559999999999999</v>
      </c>
      <c r="Q1029">
        <v>0.1255</v>
      </c>
      <c r="R1029">
        <v>6.0100000000000001E-2</v>
      </c>
      <c r="S1029">
        <v>1.39</v>
      </c>
      <c r="T1029">
        <v>1.7989999999999999</v>
      </c>
      <c r="U1029">
        <v>0.8</v>
      </c>
      <c r="V1029">
        <v>130</v>
      </c>
      <c r="W1029">
        <v>0</v>
      </c>
    </row>
    <row r="1030" spans="1:23" x14ac:dyDescent="0.25">
      <c r="A1030" t="s">
        <v>181</v>
      </c>
      <c r="B1030" s="1">
        <v>34476</v>
      </c>
      <c r="C1030">
        <v>122</v>
      </c>
      <c r="D1030">
        <v>0.80430000000000001</v>
      </c>
      <c r="E1030">
        <v>0.88839999999999997</v>
      </c>
      <c r="F1030">
        <v>0.86360000000000003</v>
      </c>
      <c r="G1030">
        <v>0.78269999999999995</v>
      </c>
      <c r="H1030">
        <v>0.75660000000000005</v>
      </c>
      <c r="I1030">
        <v>0.65249999999999997</v>
      </c>
      <c r="J1030">
        <v>0.57530000000000003</v>
      </c>
      <c r="K1030">
        <v>0.43280000000000002</v>
      </c>
      <c r="L1030">
        <v>0.35089999999999999</v>
      </c>
      <c r="M1030">
        <v>0.34079999999999999</v>
      </c>
      <c r="N1030">
        <v>0.29709999999999998</v>
      </c>
      <c r="O1030">
        <v>0.14710000000000001</v>
      </c>
      <c r="P1030">
        <v>0.109</v>
      </c>
      <c r="Q1030">
        <v>6.5799999999999997E-2</v>
      </c>
      <c r="R1030">
        <v>6.2799999999999995E-2</v>
      </c>
      <c r="S1030">
        <v>1.54</v>
      </c>
      <c r="T1030">
        <v>1.9950000000000001</v>
      </c>
      <c r="U1030">
        <v>0.8</v>
      </c>
      <c r="V1030">
        <v>100</v>
      </c>
      <c r="W1030">
        <v>0</v>
      </c>
    </row>
    <row r="1031" spans="1:23" x14ac:dyDescent="0.25">
      <c r="A1031" t="s">
        <v>181</v>
      </c>
      <c r="B1031" s="1">
        <v>34476</v>
      </c>
      <c r="C1031">
        <v>118</v>
      </c>
      <c r="D1031">
        <v>0.63959999999999995</v>
      </c>
      <c r="E1031">
        <v>0.60150000000000003</v>
      </c>
      <c r="F1031">
        <v>0.4637</v>
      </c>
      <c r="G1031">
        <v>0.40039999999999998</v>
      </c>
      <c r="H1031">
        <v>0.34150000000000003</v>
      </c>
      <c r="I1031">
        <v>0.27589999999999998</v>
      </c>
      <c r="J1031">
        <v>0.31069999999999998</v>
      </c>
      <c r="K1031">
        <v>0.28970000000000001</v>
      </c>
      <c r="L1031">
        <v>0.20169999999999999</v>
      </c>
      <c r="M1031">
        <v>0.1515</v>
      </c>
      <c r="N1031">
        <v>0.16389999999999999</v>
      </c>
      <c r="O1031">
        <v>0.1206</v>
      </c>
      <c r="P1031">
        <v>9.1999999999999998E-2</v>
      </c>
      <c r="Q1031">
        <v>8.9899999999999994E-2</v>
      </c>
      <c r="R1031">
        <v>6.6900000000000001E-2</v>
      </c>
      <c r="S1031">
        <v>1.97</v>
      </c>
      <c r="T1031">
        <v>2.5529999999999999</v>
      </c>
      <c r="U1031">
        <v>2.5</v>
      </c>
      <c r="V1031">
        <v>80</v>
      </c>
      <c r="W1031">
        <v>0</v>
      </c>
    </row>
    <row r="1032" spans="1:23" x14ac:dyDescent="0.25">
      <c r="A1032" t="s">
        <v>181</v>
      </c>
      <c r="B1032" s="1">
        <v>34476</v>
      </c>
      <c r="C1032">
        <v>116</v>
      </c>
      <c r="D1032">
        <v>0.4773</v>
      </c>
      <c r="E1032">
        <v>0.53320000000000001</v>
      </c>
      <c r="F1032">
        <v>0.43859999999999999</v>
      </c>
      <c r="G1032">
        <v>0.40639999999999998</v>
      </c>
      <c r="H1032">
        <v>0.32800000000000001</v>
      </c>
      <c r="I1032">
        <v>0.30959999999999999</v>
      </c>
      <c r="J1032">
        <v>0.31859999999999999</v>
      </c>
      <c r="K1032">
        <v>0.24410000000000001</v>
      </c>
      <c r="L1032">
        <v>0.19400000000000001</v>
      </c>
      <c r="M1032">
        <v>0.20100000000000001</v>
      </c>
      <c r="N1032">
        <v>0.1132</v>
      </c>
      <c r="O1032">
        <v>8.8200000000000001E-2</v>
      </c>
      <c r="P1032">
        <v>6.1800000000000001E-2</v>
      </c>
      <c r="Q1032">
        <v>5.1299999999999998E-2</v>
      </c>
      <c r="R1032">
        <v>4.82E-2</v>
      </c>
      <c r="S1032">
        <v>2.2000000000000002</v>
      </c>
      <c r="T1032">
        <v>2.86</v>
      </c>
      <c r="U1032">
        <v>0.8</v>
      </c>
      <c r="V1032">
        <v>80</v>
      </c>
      <c r="W1032">
        <v>0</v>
      </c>
    </row>
    <row r="1033" spans="1:23" x14ac:dyDescent="0.25">
      <c r="A1033" t="s">
        <v>181</v>
      </c>
      <c r="B1033" s="1">
        <v>34476</v>
      </c>
      <c r="C1033">
        <v>114</v>
      </c>
      <c r="D1033">
        <v>0.37469999999999998</v>
      </c>
      <c r="E1033">
        <v>0.50739999999999996</v>
      </c>
      <c r="F1033">
        <v>0.48409999999999997</v>
      </c>
      <c r="G1033">
        <v>0.43490000000000001</v>
      </c>
      <c r="H1033">
        <v>0.41349999999999998</v>
      </c>
      <c r="I1033">
        <v>0.40970000000000001</v>
      </c>
      <c r="J1033">
        <v>0.25559999999999999</v>
      </c>
      <c r="K1033">
        <v>0.23569999999999999</v>
      </c>
      <c r="L1033">
        <v>0.18049999999999999</v>
      </c>
      <c r="M1033">
        <v>0.15429999999999999</v>
      </c>
      <c r="N1033">
        <v>0.14560000000000001</v>
      </c>
      <c r="O1033">
        <v>0.13550000000000001</v>
      </c>
      <c r="P1033">
        <v>0.1206</v>
      </c>
      <c r="Q1033">
        <v>0.1089</v>
      </c>
      <c r="R1033">
        <v>9.0399999999999994E-2</v>
      </c>
      <c r="S1033">
        <v>1.86</v>
      </c>
      <c r="T1033">
        <v>2.42</v>
      </c>
      <c r="U1033">
        <v>1.5</v>
      </c>
      <c r="V1033">
        <v>70</v>
      </c>
      <c r="W1033">
        <v>0</v>
      </c>
    </row>
    <row r="1034" spans="1:23" x14ac:dyDescent="0.25">
      <c r="A1034" t="s">
        <v>181</v>
      </c>
      <c r="B1034" s="1">
        <v>34476</v>
      </c>
      <c r="C1034">
        <v>112</v>
      </c>
      <c r="D1034">
        <v>0.74939999999999996</v>
      </c>
      <c r="E1034">
        <v>0.4899</v>
      </c>
      <c r="F1034">
        <v>0.55569999999999997</v>
      </c>
      <c r="G1034">
        <v>0.54459999999999997</v>
      </c>
      <c r="H1034">
        <v>0.4541</v>
      </c>
      <c r="I1034">
        <v>0.4073</v>
      </c>
      <c r="J1034">
        <v>0.38800000000000001</v>
      </c>
      <c r="K1034">
        <v>0.37690000000000001</v>
      </c>
      <c r="L1034">
        <v>0.28660000000000002</v>
      </c>
      <c r="M1034">
        <v>0.24990000000000001</v>
      </c>
      <c r="N1034">
        <v>0.22620000000000001</v>
      </c>
      <c r="O1034">
        <v>0.16170000000000001</v>
      </c>
      <c r="P1034">
        <v>0.1744</v>
      </c>
      <c r="Q1034">
        <v>0.14979999999999999</v>
      </c>
      <c r="R1034">
        <v>9.3299999999999994E-2</v>
      </c>
      <c r="S1034">
        <v>1.56</v>
      </c>
      <c r="T1034">
        <v>2.0299999999999998</v>
      </c>
      <c r="U1034">
        <v>2.5</v>
      </c>
      <c r="V1034">
        <v>60</v>
      </c>
      <c r="W1034">
        <v>0</v>
      </c>
    </row>
    <row r="1035" spans="1:23" x14ac:dyDescent="0.25">
      <c r="A1035" t="s">
        <v>181</v>
      </c>
      <c r="B1035" s="1">
        <v>34476</v>
      </c>
      <c r="C1035">
        <v>107</v>
      </c>
      <c r="D1035">
        <v>0.84250000000000003</v>
      </c>
      <c r="E1035">
        <v>0.66790000000000005</v>
      </c>
      <c r="F1035">
        <v>0.67689999999999995</v>
      </c>
      <c r="G1035">
        <v>0.59640000000000004</v>
      </c>
      <c r="H1035">
        <v>0.54649999999999999</v>
      </c>
      <c r="I1035">
        <v>0.51849999999999996</v>
      </c>
      <c r="J1035">
        <v>0.44440000000000002</v>
      </c>
      <c r="K1035">
        <v>0.35220000000000001</v>
      </c>
      <c r="L1035">
        <v>0.24179999999999999</v>
      </c>
      <c r="M1035">
        <v>0.2051</v>
      </c>
      <c r="N1035">
        <v>0.2044</v>
      </c>
      <c r="O1035">
        <v>0.19750000000000001</v>
      </c>
      <c r="P1035">
        <v>0.1825</v>
      </c>
      <c r="Q1035">
        <v>0.15310000000000001</v>
      </c>
      <c r="R1035">
        <v>5.8700000000000002E-2</v>
      </c>
      <c r="S1035">
        <v>1.56</v>
      </c>
      <c r="T1035">
        <v>2.0299999999999998</v>
      </c>
      <c r="U1035">
        <v>1.5</v>
      </c>
      <c r="V1035">
        <v>50</v>
      </c>
      <c r="W1035">
        <v>0</v>
      </c>
    </row>
    <row r="1036" spans="1:23" x14ac:dyDescent="0.25">
      <c r="A1036" t="s">
        <v>181</v>
      </c>
      <c r="B1036" s="1">
        <v>34476</v>
      </c>
      <c r="C1036">
        <v>108</v>
      </c>
      <c r="D1036">
        <v>0.83050000000000002</v>
      </c>
      <c r="E1036">
        <v>0.62270000000000003</v>
      </c>
      <c r="F1036">
        <v>0.65190000000000003</v>
      </c>
      <c r="G1036">
        <v>0.62490000000000001</v>
      </c>
      <c r="H1036">
        <v>0.53580000000000005</v>
      </c>
      <c r="I1036">
        <v>0.53469999999999995</v>
      </c>
      <c r="J1036">
        <v>0.42559999999999998</v>
      </c>
      <c r="K1036">
        <v>0.39860000000000001</v>
      </c>
      <c r="L1036">
        <v>0.2959</v>
      </c>
      <c r="M1036">
        <v>0.24740000000000001</v>
      </c>
      <c r="N1036">
        <v>0.21540000000000001</v>
      </c>
      <c r="O1036">
        <v>0.23730000000000001</v>
      </c>
      <c r="P1036">
        <v>0.2389</v>
      </c>
      <c r="Q1036">
        <v>0.1903</v>
      </c>
      <c r="R1036">
        <v>0.107</v>
      </c>
      <c r="S1036">
        <v>1.38</v>
      </c>
      <c r="T1036">
        <v>1.792</v>
      </c>
      <c r="U1036">
        <v>2.5</v>
      </c>
      <c r="V1036">
        <v>50</v>
      </c>
      <c r="W1036">
        <v>0</v>
      </c>
    </row>
    <row r="1037" spans="1:23" x14ac:dyDescent="0.25">
      <c r="A1037" t="s">
        <v>181</v>
      </c>
      <c r="B1037" s="1">
        <v>34487</v>
      </c>
      <c r="C1037">
        <v>267</v>
      </c>
      <c r="D1037">
        <v>0.1726</v>
      </c>
      <c r="E1037">
        <v>8.5199999999999998E-2</v>
      </c>
      <c r="F1037">
        <v>0.15509999999999999</v>
      </c>
      <c r="G1037">
        <v>0.1913</v>
      </c>
      <c r="H1037">
        <v>0.1996</v>
      </c>
      <c r="I1037">
        <v>0.1807</v>
      </c>
      <c r="J1037">
        <v>0.19850000000000001</v>
      </c>
      <c r="K1037">
        <v>0.1905</v>
      </c>
      <c r="L1037">
        <v>0.15290000000000001</v>
      </c>
      <c r="M1037">
        <v>9.1300000000000006E-2</v>
      </c>
      <c r="N1037">
        <v>5.28E-2</v>
      </c>
      <c r="O1037">
        <v>2.8500000000000001E-2</v>
      </c>
      <c r="P1037">
        <v>1.7600000000000001E-2</v>
      </c>
      <c r="Q1037">
        <v>5.7000000000000002E-3</v>
      </c>
      <c r="R1037">
        <v>6.9999999999999999E-4</v>
      </c>
      <c r="S1037">
        <v>3.56</v>
      </c>
      <c r="T1037">
        <v>4.6189999999999998</v>
      </c>
      <c r="U1037">
        <v>0.8</v>
      </c>
      <c r="V1037">
        <v>50</v>
      </c>
      <c r="W1037">
        <v>0</v>
      </c>
    </row>
    <row r="1038" spans="1:23" x14ac:dyDescent="0.25">
      <c r="A1038" t="s">
        <v>181</v>
      </c>
      <c r="B1038" s="1">
        <v>34487</v>
      </c>
      <c r="C1038">
        <v>270</v>
      </c>
      <c r="D1038">
        <v>0.45029999999999998</v>
      </c>
      <c r="E1038">
        <v>0.21429999999999999</v>
      </c>
      <c r="F1038">
        <v>0.1666</v>
      </c>
      <c r="G1038">
        <v>0.31569999999999998</v>
      </c>
      <c r="H1038">
        <v>0.24990000000000001</v>
      </c>
      <c r="I1038">
        <v>0.26169999999999999</v>
      </c>
      <c r="J1038">
        <v>0.1709</v>
      </c>
      <c r="K1038">
        <v>0.14460000000000001</v>
      </c>
      <c r="L1038">
        <v>0.1075</v>
      </c>
      <c r="M1038">
        <v>7.4099999999999999E-2</v>
      </c>
      <c r="N1038">
        <v>4.5999999999999999E-2</v>
      </c>
      <c r="O1038">
        <v>1.89E-2</v>
      </c>
      <c r="P1038">
        <v>8.9999999999999993E-3</v>
      </c>
      <c r="Q1038">
        <v>5.0000000000000001E-3</v>
      </c>
      <c r="R1038">
        <v>2.0000000000000001E-4</v>
      </c>
      <c r="S1038">
        <v>3.75</v>
      </c>
      <c r="T1038">
        <v>4.867</v>
      </c>
      <c r="U1038">
        <v>0.8</v>
      </c>
      <c r="V1038">
        <v>60</v>
      </c>
      <c r="W1038">
        <v>0</v>
      </c>
    </row>
    <row r="1039" spans="1:23" x14ac:dyDescent="0.25">
      <c r="A1039" t="s">
        <v>181</v>
      </c>
      <c r="B1039" s="1">
        <v>34487</v>
      </c>
      <c r="C1039">
        <v>273</v>
      </c>
      <c r="D1039">
        <v>0.57920000000000005</v>
      </c>
      <c r="E1039">
        <v>0.52639999999999998</v>
      </c>
      <c r="F1039">
        <v>0.40479999999999999</v>
      </c>
      <c r="G1039">
        <v>0.4123</v>
      </c>
      <c r="H1039">
        <v>0.44979999999999998</v>
      </c>
      <c r="I1039">
        <v>0.37940000000000002</v>
      </c>
      <c r="J1039">
        <v>0.3488</v>
      </c>
      <c r="K1039">
        <v>0.25659999999999999</v>
      </c>
      <c r="L1039">
        <v>0.19889999999999999</v>
      </c>
      <c r="M1039">
        <v>0.1593</v>
      </c>
      <c r="N1039">
        <v>0.1022</v>
      </c>
      <c r="O1039">
        <v>6.2E-2</v>
      </c>
      <c r="P1039">
        <v>2.4400000000000002E-2</v>
      </c>
      <c r="Q1039">
        <v>1.9900000000000001E-2</v>
      </c>
      <c r="R1039">
        <v>4.8999999999999998E-3</v>
      </c>
      <c r="S1039">
        <v>2.81</v>
      </c>
      <c r="T1039">
        <v>3.6539999999999999</v>
      </c>
      <c r="U1039">
        <v>2.5</v>
      </c>
      <c r="V1039">
        <v>60</v>
      </c>
      <c r="W1039">
        <v>0</v>
      </c>
    </row>
    <row r="1040" spans="1:23" x14ac:dyDescent="0.25">
      <c r="A1040" t="s">
        <v>181</v>
      </c>
      <c r="B1040" s="1">
        <v>34487</v>
      </c>
      <c r="C1040">
        <v>275</v>
      </c>
      <c r="D1040">
        <v>0.24030000000000001</v>
      </c>
      <c r="E1040">
        <v>0.4914</v>
      </c>
      <c r="F1040">
        <v>0.34610000000000002</v>
      </c>
      <c r="G1040">
        <v>0.33779999999999999</v>
      </c>
      <c r="H1040">
        <v>0.28439999999999999</v>
      </c>
      <c r="I1040">
        <v>0.35699999999999998</v>
      </c>
      <c r="J1040">
        <v>0.23980000000000001</v>
      </c>
      <c r="K1040">
        <v>0.1671</v>
      </c>
      <c r="L1040">
        <v>0.13400000000000001</v>
      </c>
      <c r="M1040">
        <v>0.1139</v>
      </c>
      <c r="N1040">
        <v>6.7000000000000004E-2</v>
      </c>
      <c r="O1040">
        <v>3.4599999999999999E-2</v>
      </c>
      <c r="P1040">
        <v>9.1000000000000004E-3</v>
      </c>
      <c r="Q1040">
        <v>8.6E-3</v>
      </c>
      <c r="R1040">
        <v>8.6E-3</v>
      </c>
      <c r="S1040">
        <v>3.27</v>
      </c>
      <c r="T1040">
        <v>4.2409999999999997</v>
      </c>
      <c r="U1040">
        <v>1.5</v>
      </c>
      <c r="V1040">
        <v>70</v>
      </c>
      <c r="W1040">
        <v>0</v>
      </c>
    </row>
    <row r="1041" spans="1:23" x14ac:dyDescent="0.25">
      <c r="A1041" t="s">
        <v>181</v>
      </c>
      <c r="B1041" s="1">
        <v>34487</v>
      </c>
      <c r="C1041">
        <v>278</v>
      </c>
      <c r="D1041">
        <v>0.58150000000000002</v>
      </c>
      <c r="E1041">
        <v>0.56269999999999998</v>
      </c>
      <c r="F1041">
        <v>0.47739999999999999</v>
      </c>
      <c r="G1041">
        <v>0.374</v>
      </c>
      <c r="H1041">
        <v>0.29099999999999998</v>
      </c>
      <c r="I1041">
        <v>0.2467</v>
      </c>
      <c r="J1041">
        <v>0.24629999999999999</v>
      </c>
      <c r="K1041">
        <v>0.1797</v>
      </c>
      <c r="L1041">
        <v>0.1358</v>
      </c>
      <c r="M1041">
        <v>8.7400000000000005E-2</v>
      </c>
      <c r="N1041">
        <v>3.4799999999999998E-2</v>
      </c>
      <c r="O1041">
        <v>9.1000000000000004E-3</v>
      </c>
      <c r="P1041">
        <v>5.3E-3</v>
      </c>
      <c r="Q1041">
        <v>1.6999999999999999E-3</v>
      </c>
      <c r="R1041">
        <v>8.0000000000000004E-4</v>
      </c>
      <c r="S1041">
        <v>3.81</v>
      </c>
      <c r="T1041">
        <v>4.9480000000000004</v>
      </c>
      <c r="U1041">
        <v>0.8</v>
      </c>
      <c r="V1041">
        <v>80</v>
      </c>
      <c r="W1041">
        <v>0</v>
      </c>
    </row>
    <row r="1042" spans="1:23" x14ac:dyDescent="0.25">
      <c r="A1042" t="s">
        <v>181</v>
      </c>
      <c r="B1042" s="1">
        <v>34487</v>
      </c>
      <c r="C1042">
        <v>280</v>
      </c>
      <c r="D1042">
        <v>0.5091</v>
      </c>
      <c r="E1042">
        <v>0.5756</v>
      </c>
      <c r="F1042">
        <v>0.4178</v>
      </c>
      <c r="G1042">
        <v>0.35210000000000002</v>
      </c>
      <c r="H1042">
        <v>0.30349999999999999</v>
      </c>
      <c r="I1042">
        <v>0.25740000000000002</v>
      </c>
      <c r="J1042">
        <v>0.27310000000000001</v>
      </c>
      <c r="K1042">
        <v>0.21299999999999999</v>
      </c>
      <c r="L1042">
        <v>0.15379999999999999</v>
      </c>
      <c r="M1042">
        <v>0.1275</v>
      </c>
      <c r="N1042">
        <v>6.9800000000000001E-2</v>
      </c>
      <c r="O1042">
        <v>2.24E-2</v>
      </c>
      <c r="P1042">
        <v>1.3899999999999999E-2</v>
      </c>
      <c r="Q1042">
        <v>8.8000000000000005E-3</v>
      </c>
      <c r="R1042">
        <v>8.8000000000000005E-3</v>
      </c>
      <c r="S1042">
        <v>3.13</v>
      </c>
      <c r="T1042">
        <v>4.0670000000000002</v>
      </c>
      <c r="U1042">
        <v>1.5</v>
      </c>
      <c r="V1042">
        <v>80</v>
      </c>
      <c r="W1042">
        <v>0</v>
      </c>
    </row>
    <row r="1043" spans="1:23" x14ac:dyDescent="0.25">
      <c r="A1043" t="s">
        <v>181</v>
      </c>
      <c r="B1043" s="1">
        <v>34487</v>
      </c>
      <c r="C1043">
        <v>283</v>
      </c>
      <c r="D1043">
        <v>0.62849999999999995</v>
      </c>
      <c r="E1043">
        <v>0.31890000000000002</v>
      </c>
      <c r="F1043">
        <v>0.38769999999999999</v>
      </c>
      <c r="G1043">
        <v>0.42780000000000001</v>
      </c>
      <c r="H1043">
        <v>0.40129999999999999</v>
      </c>
      <c r="I1043">
        <v>0.29630000000000001</v>
      </c>
      <c r="J1043">
        <v>0.28960000000000002</v>
      </c>
      <c r="K1043">
        <v>0.2382</v>
      </c>
      <c r="L1043">
        <v>0.13519999999999999</v>
      </c>
      <c r="M1043">
        <v>6.5000000000000002E-2</v>
      </c>
      <c r="N1043">
        <v>4.3200000000000002E-2</v>
      </c>
      <c r="O1043">
        <v>1.8700000000000001E-2</v>
      </c>
      <c r="P1043">
        <v>3.0999999999999999E-3</v>
      </c>
      <c r="Q1043">
        <v>1.6999999999999999E-3</v>
      </c>
      <c r="R1043">
        <v>4.0000000000000002E-4</v>
      </c>
      <c r="S1043">
        <v>3.95</v>
      </c>
      <c r="T1043">
        <v>5.1340000000000003</v>
      </c>
      <c r="U1043">
        <v>0.8</v>
      </c>
      <c r="V1043">
        <v>90</v>
      </c>
      <c r="W1043">
        <v>0</v>
      </c>
    </row>
    <row r="1044" spans="1:23" x14ac:dyDescent="0.25">
      <c r="A1044" t="s">
        <v>181</v>
      </c>
      <c r="B1044" s="1">
        <v>34487</v>
      </c>
      <c r="C1044">
        <v>281</v>
      </c>
      <c r="D1044">
        <v>0.46939999999999998</v>
      </c>
      <c r="E1044">
        <v>0.58489999999999998</v>
      </c>
      <c r="F1044">
        <v>0.48349999999999999</v>
      </c>
      <c r="G1044">
        <v>0.40710000000000002</v>
      </c>
      <c r="H1044">
        <v>0.32850000000000001</v>
      </c>
      <c r="I1044">
        <v>0.31219999999999998</v>
      </c>
      <c r="J1044">
        <v>0.309</v>
      </c>
      <c r="K1044">
        <v>0.27379999999999999</v>
      </c>
      <c r="L1044">
        <v>0.1663</v>
      </c>
      <c r="M1044">
        <v>0.15340000000000001</v>
      </c>
      <c r="N1044">
        <v>8.0699999999999994E-2</v>
      </c>
      <c r="O1044">
        <v>2.63E-2</v>
      </c>
      <c r="P1044">
        <v>1.2800000000000001E-2</v>
      </c>
      <c r="Q1044">
        <v>9.9000000000000008E-3</v>
      </c>
      <c r="R1044">
        <v>1.29E-2</v>
      </c>
      <c r="S1044">
        <v>2.96</v>
      </c>
      <c r="T1044">
        <v>3.85</v>
      </c>
      <c r="U1044">
        <v>2.5</v>
      </c>
      <c r="V1044">
        <v>80</v>
      </c>
      <c r="W1044">
        <v>0</v>
      </c>
    </row>
    <row r="1045" spans="1:23" x14ac:dyDescent="0.25">
      <c r="A1045" t="s">
        <v>181</v>
      </c>
      <c r="B1045" s="1">
        <v>34487</v>
      </c>
      <c r="C1045">
        <v>301</v>
      </c>
      <c r="D1045">
        <v>0.48930000000000001</v>
      </c>
      <c r="E1045">
        <v>0.1338</v>
      </c>
      <c r="F1045">
        <v>0.22559999999999999</v>
      </c>
      <c r="G1045">
        <v>0.15529999999999999</v>
      </c>
      <c r="H1045">
        <v>0.15820000000000001</v>
      </c>
      <c r="I1045">
        <v>0.16209999999999999</v>
      </c>
      <c r="J1045">
        <v>0.1865</v>
      </c>
      <c r="K1045">
        <v>0.15310000000000001</v>
      </c>
      <c r="L1045">
        <v>0.10340000000000001</v>
      </c>
      <c r="M1045">
        <v>5.7200000000000001E-2</v>
      </c>
      <c r="N1045">
        <v>3.8600000000000002E-2</v>
      </c>
      <c r="O1045">
        <v>2.9700000000000001E-2</v>
      </c>
      <c r="P1045">
        <v>1.32E-2</v>
      </c>
      <c r="Q1045">
        <v>5.4000000000000003E-3</v>
      </c>
      <c r="R1045">
        <v>2.3E-3</v>
      </c>
      <c r="S1045">
        <v>3.71</v>
      </c>
      <c r="T1045">
        <v>4.82</v>
      </c>
      <c r="U1045">
        <v>0.3</v>
      </c>
      <c r="V1045">
        <v>90</v>
      </c>
      <c r="W1045">
        <v>0</v>
      </c>
    </row>
    <row r="1046" spans="1:23" x14ac:dyDescent="0.25">
      <c r="A1046" t="s">
        <v>181</v>
      </c>
      <c r="B1046" s="1">
        <v>34487</v>
      </c>
      <c r="C1046">
        <v>300</v>
      </c>
      <c r="D1046">
        <v>0.38740000000000002</v>
      </c>
      <c r="E1046">
        <v>0.4914</v>
      </c>
      <c r="F1046">
        <v>0.38329999999999997</v>
      </c>
      <c r="G1046">
        <v>0.23350000000000001</v>
      </c>
      <c r="H1046">
        <v>0.16919999999999999</v>
      </c>
      <c r="I1046">
        <v>0.15740000000000001</v>
      </c>
      <c r="J1046">
        <v>0.14829999999999999</v>
      </c>
      <c r="K1046">
        <v>9.0899999999999995E-2</v>
      </c>
      <c r="L1046">
        <v>7.6200000000000004E-2</v>
      </c>
      <c r="M1046">
        <v>4.65E-2</v>
      </c>
      <c r="N1046">
        <v>1.7000000000000001E-2</v>
      </c>
      <c r="O1046">
        <v>7.1999999999999998E-3</v>
      </c>
      <c r="P1046">
        <v>5.7000000000000002E-3</v>
      </c>
      <c r="Q1046">
        <v>1.2999999999999999E-3</v>
      </c>
      <c r="R1046">
        <v>3.2000000000000002E-3</v>
      </c>
      <c r="S1046">
        <v>4.0999999999999996</v>
      </c>
      <c r="T1046">
        <v>5.32</v>
      </c>
      <c r="U1046">
        <v>0.3</v>
      </c>
      <c r="V1046">
        <v>80</v>
      </c>
      <c r="W1046">
        <v>0</v>
      </c>
    </row>
    <row r="1047" spans="1:23" x14ac:dyDescent="0.25">
      <c r="A1047" t="s">
        <v>181</v>
      </c>
      <c r="B1047" s="1">
        <v>34487</v>
      </c>
      <c r="C1047">
        <v>298</v>
      </c>
      <c r="D1047">
        <v>0.33489999999999998</v>
      </c>
      <c r="E1047">
        <v>0.39389999999999997</v>
      </c>
      <c r="F1047">
        <v>0.31169999999999998</v>
      </c>
      <c r="G1047">
        <v>0.23830000000000001</v>
      </c>
      <c r="H1047">
        <v>0.23419999999999999</v>
      </c>
      <c r="I1047">
        <v>0.21729999999999999</v>
      </c>
      <c r="J1047">
        <v>0.1298</v>
      </c>
      <c r="K1047">
        <v>8.3199999999999996E-2</v>
      </c>
      <c r="L1047">
        <v>7.2999999999999995E-2</v>
      </c>
      <c r="M1047">
        <v>6.6299999999999998E-2</v>
      </c>
      <c r="N1047">
        <v>3.8100000000000002E-2</v>
      </c>
      <c r="O1047">
        <v>1.18E-2</v>
      </c>
      <c r="P1047">
        <v>3.0000000000000001E-3</v>
      </c>
      <c r="Q1047">
        <v>5.4000000000000003E-3</v>
      </c>
      <c r="R1047">
        <v>1.4E-3</v>
      </c>
      <c r="S1047">
        <v>4.0199999999999996</v>
      </c>
      <c r="T1047">
        <v>5.2160000000000002</v>
      </c>
      <c r="U1047">
        <v>0.3</v>
      </c>
      <c r="V1047">
        <v>70</v>
      </c>
      <c r="W1047">
        <v>0</v>
      </c>
    </row>
    <row r="1048" spans="1:23" x14ac:dyDescent="0.25">
      <c r="A1048" t="s">
        <v>181</v>
      </c>
      <c r="B1048" s="1">
        <v>34487</v>
      </c>
      <c r="C1048">
        <v>297</v>
      </c>
      <c r="D1048">
        <v>0.60860000000000003</v>
      </c>
      <c r="E1048">
        <v>0.4234</v>
      </c>
      <c r="F1048">
        <v>0.34449999999999997</v>
      </c>
      <c r="G1048">
        <v>0.34699999999999998</v>
      </c>
      <c r="H1048">
        <v>0.23910000000000001</v>
      </c>
      <c r="I1048">
        <v>0.23719999999999999</v>
      </c>
      <c r="J1048">
        <v>0.14879999999999999</v>
      </c>
      <c r="K1048">
        <v>8.5400000000000004E-2</v>
      </c>
      <c r="L1048">
        <v>6.9099999999999995E-2</v>
      </c>
      <c r="M1048">
        <v>5.3400000000000003E-2</v>
      </c>
      <c r="N1048">
        <v>3.7499999999999999E-2</v>
      </c>
      <c r="O1048">
        <v>1.9199999999999998E-2</v>
      </c>
      <c r="P1048">
        <v>1.01E-2</v>
      </c>
      <c r="Q1048">
        <v>4.8999999999999998E-3</v>
      </c>
      <c r="R1048">
        <v>5.9999999999999995E-4</v>
      </c>
      <c r="S1048">
        <v>3.97</v>
      </c>
      <c r="T1048">
        <v>5.16</v>
      </c>
      <c r="U1048">
        <v>0.3</v>
      </c>
      <c r="V1048">
        <v>60</v>
      </c>
      <c r="W1048">
        <v>0</v>
      </c>
    </row>
    <row r="1049" spans="1:23" x14ac:dyDescent="0.25">
      <c r="A1049" t="s">
        <v>181</v>
      </c>
      <c r="B1049" s="1">
        <v>34487</v>
      </c>
      <c r="C1049">
        <v>296</v>
      </c>
      <c r="D1049">
        <v>0.1575</v>
      </c>
      <c r="E1049">
        <v>0.12330000000000001</v>
      </c>
      <c r="F1049">
        <v>0.25390000000000001</v>
      </c>
      <c r="G1049">
        <v>0.28799999999999998</v>
      </c>
      <c r="H1049">
        <v>0.3034</v>
      </c>
      <c r="I1049">
        <v>0.23710000000000001</v>
      </c>
      <c r="J1049">
        <v>0.20760000000000001</v>
      </c>
      <c r="K1049">
        <v>0.17</v>
      </c>
      <c r="L1049">
        <v>0.1198</v>
      </c>
      <c r="M1049">
        <v>7.3999999999999996E-2</v>
      </c>
      <c r="N1049">
        <v>0.05</v>
      </c>
      <c r="O1049">
        <v>3.6600000000000001E-2</v>
      </c>
      <c r="P1049">
        <v>2.6800000000000001E-2</v>
      </c>
      <c r="Q1049">
        <v>1.11E-2</v>
      </c>
      <c r="R1049">
        <v>2.5000000000000001E-3</v>
      </c>
      <c r="S1049">
        <v>3.34</v>
      </c>
      <c r="T1049">
        <v>4.335</v>
      </c>
      <c r="U1049">
        <v>0.3</v>
      </c>
      <c r="V1049">
        <v>50</v>
      </c>
      <c r="W1049">
        <v>0</v>
      </c>
    </row>
    <row r="1050" spans="1:23" x14ac:dyDescent="0.25">
      <c r="A1050" t="s">
        <v>181</v>
      </c>
      <c r="B1050" s="1">
        <v>34487</v>
      </c>
      <c r="C1050">
        <v>295</v>
      </c>
      <c r="D1050">
        <v>0.39300000000000002</v>
      </c>
      <c r="E1050">
        <v>0.55230000000000001</v>
      </c>
      <c r="F1050">
        <v>0.40489999999999998</v>
      </c>
      <c r="G1050">
        <v>0.49330000000000002</v>
      </c>
      <c r="H1050">
        <v>0.39319999999999999</v>
      </c>
      <c r="I1050">
        <v>0.3407</v>
      </c>
      <c r="J1050">
        <v>0.29380000000000001</v>
      </c>
      <c r="K1050">
        <v>0.25590000000000002</v>
      </c>
      <c r="L1050">
        <v>0.19919999999999999</v>
      </c>
      <c r="M1050">
        <v>0.1477</v>
      </c>
      <c r="N1050">
        <v>0.1119</v>
      </c>
      <c r="O1050">
        <v>7.2800000000000004E-2</v>
      </c>
      <c r="P1050">
        <v>2.6700000000000002E-2</v>
      </c>
      <c r="Q1050">
        <v>6.3E-3</v>
      </c>
      <c r="R1050">
        <v>3.2000000000000002E-3</v>
      </c>
      <c r="S1050">
        <v>2.86</v>
      </c>
      <c r="T1050">
        <v>3.7160000000000002</v>
      </c>
      <c r="U1050">
        <v>2.5</v>
      </c>
      <c r="V1050">
        <v>120</v>
      </c>
      <c r="W1050">
        <v>0</v>
      </c>
    </row>
    <row r="1051" spans="1:23" x14ac:dyDescent="0.25">
      <c r="A1051" t="s">
        <v>181</v>
      </c>
      <c r="B1051" s="1">
        <v>34487</v>
      </c>
      <c r="C1051">
        <v>294</v>
      </c>
      <c r="D1051">
        <v>0.48770000000000002</v>
      </c>
      <c r="E1051">
        <v>0.50580000000000003</v>
      </c>
      <c r="F1051">
        <v>0.48159999999999997</v>
      </c>
      <c r="G1051">
        <v>0.53800000000000003</v>
      </c>
      <c r="H1051">
        <v>0.40699999999999997</v>
      </c>
      <c r="I1051">
        <v>0.34789999999999999</v>
      </c>
      <c r="J1051">
        <v>0.32950000000000002</v>
      </c>
      <c r="K1051">
        <v>0.25580000000000003</v>
      </c>
      <c r="L1051">
        <v>0.22919999999999999</v>
      </c>
      <c r="M1051">
        <v>0.16420000000000001</v>
      </c>
      <c r="N1051">
        <v>0.12470000000000001</v>
      </c>
      <c r="O1051">
        <v>8.5699999999999998E-2</v>
      </c>
      <c r="P1051">
        <v>3.0499999999999999E-2</v>
      </c>
      <c r="Q1051">
        <v>9.1999999999999998E-3</v>
      </c>
      <c r="R1051">
        <v>1.5E-3</v>
      </c>
      <c r="S1051">
        <v>2.77</v>
      </c>
      <c r="T1051">
        <v>3.6</v>
      </c>
      <c r="U1051">
        <v>1.5</v>
      </c>
      <c r="V1051">
        <v>120</v>
      </c>
      <c r="W1051">
        <v>0</v>
      </c>
    </row>
    <row r="1052" spans="1:23" x14ac:dyDescent="0.25">
      <c r="A1052" t="s">
        <v>181</v>
      </c>
      <c r="B1052" s="1">
        <v>34487</v>
      </c>
      <c r="C1052">
        <v>293</v>
      </c>
      <c r="D1052">
        <v>0.52669999999999995</v>
      </c>
      <c r="E1052">
        <v>0.52459999999999996</v>
      </c>
      <c r="F1052">
        <v>0.48180000000000001</v>
      </c>
      <c r="G1052">
        <v>0.48780000000000001</v>
      </c>
      <c r="H1052">
        <v>0.38840000000000002</v>
      </c>
      <c r="I1052">
        <v>0.30330000000000001</v>
      </c>
      <c r="J1052">
        <v>0.31990000000000002</v>
      </c>
      <c r="K1052">
        <v>0.24890000000000001</v>
      </c>
      <c r="L1052">
        <v>0.2099</v>
      </c>
      <c r="M1052">
        <v>0.1328</v>
      </c>
      <c r="N1052">
        <v>0.1096</v>
      </c>
      <c r="O1052">
        <v>6.6299999999999998E-2</v>
      </c>
      <c r="P1052">
        <v>2.0299999999999999E-2</v>
      </c>
      <c r="Q1052">
        <v>2.7000000000000001E-3</v>
      </c>
      <c r="R1052">
        <v>0</v>
      </c>
      <c r="S1052">
        <v>3.02</v>
      </c>
      <c r="T1052">
        <v>3.9159999999999999</v>
      </c>
      <c r="U1052">
        <v>0.8</v>
      </c>
      <c r="V1052">
        <v>120</v>
      </c>
      <c r="W1052">
        <v>0</v>
      </c>
    </row>
    <row r="1053" spans="1:23" x14ac:dyDescent="0.25">
      <c r="A1053" t="s">
        <v>181</v>
      </c>
      <c r="B1053" s="1">
        <v>34487</v>
      </c>
      <c r="C1053">
        <v>292</v>
      </c>
      <c r="D1053">
        <v>9.5500000000000002E-2</v>
      </c>
      <c r="E1053">
        <v>0.59230000000000005</v>
      </c>
      <c r="F1053">
        <v>0.55500000000000005</v>
      </c>
      <c r="G1053">
        <v>0.46179999999999999</v>
      </c>
      <c r="H1053">
        <v>0.4577</v>
      </c>
      <c r="I1053">
        <v>0.33529999999999999</v>
      </c>
      <c r="J1053">
        <v>0.28660000000000002</v>
      </c>
      <c r="K1053">
        <v>0.22689999999999999</v>
      </c>
      <c r="L1053">
        <v>0.20300000000000001</v>
      </c>
      <c r="M1053">
        <v>0.14430000000000001</v>
      </c>
      <c r="N1053">
        <v>0.12239999999999999</v>
      </c>
      <c r="O1053">
        <v>0.106</v>
      </c>
      <c r="P1053">
        <v>5.2900000000000003E-2</v>
      </c>
      <c r="Q1053">
        <v>1.12E-2</v>
      </c>
      <c r="R1053">
        <v>1.5E-3</v>
      </c>
      <c r="S1053">
        <v>2.57</v>
      </c>
      <c r="T1053">
        <v>3.3340000000000001</v>
      </c>
      <c r="U1053">
        <v>2.5</v>
      </c>
      <c r="V1053">
        <v>110</v>
      </c>
      <c r="W1053">
        <v>0</v>
      </c>
    </row>
    <row r="1054" spans="1:23" x14ac:dyDescent="0.25">
      <c r="A1054" t="s">
        <v>181</v>
      </c>
      <c r="B1054" s="1">
        <v>34487</v>
      </c>
      <c r="C1054">
        <v>291</v>
      </c>
      <c r="D1054">
        <v>9.8599999999999993E-2</v>
      </c>
      <c r="E1054">
        <v>0.57350000000000001</v>
      </c>
      <c r="F1054">
        <v>0.50929999999999997</v>
      </c>
      <c r="G1054">
        <v>0.4299</v>
      </c>
      <c r="H1054">
        <v>0.42170000000000002</v>
      </c>
      <c r="I1054">
        <v>0.31319999999999998</v>
      </c>
      <c r="J1054">
        <v>0.27989999999999998</v>
      </c>
      <c r="K1054">
        <v>0.20300000000000001</v>
      </c>
      <c r="L1054">
        <v>0.18740000000000001</v>
      </c>
      <c r="M1054">
        <v>0.1452</v>
      </c>
      <c r="N1054">
        <v>0.10730000000000001</v>
      </c>
      <c r="O1054">
        <v>7.1400000000000005E-2</v>
      </c>
      <c r="P1054">
        <v>2.69E-2</v>
      </c>
      <c r="Q1054">
        <v>5.1999999999999998E-3</v>
      </c>
      <c r="R1054">
        <v>8.0000000000000004E-4</v>
      </c>
      <c r="S1054">
        <v>2.9</v>
      </c>
      <c r="T1054">
        <v>3.7719999999999998</v>
      </c>
      <c r="U1054">
        <v>1.5</v>
      </c>
      <c r="V1054">
        <v>110</v>
      </c>
      <c r="W1054">
        <v>0</v>
      </c>
    </row>
    <row r="1055" spans="1:23" x14ac:dyDescent="0.25">
      <c r="A1055" t="s">
        <v>181</v>
      </c>
      <c r="B1055" s="1">
        <v>34487</v>
      </c>
      <c r="C1055">
        <v>290</v>
      </c>
      <c r="D1055">
        <v>0.20599999999999999</v>
      </c>
      <c r="E1055">
        <v>0.34189999999999998</v>
      </c>
      <c r="F1055">
        <v>0.36399999999999999</v>
      </c>
      <c r="G1055">
        <v>0.27479999999999999</v>
      </c>
      <c r="H1055">
        <v>0.23760000000000001</v>
      </c>
      <c r="I1055">
        <v>0.1759</v>
      </c>
      <c r="J1055">
        <v>0.15490000000000001</v>
      </c>
      <c r="K1055">
        <v>0.1094</v>
      </c>
      <c r="L1055">
        <v>6.8699999999999997E-2</v>
      </c>
      <c r="M1055">
        <v>3.85E-2</v>
      </c>
      <c r="N1055">
        <v>2.8000000000000001E-2</v>
      </c>
      <c r="O1055">
        <v>2.6100000000000002E-2</v>
      </c>
      <c r="P1055">
        <v>6.8999999999999999E-3</v>
      </c>
      <c r="Q1055">
        <v>8.0000000000000004E-4</v>
      </c>
      <c r="R1055">
        <v>1E-4</v>
      </c>
      <c r="S1055">
        <v>4.16</v>
      </c>
      <c r="T1055">
        <v>5.3959999999999999</v>
      </c>
      <c r="U1055">
        <v>0.8</v>
      </c>
      <c r="V1055">
        <v>110</v>
      </c>
      <c r="W1055">
        <v>0</v>
      </c>
    </row>
    <row r="1056" spans="1:23" x14ac:dyDescent="0.25">
      <c r="A1056" t="s">
        <v>181</v>
      </c>
      <c r="B1056" s="1">
        <v>34487</v>
      </c>
      <c r="C1056">
        <v>289</v>
      </c>
      <c r="D1056">
        <v>0.39460000000000001</v>
      </c>
      <c r="E1056">
        <v>0.58460000000000001</v>
      </c>
      <c r="F1056">
        <v>0.51929999999999998</v>
      </c>
      <c r="G1056">
        <v>0.34610000000000002</v>
      </c>
      <c r="H1056">
        <v>0.44190000000000002</v>
      </c>
      <c r="I1056">
        <v>0.35909999999999997</v>
      </c>
      <c r="J1056">
        <v>0.30309999999999998</v>
      </c>
      <c r="K1056">
        <v>0.22140000000000001</v>
      </c>
      <c r="L1056">
        <v>0.16719999999999999</v>
      </c>
      <c r="M1056">
        <v>0.1636</v>
      </c>
      <c r="N1056">
        <v>0.1464</v>
      </c>
      <c r="O1056">
        <v>8.7999999999999995E-2</v>
      </c>
      <c r="P1056">
        <v>3.2500000000000001E-2</v>
      </c>
      <c r="Q1056">
        <v>6.0000000000000001E-3</v>
      </c>
      <c r="R1056">
        <v>2.3E-3</v>
      </c>
      <c r="S1056">
        <v>2.74</v>
      </c>
      <c r="T1056">
        <v>3.556</v>
      </c>
      <c r="U1056">
        <v>2.5</v>
      </c>
      <c r="V1056">
        <v>100</v>
      </c>
      <c r="W1056">
        <v>0</v>
      </c>
    </row>
    <row r="1057" spans="1:23" x14ac:dyDescent="0.25">
      <c r="A1057" t="s">
        <v>181</v>
      </c>
      <c r="B1057" s="1">
        <v>34487</v>
      </c>
      <c r="C1057">
        <v>288</v>
      </c>
      <c r="D1057">
        <v>0.40810000000000002</v>
      </c>
      <c r="E1057">
        <v>0.56799999999999995</v>
      </c>
      <c r="F1057">
        <v>0.52480000000000004</v>
      </c>
      <c r="G1057">
        <v>0.3896</v>
      </c>
      <c r="H1057">
        <v>0.43409999999999999</v>
      </c>
      <c r="I1057">
        <v>0.3679</v>
      </c>
      <c r="J1057">
        <v>0.3291</v>
      </c>
      <c r="K1057">
        <v>0.22389999999999999</v>
      </c>
      <c r="L1057">
        <v>0.19400000000000001</v>
      </c>
      <c r="M1057">
        <v>0.18379999999999999</v>
      </c>
      <c r="N1057">
        <v>0.12520000000000001</v>
      </c>
      <c r="O1057">
        <v>6.9900000000000004E-2</v>
      </c>
      <c r="P1057">
        <v>2.6499999999999999E-2</v>
      </c>
      <c r="Q1057">
        <v>8.9999999999999993E-3</v>
      </c>
      <c r="R1057">
        <v>2.5999999999999999E-3</v>
      </c>
      <c r="S1057">
        <v>2.79</v>
      </c>
      <c r="T1057">
        <v>3.6190000000000002</v>
      </c>
      <c r="U1057">
        <v>1.5</v>
      </c>
      <c r="V1057">
        <v>100</v>
      </c>
      <c r="W1057">
        <v>0</v>
      </c>
    </row>
    <row r="1058" spans="1:23" x14ac:dyDescent="0.25">
      <c r="A1058" t="s">
        <v>181</v>
      </c>
      <c r="B1058" s="1">
        <v>34487</v>
      </c>
      <c r="C1058">
        <v>287</v>
      </c>
      <c r="D1058">
        <v>0.42159999999999997</v>
      </c>
      <c r="E1058">
        <v>0.53349999999999997</v>
      </c>
      <c r="F1058">
        <v>0.4975</v>
      </c>
      <c r="G1058">
        <v>0.377</v>
      </c>
      <c r="H1058">
        <v>0.36799999999999999</v>
      </c>
      <c r="I1058">
        <v>0.31540000000000001</v>
      </c>
      <c r="J1058">
        <v>0.23089999999999999</v>
      </c>
      <c r="K1058">
        <v>0.1721</v>
      </c>
      <c r="L1058">
        <v>0.1396</v>
      </c>
      <c r="M1058">
        <v>0.1159</v>
      </c>
      <c r="N1058">
        <v>6.7199999999999996E-2</v>
      </c>
      <c r="O1058">
        <v>2.1899999999999999E-2</v>
      </c>
      <c r="P1058">
        <v>7.1999999999999998E-3</v>
      </c>
      <c r="Q1058">
        <v>5.0000000000000001E-4</v>
      </c>
      <c r="R1058">
        <v>2.9999999999999997E-4</v>
      </c>
      <c r="S1058">
        <v>3.6</v>
      </c>
      <c r="T1058">
        <v>4.6710000000000003</v>
      </c>
      <c r="U1058">
        <v>0.8</v>
      </c>
      <c r="V1058">
        <v>100</v>
      </c>
      <c r="W1058">
        <v>0</v>
      </c>
    </row>
    <row r="1059" spans="1:23" x14ac:dyDescent="0.25">
      <c r="A1059" t="s">
        <v>181</v>
      </c>
      <c r="B1059" s="1">
        <v>34487</v>
      </c>
      <c r="C1059">
        <v>286</v>
      </c>
      <c r="D1059">
        <v>0.45350000000000001</v>
      </c>
      <c r="E1059">
        <v>0.53749999999999998</v>
      </c>
      <c r="F1059">
        <v>0.47620000000000001</v>
      </c>
      <c r="G1059">
        <v>0.42380000000000001</v>
      </c>
      <c r="H1059">
        <v>0.41820000000000002</v>
      </c>
      <c r="I1059">
        <v>0.33479999999999999</v>
      </c>
      <c r="J1059">
        <v>0.25040000000000001</v>
      </c>
      <c r="K1059">
        <v>0.1681</v>
      </c>
      <c r="L1059">
        <v>0.14269999999999999</v>
      </c>
      <c r="M1059">
        <v>0.123</v>
      </c>
      <c r="N1059">
        <v>6.4399999999999999E-2</v>
      </c>
      <c r="O1059">
        <v>2.24E-2</v>
      </c>
      <c r="P1059">
        <v>6.8999999999999999E-3</v>
      </c>
      <c r="Q1059">
        <v>1.1000000000000001E-3</v>
      </c>
      <c r="R1059">
        <v>2.0000000000000001E-4</v>
      </c>
      <c r="S1059">
        <v>3.59</v>
      </c>
      <c r="T1059">
        <v>4.657</v>
      </c>
      <c r="U1059">
        <v>0.8</v>
      </c>
      <c r="V1059">
        <v>100</v>
      </c>
      <c r="W1059">
        <v>0</v>
      </c>
    </row>
    <row r="1060" spans="1:23" x14ac:dyDescent="0.25">
      <c r="A1060" t="s">
        <v>181</v>
      </c>
      <c r="B1060" s="1">
        <v>34487</v>
      </c>
      <c r="C1060">
        <v>285</v>
      </c>
      <c r="D1060">
        <v>0.64759999999999995</v>
      </c>
      <c r="E1060">
        <v>0.3155</v>
      </c>
      <c r="F1060">
        <v>0.40529999999999999</v>
      </c>
      <c r="G1060">
        <v>0.4597</v>
      </c>
      <c r="H1060">
        <v>0.4002</v>
      </c>
      <c r="I1060">
        <v>0.37769999999999998</v>
      </c>
      <c r="J1060">
        <v>0.32740000000000002</v>
      </c>
      <c r="K1060">
        <v>0.3135</v>
      </c>
      <c r="L1060">
        <v>0.26829999999999998</v>
      </c>
      <c r="M1060">
        <v>0.152</v>
      </c>
      <c r="N1060">
        <v>0.10539999999999999</v>
      </c>
      <c r="O1060">
        <v>5.9700000000000003E-2</v>
      </c>
      <c r="P1060">
        <v>2.8400000000000002E-2</v>
      </c>
      <c r="Q1060">
        <v>6.0000000000000001E-3</v>
      </c>
      <c r="R1060">
        <v>4.0000000000000001E-3</v>
      </c>
      <c r="S1060">
        <v>2.85</v>
      </c>
      <c r="T1060">
        <v>3.7069999999999999</v>
      </c>
      <c r="U1060">
        <v>2.5</v>
      </c>
      <c r="V1060">
        <v>90</v>
      </c>
      <c r="W1060">
        <v>0</v>
      </c>
    </row>
    <row r="1061" spans="1:23" x14ac:dyDescent="0.25">
      <c r="A1061" t="s">
        <v>181</v>
      </c>
      <c r="B1061" s="1">
        <v>34487</v>
      </c>
      <c r="C1061">
        <v>284</v>
      </c>
      <c r="D1061">
        <v>0.63959999999999995</v>
      </c>
      <c r="E1061">
        <v>0.37919999999999998</v>
      </c>
      <c r="F1061">
        <v>0.44500000000000001</v>
      </c>
      <c r="G1061">
        <v>0.48470000000000002</v>
      </c>
      <c r="H1061">
        <v>0.4143</v>
      </c>
      <c r="I1061">
        <v>0.36799999999999999</v>
      </c>
      <c r="J1061">
        <v>0.3775</v>
      </c>
      <c r="K1061">
        <v>0.29659999999999997</v>
      </c>
      <c r="L1061">
        <v>0.22639999999999999</v>
      </c>
      <c r="M1061">
        <v>0.15509999999999999</v>
      </c>
      <c r="N1061">
        <v>8.5500000000000007E-2</v>
      </c>
      <c r="O1061">
        <v>5.1799999999999999E-2</v>
      </c>
      <c r="P1061">
        <v>3.04E-2</v>
      </c>
      <c r="Q1061">
        <v>6.4000000000000003E-3</v>
      </c>
      <c r="R1061">
        <v>7.6E-3</v>
      </c>
      <c r="S1061">
        <v>2.84</v>
      </c>
      <c r="T1061">
        <v>3.6859999999999999</v>
      </c>
      <c r="U1061">
        <v>1.5</v>
      </c>
      <c r="V1061">
        <v>90</v>
      </c>
      <c r="W1061">
        <v>0</v>
      </c>
    </row>
    <row r="1062" spans="1:23" x14ac:dyDescent="0.25">
      <c r="A1062" t="s">
        <v>181</v>
      </c>
      <c r="B1062" s="1">
        <v>34487</v>
      </c>
      <c r="C1062">
        <v>279</v>
      </c>
      <c r="D1062">
        <v>0.69689999999999996</v>
      </c>
      <c r="E1062">
        <v>0.53720000000000001</v>
      </c>
      <c r="F1062">
        <v>0.38579999999999998</v>
      </c>
      <c r="G1062">
        <v>0.34670000000000001</v>
      </c>
      <c r="H1062">
        <v>0.29499999999999998</v>
      </c>
      <c r="I1062">
        <v>0.25650000000000001</v>
      </c>
      <c r="J1062">
        <v>0.21010000000000001</v>
      </c>
      <c r="K1062">
        <v>0.18079999999999999</v>
      </c>
      <c r="L1062">
        <v>0.17</v>
      </c>
      <c r="M1062">
        <v>0.13750000000000001</v>
      </c>
      <c r="N1062">
        <v>5.9700000000000003E-2</v>
      </c>
      <c r="O1062">
        <v>2.6200000000000001E-2</v>
      </c>
      <c r="P1062">
        <v>1.6400000000000001E-2</v>
      </c>
      <c r="Q1062">
        <v>6.7000000000000002E-3</v>
      </c>
      <c r="R1062">
        <v>2.8E-3</v>
      </c>
      <c r="S1062">
        <v>3.21</v>
      </c>
      <c r="T1062">
        <v>4.165</v>
      </c>
      <c r="U1062">
        <v>0.8</v>
      </c>
      <c r="V1062">
        <v>80</v>
      </c>
      <c r="W1062">
        <v>0</v>
      </c>
    </row>
    <row r="1063" spans="1:23" x14ac:dyDescent="0.25">
      <c r="A1063" t="s">
        <v>181</v>
      </c>
      <c r="B1063" s="1">
        <v>34487</v>
      </c>
      <c r="C1063">
        <v>277</v>
      </c>
      <c r="D1063">
        <v>0.253</v>
      </c>
      <c r="E1063">
        <v>0.52829999999999999</v>
      </c>
      <c r="F1063">
        <v>0.42249999999999999</v>
      </c>
      <c r="G1063">
        <v>0.3594</v>
      </c>
      <c r="H1063">
        <v>0.3271</v>
      </c>
      <c r="I1063">
        <v>0.37480000000000002</v>
      </c>
      <c r="J1063">
        <v>0.30659999999999998</v>
      </c>
      <c r="K1063">
        <v>0.217</v>
      </c>
      <c r="L1063">
        <v>0.15890000000000001</v>
      </c>
      <c r="M1063">
        <v>0.11700000000000001</v>
      </c>
      <c r="N1063">
        <v>8.0799999999999997E-2</v>
      </c>
      <c r="O1063">
        <v>4.6800000000000001E-2</v>
      </c>
      <c r="P1063">
        <v>1.18E-2</v>
      </c>
      <c r="Q1063">
        <v>7.1999999999999998E-3</v>
      </c>
      <c r="R1063">
        <v>1.04E-2</v>
      </c>
      <c r="S1063">
        <v>3.16</v>
      </c>
      <c r="T1063">
        <v>4.1079999999999997</v>
      </c>
      <c r="U1063">
        <v>2.5</v>
      </c>
      <c r="V1063">
        <v>70</v>
      </c>
      <c r="W1063">
        <v>0</v>
      </c>
    </row>
    <row r="1064" spans="1:23" x14ac:dyDescent="0.25">
      <c r="A1064" t="s">
        <v>181</v>
      </c>
      <c r="B1064" s="1">
        <v>34487</v>
      </c>
      <c r="C1064">
        <v>274</v>
      </c>
      <c r="D1064">
        <v>0.19889999999999999</v>
      </c>
      <c r="E1064">
        <v>0.46339999999999998</v>
      </c>
      <c r="F1064">
        <v>0.43419999999999997</v>
      </c>
      <c r="G1064">
        <v>0.38700000000000001</v>
      </c>
      <c r="H1064">
        <v>0.40510000000000002</v>
      </c>
      <c r="I1064">
        <v>0.4264</v>
      </c>
      <c r="J1064">
        <v>0.29110000000000003</v>
      </c>
      <c r="K1064">
        <v>0.17380000000000001</v>
      </c>
      <c r="L1064">
        <v>0.1351</v>
      </c>
      <c r="M1064">
        <v>0.1149</v>
      </c>
      <c r="N1064">
        <v>5.9499999999999997E-2</v>
      </c>
      <c r="O1064">
        <v>3.0099999999999998E-2</v>
      </c>
      <c r="P1064">
        <v>1.29E-2</v>
      </c>
      <c r="Q1064">
        <v>1.9699999999999999E-2</v>
      </c>
      <c r="R1064">
        <v>8.0000000000000002E-3</v>
      </c>
      <c r="S1064">
        <v>3.02</v>
      </c>
      <c r="T1064">
        <v>3.9239999999999999</v>
      </c>
      <c r="U1064">
        <v>0.8</v>
      </c>
      <c r="V1064">
        <v>70</v>
      </c>
      <c r="W1064">
        <v>0</v>
      </c>
    </row>
    <row r="1065" spans="1:23" x14ac:dyDescent="0.25">
      <c r="A1065" t="s">
        <v>181</v>
      </c>
      <c r="B1065" s="1">
        <v>34487</v>
      </c>
      <c r="C1065">
        <v>272</v>
      </c>
      <c r="D1065">
        <v>0.5736</v>
      </c>
      <c r="E1065">
        <v>0.43419999999999997</v>
      </c>
      <c r="F1065">
        <v>0.35110000000000002</v>
      </c>
      <c r="G1065">
        <v>0.41149999999999998</v>
      </c>
      <c r="H1065">
        <v>0.38009999999999999</v>
      </c>
      <c r="I1065">
        <v>0.35589999999999999</v>
      </c>
      <c r="J1065">
        <v>0.29809999999999998</v>
      </c>
      <c r="K1065">
        <v>0.2243</v>
      </c>
      <c r="L1065">
        <v>0.13200000000000001</v>
      </c>
      <c r="M1065">
        <v>0.11600000000000001</v>
      </c>
      <c r="N1065">
        <v>7.8200000000000006E-2</v>
      </c>
      <c r="O1065">
        <v>4.2999999999999997E-2</v>
      </c>
      <c r="P1065">
        <v>1.32E-2</v>
      </c>
      <c r="Q1065">
        <v>1.0500000000000001E-2</v>
      </c>
      <c r="R1065">
        <v>1.2999999999999999E-3</v>
      </c>
      <c r="S1065">
        <v>3.15</v>
      </c>
      <c r="T1065">
        <v>4.0940000000000003</v>
      </c>
      <c r="U1065">
        <v>1.5</v>
      </c>
      <c r="V1065">
        <v>60</v>
      </c>
      <c r="W1065">
        <v>0</v>
      </c>
    </row>
    <row r="1066" spans="1:23" x14ac:dyDescent="0.25">
      <c r="A1066" t="s">
        <v>181</v>
      </c>
      <c r="B1066" s="1">
        <v>34487</v>
      </c>
      <c r="C1066">
        <v>268</v>
      </c>
      <c r="D1066">
        <v>0.253</v>
      </c>
      <c r="E1066">
        <v>0.183</v>
      </c>
      <c r="F1066">
        <v>0.1462</v>
      </c>
      <c r="G1066">
        <v>0.17380000000000001</v>
      </c>
      <c r="H1066">
        <v>0.26550000000000001</v>
      </c>
      <c r="I1066">
        <v>0.22389999999999999</v>
      </c>
      <c r="J1066">
        <v>0.2278</v>
      </c>
      <c r="K1066">
        <v>0.18579999999999999</v>
      </c>
      <c r="L1066">
        <v>0.16520000000000001</v>
      </c>
      <c r="M1066">
        <v>0.13450000000000001</v>
      </c>
      <c r="N1066">
        <v>9.9099999999999994E-2</v>
      </c>
      <c r="O1066">
        <v>7.3999999999999996E-2</v>
      </c>
      <c r="P1066">
        <v>5.3100000000000001E-2</v>
      </c>
      <c r="Q1066">
        <v>2.0899999999999998E-2</v>
      </c>
      <c r="R1066">
        <v>4.4000000000000003E-3</v>
      </c>
      <c r="S1066">
        <v>2.84</v>
      </c>
      <c r="T1066">
        <v>3.6869999999999998</v>
      </c>
      <c r="U1066">
        <v>1.5</v>
      </c>
      <c r="V1066">
        <v>50</v>
      </c>
      <c r="W1066">
        <v>0</v>
      </c>
    </row>
    <row r="1067" spans="1:23" x14ac:dyDescent="0.25">
      <c r="A1067" t="s">
        <v>181</v>
      </c>
      <c r="B1067" s="1">
        <v>34487</v>
      </c>
      <c r="C1067">
        <v>269</v>
      </c>
      <c r="D1067">
        <v>0.58389999999999997</v>
      </c>
      <c r="E1067">
        <v>0.57410000000000005</v>
      </c>
      <c r="F1067">
        <v>0.46850000000000003</v>
      </c>
      <c r="G1067">
        <v>0.438</v>
      </c>
      <c r="H1067">
        <v>0.38350000000000001</v>
      </c>
      <c r="I1067">
        <v>0.37090000000000001</v>
      </c>
      <c r="J1067">
        <v>0.26700000000000002</v>
      </c>
      <c r="K1067">
        <v>0.29409999999999997</v>
      </c>
      <c r="L1067">
        <v>0.23710000000000001</v>
      </c>
      <c r="M1067">
        <v>0.19900000000000001</v>
      </c>
      <c r="N1067">
        <v>0.12529999999999999</v>
      </c>
      <c r="O1067">
        <v>6.9699999999999998E-2</v>
      </c>
      <c r="P1067">
        <v>6.2399999999999997E-2</v>
      </c>
      <c r="Q1067">
        <v>4.9399999999999999E-2</v>
      </c>
      <c r="R1067">
        <v>3.0099999999999998E-2</v>
      </c>
      <c r="S1067">
        <v>2.27</v>
      </c>
      <c r="T1067">
        <v>2.9510000000000001</v>
      </c>
      <c r="U1067">
        <v>2.5</v>
      </c>
      <c r="V1067">
        <v>50</v>
      </c>
      <c r="W1067">
        <v>0</v>
      </c>
    </row>
    <row r="1068" spans="1:23" x14ac:dyDescent="0.25">
      <c r="A1068" t="s">
        <v>181</v>
      </c>
      <c r="B1068" s="1">
        <v>34517</v>
      </c>
      <c r="C1068">
        <v>763</v>
      </c>
      <c r="D1068">
        <v>0.34770000000000001</v>
      </c>
      <c r="E1068">
        <v>0.45450000000000002</v>
      </c>
      <c r="F1068">
        <v>0.37030000000000002</v>
      </c>
      <c r="G1068">
        <v>0.4743</v>
      </c>
      <c r="H1068">
        <v>0.35809999999999997</v>
      </c>
      <c r="I1068">
        <v>0.31909999999999999</v>
      </c>
      <c r="J1068">
        <v>0.23749999999999999</v>
      </c>
      <c r="K1068">
        <v>0.189</v>
      </c>
      <c r="L1068">
        <v>0.13070000000000001</v>
      </c>
      <c r="M1068">
        <v>0.1017</v>
      </c>
      <c r="N1068">
        <v>9.2299999999999993E-2</v>
      </c>
      <c r="O1068">
        <v>9.2499999999999999E-2</v>
      </c>
      <c r="P1068">
        <v>4.8000000000000001E-2</v>
      </c>
      <c r="Q1068">
        <v>1.2800000000000001E-2</v>
      </c>
      <c r="R1068">
        <v>2E-3</v>
      </c>
      <c r="S1068">
        <v>2.81</v>
      </c>
      <c r="T1068">
        <v>3.5139999999999998</v>
      </c>
      <c r="U1068">
        <v>0.8</v>
      </c>
      <c r="V1068">
        <v>30</v>
      </c>
      <c r="W1068">
        <v>0</v>
      </c>
    </row>
    <row r="1069" spans="1:23" x14ac:dyDescent="0.25">
      <c r="A1069" t="s">
        <v>181</v>
      </c>
      <c r="B1069" s="1">
        <v>34517</v>
      </c>
      <c r="C1069">
        <v>787</v>
      </c>
      <c r="D1069">
        <v>0.35160000000000002</v>
      </c>
      <c r="E1069">
        <v>0.43759999999999999</v>
      </c>
      <c r="F1069">
        <v>0.44119999999999998</v>
      </c>
      <c r="G1069">
        <v>0.33200000000000002</v>
      </c>
      <c r="H1069">
        <v>0.33689999999999998</v>
      </c>
      <c r="I1069">
        <v>0.3125</v>
      </c>
      <c r="J1069">
        <v>0.28799999999999998</v>
      </c>
      <c r="K1069">
        <v>0.22819999999999999</v>
      </c>
      <c r="L1069">
        <v>0.1764</v>
      </c>
      <c r="M1069">
        <v>0.16719999999999999</v>
      </c>
      <c r="N1069">
        <v>0.10539999999999999</v>
      </c>
      <c r="O1069">
        <v>6.7299999999999999E-2</v>
      </c>
      <c r="P1069">
        <v>2.1000000000000001E-2</v>
      </c>
      <c r="Q1069">
        <v>8.2000000000000007E-3</v>
      </c>
      <c r="R1069">
        <v>1.6999999999999999E-3</v>
      </c>
      <c r="S1069">
        <v>2.98</v>
      </c>
      <c r="T1069">
        <v>3.726</v>
      </c>
      <c r="U1069">
        <v>1.5</v>
      </c>
      <c r="V1069">
        <v>100</v>
      </c>
      <c r="W1069">
        <v>0</v>
      </c>
    </row>
    <row r="1070" spans="1:23" x14ac:dyDescent="0.25">
      <c r="A1070" t="s">
        <v>181</v>
      </c>
      <c r="B1070" s="1">
        <v>34517</v>
      </c>
      <c r="C1070">
        <v>786</v>
      </c>
      <c r="D1070">
        <v>0.50990000000000002</v>
      </c>
      <c r="E1070">
        <v>0.54890000000000005</v>
      </c>
      <c r="F1070">
        <v>0.50619999999999998</v>
      </c>
      <c r="G1070">
        <v>0.42120000000000002</v>
      </c>
      <c r="H1070">
        <v>0.3906</v>
      </c>
      <c r="I1070">
        <v>0.35220000000000001</v>
      </c>
      <c r="J1070">
        <v>0.2152</v>
      </c>
      <c r="K1070">
        <v>0.20669999999999999</v>
      </c>
      <c r="L1070">
        <v>0.1489</v>
      </c>
      <c r="M1070">
        <v>0.13250000000000001</v>
      </c>
      <c r="N1070">
        <v>6.2600000000000003E-2</v>
      </c>
      <c r="O1070">
        <v>3.2599999999999997E-2</v>
      </c>
      <c r="P1070">
        <v>9.4999999999999998E-3</v>
      </c>
      <c r="Q1070">
        <v>5.5999999999999999E-3</v>
      </c>
      <c r="R1070">
        <v>6.9999999999999999E-4</v>
      </c>
      <c r="S1070">
        <v>3.27</v>
      </c>
      <c r="T1070">
        <v>4.0810000000000004</v>
      </c>
      <c r="U1070">
        <v>0.8</v>
      </c>
      <c r="V1070">
        <v>100</v>
      </c>
      <c r="W1070">
        <v>0</v>
      </c>
    </row>
    <row r="1071" spans="1:23" x14ac:dyDescent="0.25">
      <c r="A1071" t="s">
        <v>181</v>
      </c>
      <c r="B1071" s="1">
        <v>34517</v>
      </c>
      <c r="C1071">
        <v>785</v>
      </c>
      <c r="D1071">
        <v>0.436</v>
      </c>
      <c r="E1071">
        <v>0.6734</v>
      </c>
      <c r="F1071">
        <v>0.48699999999999999</v>
      </c>
      <c r="G1071">
        <v>0.50070000000000003</v>
      </c>
      <c r="H1071">
        <v>0.44800000000000001</v>
      </c>
      <c r="I1071">
        <v>0.39929999999999999</v>
      </c>
      <c r="J1071">
        <v>0.26819999999999999</v>
      </c>
      <c r="K1071">
        <v>0.23860000000000001</v>
      </c>
      <c r="L1071">
        <v>0.1615</v>
      </c>
      <c r="M1071">
        <v>0.15010000000000001</v>
      </c>
      <c r="N1071">
        <v>8.3299999999999999E-2</v>
      </c>
      <c r="O1071">
        <v>5.8900000000000001E-2</v>
      </c>
      <c r="P1071">
        <v>1.43E-2</v>
      </c>
      <c r="Q1071">
        <v>5.4000000000000003E-3</v>
      </c>
      <c r="R1071">
        <v>1.2999999999999999E-3</v>
      </c>
      <c r="S1071">
        <v>3.03</v>
      </c>
      <c r="T1071">
        <v>3.786</v>
      </c>
      <c r="U1071">
        <v>0.8</v>
      </c>
      <c r="V1071">
        <v>100</v>
      </c>
      <c r="W1071">
        <v>0</v>
      </c>
    </row>
    <row r="1072" spans="1:23" x14ac:dyDescent="0.25">
      <c r="A1072" t="s">
        <v>181</v>
      </c>
      <c r="B1072" s="1">
        <v>34517</v>
      </c>
      <c r="C1072">
        <v>784</v>
      </c>
      <c r="D1072">
        <v>0.5927</v>
      </c>
      <c r="E1072">
        <v>0.34189999999999998</v>
      </c>
      <c r="F1072">
        <v>0.42130000000000001</v>
      </c>
      <c r="G1072">
        <v>0.45929999999999999</v>
      </c>
      <c r="H1072">
        <v>0.5252</v>
      </c>
      <c r="I1072">
        <v>0.34160000000000001</v>
      </c>
      <c r="J1072">
        <v>0.36459999999999998</v>
      </c>
      <c r="K1072">
        <v>0.30109999999999998</v>
      </c>
      <c r="L1072">
        <v>0.22289999999999999</v>
      </c>
      <c r="M1072">
        <v>0.17699999999999999</v>
      </c>
      <c r="N1072">
        <v>0.1138</v>
      </c>
      <c r="O1072">
        <v>5.1999999999999998E-2</v>
      </c>
      <c r="P1072">
        <v>3.5700000000000003E-2</v>
      </c>
      <c r="Q1072">
        <v>9.2999999999999992E-3</v>
      </c>
      <c r="R1072">
        <v>8.6999999999999994E-3</v>
      </c>
      <c r="S1072">
        <v>2.67</v>
      </c>
      <c r="T1072">
        <v>3.3340000000000001</v>
      </c>
      <c r="U1072">
        <v>2.5</v>
      </c>
      <c r="V1072">
        <v>90</v>
      </c>
      <c r="W1072">
        <v>0</v>
      </c>
    </row>
    <row r="1073" spans="1:23" x14ac:dyDescent="0.25">
      <c r="A1073" t="s">
        <v>181</v>
      </c>
      <c r="B1073" s="1">
        <v>34517</v>
      </c>
      <c r="C1073">
        <v>783</v>
      </c>
      <c r="D1073">
        <v>0.54490000000000005</v>
      </c>
      <c r="E1073">
        <v>0.28079999999999999</v>
      </c>
      <c r="F1073">
        <v>0.35909999999999997</v>
      </c>
      <c r="G1073">
        <v>0.40660000000000002</v>
      </c>
      <c r="H1073">
        <v>0.44</v>
      </c>
      <c r="I1073">
        <v>0.3327</v>
      </c>
      <c r="J1073">
        <v>0.35220000000000001</v>
      </c>
      <c r="K1073">
        <v>0.28470000000000001</v>
      </c>
      <c r="L1073">
        <v>0.20269999999999999</v>
      </c>
      <c r="M1073">
        <v>0.14949999999999999</v>
      </c>
      <c r="N1073">
        <v>8.0299999999999996E-2</v>
      </c>
      <c r="O1073">
        <v>3.56E-2</v>
      </c>
      <c r="P1073">
        <v>3.2800000000000003E-2</v>
      </c>
      <c r="Q1073">
        <v>7.0000000000000001E-3</v>
      </c>
      <c r="R1073">
        <v>1.0800000000000001E-2</v>
      </c>
      <c r="S1073">
        <v>2.81</v>
      </c>
      <c r="T1073">
        <v>3.5089999999999999</v>
      </c>
      <c r="U1073">
        <v>1.5</v>
      </c>
      <c r="V1073">
        <v>90</v>
      </c>
      <c r="W1073">
        <v>0</v>
      </c>
    </row>
    <row r="1074" spans="1:23" x14ac:dyDescent="0.25">
      <c r="A1074" t="s">
        <v>181</v>
      </c>
      <c r="B1074" s="1">
        <v>34517</v>
      </c>
      <c r="C1074">
        <v>782</v>
      </c>
      <c r="D1074">
        <v>0.62609999999999999</v>
      </c>
      <c r="E1074">
        <v>0.32719999999999999</v>
      </c>
      <c r="F1074">
        <v>0.41799999999999998</v>
      </c>
      <c r="G1074">
        <v>0.33350000000000002</v>
      </c>
      <c r="H1074">
        <v>0.29520000000000002</v>
      </c>
      <c r="I1074">
        <v>0.24809999999999999</v>
      </c>
      <c r="J1074">
        <v>0.17480000000000001</v>
      </c>
      <c r="K1074">
        <v>0.15290000000000001</v>
      </c>
      <c r="L1074">
        <v>0.1363</v>
      </c>
      <c r="M1074">
        <v>0.156</v>
      </c>
      <c r="N1074">
        <v>8.9899999999999994E-2</v>
      </c>
      <c r="O1074">
        <v>3.8199999999999998E-2</v>
      </c>
      <c r="P1074">
        <v>1.7299999999999999E-2</v>
      </c>
      <c r="Q1074">
        <v>1.7399999999999999E-2</v>
      </c>
      <c r="R1074">
        <v>9.5999999999999992E-3</v>
      </c>
      <c r="S1074">
        <v>2.98</v>
      </c>
      <c r="T1074">
        <v>3.7269999999999999</v>
      </c>
      <c r="U1074">
        <v>0.8</v>
      </c>
      <c r="V1074">
        <v>90</v>
      </c>
      <c r="W1074">
        <v>0</v>
      </c>
    </row>
    <row r="1075" spans="1:23" x14ac:dyDescent="0.25">
      <c r="A1075" t="s">
        <v>181</v>
      </c>
      <c r="B1075" s="1">
        <v>34517</v>
      </c>
      <c r="C1075">
        <v>781</v>
      </c>
      <c r="D1075">
        <v>0.57120000000000004</v>
      </c>
      <c r="E1075">
        <v>0.5323</v>
      </c>
      <c r="F1075">
        <v>0.35510000000000003</v>
      </c>
      <c r="G1075">
        <v>0.36749999999999999</v>
      </c>
      <c r="H1075">
        <v>0.31140000000000001</v>
      </c>
      <c r="I1075">
        <v>0.27410000000000001</v>
      </c>
      <c r="J1075">
        <v>0.2838</v>
      </c>
      <c r="K1075">
        <v>0.25580000000000003</v>
      </c>
      <c r="L1075">
        <v>0.18190000000000001</v>
      </c>
      <c r="M1075">
        <v>0.13789999999999999</v>
      </c>
      <c r="N1075">
        <v>0.08</v>
      </c>
      <c r="O1075">
        <v>2.9899999999999999E-2</v>
      </c>
      <c r="P1075">
        <v>8.9999999999999993E-3</v>
      </c>
      <c r="Q1075">
        <v>7.1000000000000004E-3</v>
      </c>
      <c r="R1075">
        <v>1.12E-2</v>
      </c>
      <c r="S1075">
        <v>3.07</v>
      </c>
      <c r="T1075">
        <v>3.8359999999999999</v>
      </c>
      <c r="U1075">
        <v>2.5</v>
      </c>
      <c r="V1075">
        <v>80</v>
      </c>
      <c r="W1075">
        <v>0</v>
      </c>
    </row>
    <row r="1076" spans="1:23" x14ac:dyDescent="0.25">
      <c r="A1076" t="s">
        <v>181</v>
      </c>
      <c r="B1076" s="1">
        <v>34517</v>
      </c>
      <c r="C1076">
        <v>780</v>
      </c>
      <c r="D1076">
        <v>0.54339999999999999</v>
      </c>
      <c r="E1076">
        <v>0.49049999999999999</v>
      </c>
      <c r="F1076">
        <v>0.4299</v>
      </c>
      <c r="G1076">
        <v>0.32600000000000001</v>
      </c>
      <c r="H1076">
        <v>0.26900000000000002</v>
      </c>
      <c r="I1076">
        <v>0.25840000000000002</v>
      </c>
      <c r="J1076">
        <v>0.2334</v>
      </c>
      <c r="K1076">
        <v>0.19089999999999999</v>
      </c>
      <c r="L1076">
        <v>0.16930000000000001</v>
      </c>
      <c r="M1076">
        <v>0.11509999999999999</v>
      </c>
      <c r="N1076">
        <v>6.54E-2</v>
      </c>
      <c r="O1076">
        <v>1.9599999999999999E-2</v>
      </c>
      <c r="P1076">
        <v>1.0800000000000001E-2</v>
      </c>
      <c r="Q1076">
        <v>1.03E-2</v>
      </c>
      <c r="R1076">
        <v>1.06E-2</v>
      </c>
      <c r="S1076">
        <v>3.18</v>
      </c>
      <c r="T1076">
        <v>3.9740000000000002</v>
      </c>
      <c r="U1076">
        <v>1.5</v>
      </c>
      <c r="V1076">
        <v>80</v>
      </c>
      <c r="W1076">
        <v>0</v>
      </c>
    </row>
    <row r="1077" spans="1:23" x14ac:dyDescent="0.25">
      <c r="A1077" t="s">
        <v>181</v>
      </c>
      <c r="B1077" s="1">
        <v>34517</v>
      </c>
      <c r="C1077">
        <v>795</v>
      </c>
      <c r="D1077">
        <v>0.48609999999999998</v>
      </c>
      <c r="E1077">
        <v>0.32529999999999998</v>
      </c>
      <c r="F1077">
        <v>0.4128</v>
      </c>
      <c r="G1077">
        <v>0.3957</v>
      </c>
      <c r="H1077">
        <v>0.3599</v>
      </c>
      <c r="I1077">
        <v>0.28010000000000002</v>
      </c>
      <c r="J1077">
        <v>0.31879999999999997</v>
      </c>
      <c r="K1077">
        <v>0.29920000000000002</v>
      </c>
      <c r="L1077">
        <v>0.19520000000000001</v>
      </c>
      <c r="M1077">
        <v>0.15190000000000001</v>
      </c>
      <c r="N1077">
        <v>0.11559999999999999</v>
      </c>
      <c r="O1077">
        <v>8.1299999999999997E-2</v>
      </c>
      <c r="P1077">
        <v>3.1399999999999997E-2</v>
      </c>
      <c r="Q1077">
        <v>1.26E-2</v>
      </c>
      <c r="R1077">
        <v>2E-3</v>
      </c>
      <c r="S1077">
        <v>2.78</v>
      </c>
      <c r="T1077">
        <v>3.4780000000000002</v>
      </c>
      <c r="U1077">
        <v>2.5</v>
      </c>
      <c r="V1077">
        <v>120</v>
      </c>
      <c r="W1077">
        <v>0</v>
      </c>
    </row>
    <row r="1078" spans="1:23" x14ac:dyDescent="0.25">
      <c r="A1078" t="s">
        <v>181</v>
      </c>
      <c r="B1078" s="1">
        <v>34517</v>
      </c>
      <c r="C1078">
        <v>794</v>
      </c>
      <c r="D1078">
        <v>0.52669999999999995</v>
      </c>
      <c r="E1078">
        <v>0.3266</v>
      </c>
      <c r="F1078">
        <v>0.4032</v>
      </c>
      <c r="G1078">
        <v>0.42849999999999999</v>
      </c>
      <c r="H1078">
        <v>0.3327</v>
      </c>
      <c r="I1078">
        <v>0.29930000000000001</v>
      </c>
      <c r="J1078">
        <v>0.32729999999999998</v>
      </c>
      <c r="K1078">
        <v>0.23130000000000001</v>
      </c>
      <c r="L1078">
        <v>0.2036</v>
      </c>
      <c r="M1078">
        <v>0.15129999999999999</v>
      </c>
      <c r="N1078">
        <v>0.12859999999999999</v>
      </c>
      <c r="O1078">
        <v>7.4999999999999997E-2</v>
      </c>
      <c r="P1078">
        <v>3.3599999999999998E-2</v>
      </c>
      <c r="Q1078">
        <v>1.5900000000000001E-2</v>
      </c>
      <c r="R1078">
        <v>3.8999999999999998E-3</v>
      </c>
      <c r="S1078">
        <v>2.79</v>
      </c>
      <c r="T1078">
        <v>3.484</v>
      </c>
      <c r="U1078">
        <v>1.5</v>
      </c>
      <c r="V1078">
        <v>120</v>
      </c>
      <c r="W1078">
        <v>0</v>
      </c>
    </row>
    <row r="1079" spans="1:23" x14ac:dyDescent="0.25">
      <c r="A1079" t="s">
        <v>181</v>
      </c>
      <c r="B1079" s="1">
        <v>34517</v>
      </c>
      <c r="C1079">
        <v>792</v>
      </c>
      <c r="D1079">
        <v>0.56799999999999995</v>
      </c>
      <c r="E1079">
        <v>0.35489999999999999</v>
      </c>
      <c r="F1079">
        <v>0.38040000000000002</v>
      </c>
      <c r="G1079">
        <v>0.43730000000000002</v>
      </c>
      <c r="H1079">
        <v>0.3175</v>
      </c>
      <c r="I1079">
        <v>0.31330000000000002</v>
      </c>
      <c r="J1079">
        <v>0.2616</v>
      </c>
      <c r="K1079">
        <v>0.1711</v>
      </c>
      <c r="L1079">
        <v>0.13039999999999999</v>
      </c>
      <c r="M1079">
        <v>5.4600000000000003E-2</v>
      </c>
      <c r="N1079">
        <v>5.5E-2</v>
      </c>
      <c r="O1079">
        <v>3.9699999999999999E-2</v>
      </c>
      <c r="P1079">
        <v>7.0000000000000001E-3</v>
      </c>
      <c r="Q1079">
        <v>5.9999999999999995E-4</v>
      </c>
      <c r="R1079">
        <v>1E-4</v>
      </c>
      <c r="S1079">
        <v>3.76</v>
      </c>
      <c r="T1079">
        <v>4.7050000000000001</v>
      </c>
      <c r="U1079">
        <v>0.8</v>
      </c>
      <c r="V1079">
        <v>120</v>
      </c>
      <c r="W1079">
        <v>0</v>
      </c>
    </row>
    <row r="1080" spans="1:23" x14ac:dyDescent="0.25">
      <c r="A1080" t="s">
        <v>181</v>
      </c>
      <c r="B1080" s="1">
        <v>34517</v>
      </c>
      <c r="C1080">
        <v>791</v>
      </c>
      <c r="D1080">
        <v>4.53E-2</v>
      </c>
      <c r="E1080">
        <v>0.5212</v>
      </c>
      <c r="F1080">
        <v>0.45250000000000001</v>
      </c>
      <c r="G1080">
        <v>0.37430000000000002</v>
      </c>
      <c r="H1080">
        <v>0.37690000000000001</v>
      </c>
      <c r="I1080">
        <v>0.2414</v>
      </c>
      <c r="J1080">
        <v>0.22739999999999999</v>
      </c>
      <c r="K1080">
        <v>0.17560000000000001</v>
      </c>
      <c r="L1080">
        <v>0.1716</v>
      </c>
      <c r="M1080">
        <v>0.11459999999999999</v>
      </c>
      <c r="N1080">
        <v>9.7000000000000003E-2</v>
      </c>
      <c r="O1080">
        <v>7.9699999999999993E-2</v>
      </c>
      <c r="P1080">
        <v>3.7699999999999997E-2</v>
      </c>
      <c r="Q1080">
        <v>7.1000000000000004E-3</v>
      </c>
      <c r="R1080">
        <v>1.5E-3</v>
      </c>
      <c r="S1080">
        <v>2.89</v>
      </c>
      <c r="T1080">
        <v>3.6179999999999999</v>
      </c>
      <c r="U1080">
        <v>2.5</v>
      </c>
      <c r="V1080">
        <v>110</v>
      </c>
      <c r="W1080">
        <v>0</v>
      </c>
    </row>
    <row r="1081" spans="1:23" x14ac:dyDescent="0.25">
      <c r="A1081" t="s">
        <v>181</v>
      </c>
      <c r="B1081" s="1">
        <v>34517</v>
      </c>
      <c r="C1081">
        <v>790</v>
      </c>
      <c r="D1081">
        <v>0.1416</v>
      </c>
      <c r="E1081">
        <v>0.48149999999999998</v>
      </c>
      <c r="F1081">
        <v>0.35160000000000002</v>
      </c>
      <c r="G1081">
        <v>0.42659999999999998</v>
      </c>
      <c r="H1081">
        <v>0.34320000000000001</v>
      </c>
      <c r="I1081">
        <v>0.253</v>
      </c>
      <c r="J1081">
        <v>0.20960000000000001</v>
      </c>
      <c r="K1081">
        <v>0.18410000000000001</v>
      </c>
      <c r="L1081">
        <v>0.1547</v>
      </c>
      <c r="M1081">
        <v>0.1187</v>
      </c>
      <c r="N1081">
        <v>0.10299999999999999</v>
      </c>
      <c r="O1081">
        <v>5.3900000000000003E-2</v>
      </c>
      <c r="P1081">
        <v>1.83E-2</v>
      </c>
      <c r="Q1081">
        <v>5.8999999999999999E-3</v>
      </c>
      <c r="R1081">
        <v>1.6999999999999999E-3</v>
      </c>
      <c r="S1081">
        <v>3.17</v>
      </c>
      <c r="T1081">
        <v>3.9569999999999999</v>
      </c>
      <c r="U1081">
        <v>1.5</v>
      </c>
      <c r="V1081">
        <v>110</v>
      </c>
      <c r="W1081">
        <v>0</v>
      </c>
    </row>
    <row r="1082" spans="1:23" x14ac:dyDescent="0.25">
      <c r="A1082" t="s">
        <v>181</v>
      </c>
      <c r="B1082" s="1">
        <v>34517</v>
      </c>
      <c r="C1082">
        <v>789</v>
      </c>
      <c r="D1082">
        <v>0.14879999999999999</v>
      </c>
      <c r="E1082">
        <v>0.38500000000000001</v>
      </c>
      <c r="F1082">
        <v>0.31240000000000001</v>
      </c>
      <c r="G1082">
        <v>0.36370000000000002</v>
      </c>
      <c r="H1082">
        <v>0.27629999999999999</v>
      </c>
      <c r="I1082">
        <v>0.2334</v>
      </c>
      <c r="J1082">
        <v>0.1467</v>
      </c>
      <c r="K1082">
        <v>0.111</v>
      </c>
      <c r="L1082">
        <v>7.9200000000000007E-2</v>
      </c>
      <c r="M1082">
        <v>7.2800000000000004E-2</v>
      </c>
      <c r="N1082">
        <v>5.1700000000000003E-2</v>
      </c>
      <c r="O1082">
        <v>2.41E-2</v>
      </c>
      <c r="P1082">
        <v>1.5900000000000001E-2</v>
      </c>
      <c r="Q1082">
        <v>2.8E-3</v>
      </c>
      <c r="R1082">
        <v>5.1000000000000004E-3</v>
      </c>
      <c r="S1082">
        <v>3.5</v>
      </c>
      <c r="T1082">
        <v>4.375</v>
      </c>
      <c r="U1082">
        <v>0.8</v>
      </c>
      <c r="V1082">
        <v>110</v>
      </c>
      <c r="W1082">
        <v>0</v>
      </c>
    </row>
    <row r="1083" spans="1:23" x14ac:dyDescent="0.25">
      <c r="A1083" t="s">
        <v>181</v>
      </c>
      <c r="B1083" s="1">
        <v>34517</v>
      </c>
      <c r="C1083">
        <v>788</v>
      </c>
      <c r="D1083">
        <v>0.39700000000000002</v>
      </c>
      <c r="E1083">
        <v>0.5827</v>
      </c>
      <c r="F1083">
        <v>0.48249999999999998</v>
      </c>
      <c r="G1083">
        <v>0.36730000000000002</v>
      </c>
      <c r="H1083">
        <v>0.41620000000000001</v>
      </c>
      <c r="I1083">
        <v>0.35599999999999998</v>
      </c>
      <c r="J1083">
        <v>0.30280000000000001</v>
      </c>
      <c r="K1083">
        <v>0.21299999999999999</v>
      </c>
      <c r="L1083">
        <v>0.1749</v>
      </c>
      <c r="M1083">
        <v>0.16009999999999999</v>
      </c>
      <c r="N1083">
        <v>0.1217</v>
      </c>
      <c r="O1083">
        <v>7.5999999999999998E-2</v>
      </c>
      <c r="P1083">
        <v>3.78E-2</v>
      </c>
      <c r="Q1083">
        <v>8.6999999999999994E-3</v>
      </c>
      <c r="R1083">
        <v>2.7000000000000001E-3</v>
      </c>
      <c r="S1083">
        <v>2.71</v>
      </c>
      <c r="T1083">
        <v>3.3820000000000001</v>
      </c>
      <c r="U1083">
        <v>2.5</v>
      </c>
      <c r="V1083">
        <v>100</v>
      </c>
      <c r="W1083">
        <v>0</v>
      </c>
    </row>
    <row r="1084" spans="1:23" x14ac:dyDescent="0.25">
      <c r="A1084" t="s">
        <v>181</v>
      </c>
      <c r="B1084" s="1">
        <v>34517</v>
      </c>
      <c r="C1084">
        <v>779</v>
      </c>
      <c r="D1084">
        <v>0.50039999999999996</v>
      </c>
      <c r="E1084">
        <v>0.52610000000000001</v>
      </c>
      <c r="F1084">
        <v>0.53200000000000003</v>
      </c>
      <c r="G1084">
        <v>0.49330000000000002</v>
      </c>
      <c r="H1084">
        <v>0.37569999999999998</v>
      </c>
      <c r="I1084">
        <v>0.29709999999999998</v>
      </c>
      <c r="J1084">
        <v>0.26429999999999998</v>
      </c>
      <c r="K1084">
        <v>0.18090000000000001</v>
      </c>
      <c r="L1084">
        <v>0.16569999999999999</v>
      </c>
      <c r="M1084">
        <v>9.1700000000000004E-2</v>
      </c>
      <c r="N1084">
        <v>4.7399999999999998E-2</v>
      </c>
      <c r="O1084">
        <v>2.8899999999999999E-2</v>
      </c>
      <c r="P1084">
        <v>1.37E-2</v>
      </c>
      <c r="Q1084">
        <v>1.8E-3</v>
      </c>
      <c r="R1084">
        <v>1.1000000000000001E-3</v>
      </c>
      <c r="S1084">
        <v>3.33</v>
      </c>
      <c r="T1084">
        <v>4.1669999999999998</v>
      </c>
      <c r="U1084">
        <v>0.8</v>
      </c>
      <c r="V1084">
        <v>80</v>
      </c>
      <c r="W1084">
        <v>0</v>
      </c>
    </row>
    <row r="1085" spans="1:23" x14ac:dyDescent="0.25">
      <c r="A1085" t="s">
        <v>181</v>
      </c>
      <c r="B1085" s="1">
        <v>34517</v>
      </c>
      <c r="C1085">
        <v>778</v>
      </c>
      <c r="D1085">
        <v>0.30630000000000002</v>
      </c>
      <c r="E1085">
        <v>0.39450000000000002</v>
      </c>
      <c r="F1085">
        <v>0.3246</v>
      </c>
      <c r="G1085">
        <v>0.33410000000000001</v>
      </c>
      <c r="H1085">
        <v>0.30719999999999997</v>
      </c>
      <c r="I1085">
        <v>0.3044</v>
      </c>
      <c r="J1085">
        <v>0.30220000000000002</v>
      </c>
      <c r="K1085">
        <v>0.1845</v>
      </c>
      <c r="L1085">
        <v>0.16930000000000001</v>
      </c>
      <c r="M1085">
        <v>0.1313</v>
      </c>
      <c r="N1085">
        <v>0.1111</v>
      </c>
      <c r="O1085">
        <v>6.8400000000000002E-2</v>
      </c>
      <c r="P1085">
        <v>2.6700000000000002E-2</v>
      </c>
      <c r="Q1085">
        <v>2.2700000000000001E-2</v>
      </c>
      <c r="R1085">
        <v>1.5699999999999999E-2</v>
      </c>
      <c r="S1085">
        <v>2.78</v>
      </c>
      <c r="T1085">
        <v>3.4729999999999999</v>
      </c>
      <c r="U1085">
        <v>2.5</v>
      </c>
      <c r="V1085">
        <v>70</v>
      </c>
      <c r="W1085">
        <v>0</v>
      </c>
    </row>
    <row r="1086" spans="1:23" x14ac:dyDescent="0.25">
      <c r="A1086" t="s">
        <v>181</v>
      </c>
      <c r="B1086" s="1">
        <v>34517</v>
      </c>
      <c r="C1086">
        <v>777</v>
      </c>
      <c r="D1086">
        <v>0.33889999999999998</v>
      </c>
      <c r="E1086">
        <v>0.48</v>
      </c>
      <c r="F1086">
        <v>0.36349999999999999</v>
      </c>
      <c r="G1086">
        <v>0.39250000000000002</v>
      </c>
      <c r="H1086">
        <v>0.33160000000000001</v>
      </c>
      <c r="I1086">
        <v>0.37559999999999999</v>
      </c>
      <c r="J1086">
        <v>0.29170000000000001</v>
      </c>
      <c r="K1086">
        <v>0.20610000000000001</v>
      </c>
      <c r="L1086">
        <v>0.1789</v>
      </c>
      <c r="M1086">
        <v>0.16209999999999999</v>
      </c>
      <c r="N1086">
        <v>0.10150000000000001</v>
      </c>
      <c r="O1086">
        <v>5.9499999999999997E-2</v>
      </c>
      <c r="P1086">
        <v>2.3099999999999999E-2</v>
      </c>
      <c r="Q1086">
        <v>3.15E-2</v>
      </c>
      <c r="R1086">
        <v>1.2500000000000001E-2</v>
      </c>
      <c r="S1086">
        <v>2.72</v>
      </c>
      <c r="T1086">
        <v>3.399</v>
      </c>
      <c r="U1086">
        <v>1.5</v>
      </c>
      <c r="V1086">
        <v>70</v>
      </c>
      <c r="W1086">
        <v>0</v>
      </c>
    </row>
    <row r="1087" spans="1:23" x14ac:dyDescent="0.25">
      <c r="A1087" t="s">
        <v>181</v>
      </c>
      <c r="B1087" s="1">
        <v>34517</v>
      </c>
      <c r="C1087">
        <v>776</v>
      </c>
      <c r="D1087">
        <v>0.48770000000000002</v>
      </c>
      <c r="E1087">
        <v>0.5101</v>
      </c>
      <c r="F1087">
        <v>0.44819999999999999</v>
      </c>
      <c r="G1087">
        <v>0.45290000000000002</v>
      </c>
      <c r="H1087">
        <v>0.3543</v>
      </c>
      <c r="I1087">
        <v>0.35239999999999999</v>
      </c>
      <c r="J1087">
        <v>0.23710000000000001</v>
      </c>
      <c r="K1087">
        <v>0.17</v>
      </c>
      <c r="L1087">
        <v>0.1154</v>
      </c>
      <c r="M1087">
        <v>7.3200000000000001E-2</v>
      </c>
      <c r="N1087">
        <v>3.4599999999999999E-2</v>
      </c>
      <c r="O1087">
        <v>1.2699999999999999E-2</v>
      </c>
      <c r="P1087">
        <v>1.29E-2</v>
      </c>
      <c r="Q1087">
        <v>7.4999999999999997E-3</v>
      </c>
      <c r="R1087">
        <v>2.0000000000000001E-4</v>
      </c>
      <c r="S1087">
        <v>3.44</v>
      </c>
      <c r="T1087">
        <v>4.3029999999999999</v>
      </c>
      <c r="U1087">
        <v>0.8</v>
      </c>
      <c r="V1087">
        <v>70</v>
      </c>
      <c r="W1087">
        <v>0</v>
      </c>
    </row>
    <row r="1088" spans="1:23" x14ac:dyDescent="0.25">
      <c r="A1088" t="s">
        <v>181</v>
      </c>
      <c r="B1088" s="1">
        <v>34517</v>
      </c>
      <c r="C1088">
        <v>775</v>
      </c>
      <c r="D1088">
        <v>0.63560000000000005</v>
      </c>
      <c r="E1088">
        <v>0.31730000000000003</v>
      </c>
      <c r="F1088">
        <v>0.25650000000000001</v>
      </c>
      <c r="G1088">
        <v>0.41789999999999999</v>
      </c>
      <c r="H1088">
        <v>0.2681</v>
      </c>
      <c r="I1088">
        <v>0.27339999999999998</v>
      </c>
      <c r="J1088">
        <v>0.25900000000000001</v>
      </c>
      <c r="K1088">
        <v>0.20799999999999999</v>
      </c>
      <c r="L1088">
        <v>0.1186</v>
      </c>
      <c r="M1088">
        <v>9.8100000000000007E-2</v>
      </c>
      <c r="N1088">
        <v>6.9599999999999995E-2</v>
      </c>
      <c r="O1088">
        <v>2.7900000000000001E-2</v>
      </c>
      <c r="P1088">
        <v>2.2599999999999999E-2</v>
      </c>
      <c r="Q1088">
        <v>2.0899999999999998E-2</v>
      </c>
      <c r="R1088">
        <v>6.7999999999999996E-3</v>
      </c>
      <c r="S1088">
        <v>3.03</v>
      </c>
      <c r="T1088">
        <v>3.7909999999999999</v>
      </c>
      <c r="U1088">
        <v>2.5</v>
      </c>
      <c r="V1088">
        <v>60</v>
      </c>
      <c r="W1088">
        <v>0</v>
      </c>
    </row>
    <row r="1089" spans="1:23" x14ac:dyDescent="0.25">
      <c r="A1089" t="s">
        <v>181</v>
      </c>
      <c r="B1089" s="1">
        <v>34517</v>
      </c>
      <c r="C1089">
        <v>774</v>
      </c>
      <c r="D1089">
        <v>0.60060000000000002</v>
      </c>
      <c r="E1089">
        <v>0.26140000000000002</v>
      </c>
      <c r="F1089">
        <v>0.28989999999999999</v>
      </c>
      <c r="G1089">
        <v>0.36770000000000003</v>
      </c>
      <c r="H1089">
        <v>0.24099999999999999</v>
      </c>
      <c r="I1089">
        <v>0.31659999999999999</v>
      </c>
      <c r="J1089">
        <v>0.22359999999999999</v>
      </c>
      <c r="K1089">
        <v>0.14729999999999999</v>
      </c>
      <c r="L1089">
        <v>0.11459999999999999</v>
      </c>
      <c r="M1089">
        <v>8.2100000000000006E-2</v>
      </c>
      <c r="N1089">
        <v>4.82E-2</v>
      </c>
      <c r="O1089">
        <v>2.4500000000000001E-2</v>
      </c>
      <c r="P1089">
        <v>1.46E-2</v>
      </c>
      <c r="Q1089">
        <v>7.1000000000000004E-3</v>
      </c>
      <c r="R1089">
        <v>2.0000000000000001E-4</v>
      </c>
      <c r="S1089">
        <v>3.45</v>
      </c>
      <c r="T1089">
        <v>4.3179999999999996</v>
      </c>
      <c r="U1089">
        <v>1.5</v>
      </c>
      <c r="V1089">
        <v>60</v>
      </c>
      <c r="W1089">
        <v>0</v>
      </c>
    </row>
    <row r="1090" spans="1:23" x14ac:dyDescent="0.25">
      <c r="A1090" t="s">
        <v>181</v>
      </c>
      <c r="B1090" s="1">
        <v>34517</v>
      </c>
      <c r="C1090">
        <v>772</v>
      </c>
      <c r="D1090">
        <v>0.59350000000000003</v>
      </c>
      <c r="E1090">
        <v>0.6381</v>
      </c>
      <c r="F1090">
        <v>0.43419999999999997</v>
      </c>
      <c r="G1090">
        <v>0.39</v>
      </c>
      <c r="H1090">
        <v>0.46100000000000002</v>
      </c>
      <c r="I1090">
        <v>0.3659</v>
      </c>
      <c r="J1090">
        <v>0.32350000000000001</v>
      </c>
      <c r="K1090">
        <v>0.28360000000000002</v>
      </c>
      <c r="L1090">
        <v>0.23899999999999999</v>
      </c>
      <c r="M1090">
        <v>0.16500000000000001</v>
      </c>
      <c r="N1090">
        <v>0.11940000000000001</v>
      </c>
      <c r="O1090">
        <v>6.7000000000000004E-2</v>
      </c>
      <c r="P1090">
        <v>5.8400000000000001E-2</v>
      </c>
      <c r="Q1090">
        <v>4.4400000000000002E-2</v>
      </c>
      <c r="R1090">
        <v>1.66E-2</v>
      </c>
      <c r="S1090">
        <v>2.36</v>
      </c>
      <c r="T1090">
        <v>2.952</v>
      </c>
      <c r="U1090">
        <v>2.5</v>
      </c>
      <c r="V1090">
        <v>50</v>
      </c>
      <c r="W1090">
        <v>0</v>
      </c>
    </row>
    <row r="1091" spans="1:23" x14ac:dyDescent="0.25">
      <c r="A1091" t="s">
        <v>181</v>
      </c>
      <c r="B1091" s="1">
        <v>34517</v>
      </c>
      <c r="C1091">
        <v>771</v>
      </c>
      <c r="D1091">
        <v>0.4773</v>
      </c>
      <c r="E1091">
        <v>0.44219999999999998</v>
      </c>
      <c r="F1091">
        <v>0.3765</v>
      </c>
      <c r="G1091">
        <v>0.35310000000000002</v>
      </c>
      <c r="H1091">
        <v>0.35010000000000002</v>
      </c>
      <c r="I1091">
        <v>0.33050000000000002</v>
      </c>
      <c r="J1091">
        <v>0.18940000000000001</v>
      </c>
      <c r="K1091">
        <v>0.17449999999999999</v>
      </c>
      <c r="L1091">
        <v>0.12770000000000001</v>
      </c>
      <c r="M1091">
        <v>8.6999999999999994E-2</v>
      </c>
      <c r="N1091">
        <v>4.4900000000000002E-2</v>
      </c>
      <c r="O1091">
        <v>2.64E-2</v>
      </c>
      <c r="P1091">
        <v>1.9800000000000002E-2</v>
      </c>
      <c r="Q1091">
        <v>8.9999999999999993E-3</v>
      </c>
      <c r="R1091">
        <v>1.1999999999999999E-3</v>
      </c>
      <c r="S1091">
        <v>3.3</v>
      </c>
      <c r="T1091">
        <v>4.1210000000000004</v>
      </c>
      <c r="U1091">
        <v>1.5</v>
      </c>
      <c r="V1091">
        <v>50</v>
      </c>
      <c r="W1091">
        <v>0</v>
      </c>
    </row>
    <row r="1092" spans="1:23" x14ac:dyDescent="0.25">
      <c r="A1092" t="s">
        <v>181</v>
      </c>
      <c r="B1092" s="1">
        <v>34517</v>
      </c>
      <c r="C1092">
        <v>766</v>
      </c>
      <c r="D1092">
        <v>0.56010000000000004</v>
      </c>
      <c r="E1092">
        <v>0.1009</v>
      </c>
      <c r="F1092">
        <v>8.7800000000000003E-2</v>
      </c>
      <c r="G1092">
        <v>8.5000000000000006E-2</v>
      </c>
      <c r="H1092">
        <v>0.1507</v>
      </c>
      <c r="I1092">
        <v>0.1142</v>
      </c>
      <c r="J1092">
        <v>5.9799999999999999E-2</v>
      </c>
      <c r="K1092">
        <v>4.9299999999999997E-2</v>
      </c>
      <c r="L1092">
        <v>6.1899999999999997E-2</v>
      </c>
      <c r="M1092">
        <v>6.0299999999999999E-2</v>
      </c>
      <c r="N1092">
        <v>3.6499999999999998E-2</v>
      </c>
      <c r="O1092">
        <v>2.3599999999999999E-2</v>
      </c>
      <c r="P1092">
        <v>8.8000000000000005E-3</v>
      </c>
      <c r="Q1092">
        <v>6.7000000000000002E-3</v>
      </c>
      <c r="R1092">
        <v>1E-3</v>
      </c>
      <c r="S1092">
        <v>4.2300000000000004</v>
      </c>
      <c r="T1092">
        <v>5.282</v>
      </c>
      <c r="U1092">
        <v>0.8</v>
      </c>
      <c r="V1092">
        <v>40</v>
      </c>
      <c r="W1092">
        <v>0</v>
      </c>
    </row>
    <row r="1093" spans="1:23" x14ac:dyDescent="0.25">
      <c r="A1093" t="s">
        <v>181</v>
      </c>
      <c r="B1093" s="1">
        <v>34517</v>
      </c>
      <c r="C1093">
        <v>767</v>
      </c>
      <c r="D1093">
        <v>0.55610000000000004</v>
      </c>
      <c r="E1093">
        <v>0.34589999999999999</v>
      </c>
      <c r="F1093">
        <v>0.40479999999999999</v>
      </c>
      <c r="G1093">
        <v>0.35820000000000002</v>
      </c>
      <c r="H1093">
        <v>0.31080000000000002</v>
      </c>
      <c r="I1093">
        <v>0.3448</v>
      </c>
      <c r="J1093">
        <v>0.24890000000000001</v>
      </c>
      <c r="K1093">
        <v>0.21290000000000001</v>
      </c>
      <c r="L1093">
        <v>0.2235</v>
      </c>
      <c r="M1093">
        <v>0.14149999999999999</v>
      </c>
      <c r="N1093">
        <v>0.14360000000000001</v>
      </c>
      <c r="O1093">
        <v>0.10979999999999999</v>
      </c>
      <c r="P1093">
        <v>7.1099999999999997E-2</v>
      </c>
      <c r="Q1093">
        <v>3.0200000000000001E-2</v>
      </c>
      <c r="R1093">
        <v>5.1999999999999998E-3</v>
      </c>
      <c r="S1093">
        <v>2.4700000000000002</v>
      </c>
      <c r="T1093">
        <v>3.0870000000000002</v>
      </c>
      <c r="U1093">
        <v>1.5</v>
      </c>
      <c r="V1093">
        <v>40</v>
      </c>
      <c r="W1093">
        <v>0</v>
      </c>
    </row>
    <row r="1094" spans="1:23" x14ac:dyDescent="0.25">
      <c r="A1094" t="s">
        <v>181</v>
      </c>
      <c r="B1094" s="1">
        <v>34517</v>
      </c>
      <c r="C1094">
        <v>768</v>
      </c>
      <c r="D1094">
        <v>0.52270000000000005</v>
      </c>
      <c r="E1094">
        <v>0.39240000000000003</v>
      </c>
      <c r="F1094">
        <v>0.3664</v>
      </c>
      <c r="G1094">
        <v>0.37659999999999999</v>
      </c>
      <c r="H1094">
        <v>0.29880000000000001</v>
      </c>
      <c r="I1094">
        <v>0.32819999999999999</v>
      </c>
      <c r="J1094">
        <v>0.26540000000000002</v>
      </c>
      <c r="K1094">
        <v>0.16339999999999999</v>
      </c>
      <c r="L1094">
        <v>0.1898</v>
      </c>
      <c r="M1094">
        <v>0.1459</v>
      </c>
      <c r="N1094">
        <v>0.1024</v>
      </c>
      <c r="O1094">
        <v>0.11550000000000001</v>
      </c>
      <c r="P1094">
        <v>7.3599999999999999E-2</v>
      </c>
      <c r="Q1094">
        <v>3.4799999999999998E-2</v>
      </c>
      <c r="R1094">
        <v>5.7000000000000002E-3</v>
      </c>
      <c r="S1094">
        <v>2.4700000000000002</v>
      </c>
      <c r="T1094">
        <v>3.0920000000000001</v>
      </c>
      <c r="U1094">
        <v>2.5</v>
      </c>
      <c r="V1094">
        <v>40</v>
      </c>
      <c r="W1094">
        <v>0</v>
      </c>
    </row>
    <row r="1095" spans="1:23" x14ac:dyDescent="0.25">
      <c r="A1095" t="s">
        <v>181</v>
      </c>
      <c r="B1095" s="1">
        <v>34517</v>
      </c>
      <c r="C1095">
        <v>770</v>
      </c>
      <c r="D1095">
        <v>0.4471</v>
      </c>
      <c r="E1095">
        <v>0.45479999999999998</v>
      </c>
      <c r="F1095">
        <v>0.42880000000000001</v>
      </c>
      <c r="G1095">
        <v>0.35110000000000002</v>
      </c>
      <c r="H1095">
        <v>0.30120000000000002</v>
      </c>
      <c r="I1095">
        <v>0.26550000000000001</v>
      </c>
      <c r="J1095">
        <v>0.1845</v>
      </c>
      <c r="K1095">
        <v>0.1963</v>
      </c>
      <c r="L1095">
        <v>0.13</v>
      </c>
      <c r="M1095">
        <v>9.8100000000000007E-2</v>
      </c>
      <c r="N1095">
        <v>4.2700000000000002E-2</v>
      </c>
      <c r="O1095">
        <v>2.86E-2</v>
      </c>
      <c r="P1095">
        <v>1.9900000000000001E-2</v>
      </c>
      <c r="Q1095">
        <v>1.4999999999999999E-2</v>
      </c>
      <c r="R1095">
        <v>7.6E-3</v>
      </c>
      <c r="S1095">
        <v>3.12</v>
      </c>
      <c r="T1095">
        <v>3.9049999999999998</v>
      </c>
      <c r="U1095">
        <v>1.5</v>
      </c>
      <c r="V1095">
        <v>50</v>
      </c>
      <c r="W1095">
        <v>0</v>
      </c>
    </row>
    <row r="1096" spans="1:23" x14ac:dyDescent="0.25">
      <c r="A1096" t="s">
        <v>181</v>
      </c>
      <c r="B1096" s="1">
        <v>34517</v>
      </c>
      <c r="C1096">
        <v>769</v>
      </c>
      <c r="D1096">
        <v>0.15509999999999999</v>
      </c>
      <c r="E1096">
        <v>0.29339999999999999</v>
      </c>
      <c r="F1096">
        <v>0.19339999999999999</v>
      </c>
      <c r="G1096">
        <v>8.4500000000000006E-2</v>
      </c>
      <c r="H1096">
        <v>8.2299999999999998E-2</v>
      </c>
      <c r="I1096">
        <v>8.2199999999999995E-2</v>
      </c>
      <c r="J1096">
        <v>5.8099999999999999E-2</v>
      </c>
      <c r="K1096">
        <v>2.0500000000000001E-2</v>
      </c>
      <c r="L1096">
        <v>3.6700000000000003E-2</v>
      </c>
      <c r="M1096">
        <v>2.0500000000000001E-2</v>
      </c>
      <c r="N1096">
        <v>1.7000000000000001E-2</v>
      </c>
      <c r="O1096">
        <v>1.8499999999999999E-2</v>
      </c>
      <c r="P1096">
        <v>1.32E-2</v>
      </c>
      <c r="Q1096">
        <v>2E-3</v>
      </c>
      <c r="R1096">
        <v>5.9999999999999995E-4</v>
      </c>
      <c r="S1096">
        <v>4.42</v>
      </c>
      <c r="T1096">
        <v>5.5250000000000004</v>
      </c>
      <c r="U1096">
        <v>0.8</v>
      </c>
      <c r="V1096">
        <v>50</v>
      </c>
      <c r="W1096">
        <v>0</v>
      </c>
    </row>
    <row r="1097" spans="1:23" x14ac:dyDescent="0.25">
      <c r="A1097" t="s">
        <v>181</v>
      </c>
      <c r="B1097" s="1">
        <v>34517</v>
      </c>
      <c r="C1097">
        <v>765</v>
      </c>
      <c r="D1097">
        <v>0.30070000000000002</v>
      </c>
      <c r="E1097">
        <v>0.42470000000000002</v>
      </c>
      <c r="F1097">
        <v>0.26219999999999999</v>
      </c>
      <c r="G1097">
        <v>0.42170000000000002</v>
      </c>
      <c r="H1097">
        <v>0.35470000000000002</v>
      </c>
      <c r="I1097">
        <v>0.27450000000000002</v>
      </c>
      <c r="J1097">
        <v>0.30299999999999999</v>
      </c>
      <c r="K1097">
        <v>0.25169999999999998</v>
      </c>
      <c r="L1097">
        <v>0.2387</v>
      </c>
      <c r="M1097">
        <v>0.16880000000000001</v>
      </c>
      <c r="N1097">
        <v>0.1231</v>
      </c>
      <c r="O1097">
        <v>0.1108</v>
      </c>
      <c r="P1097">
        <v>8.4699999999999998E-2</v>
      </c>
      <c r="Q1097">
        <v>3.7600000000000001E-2</v>
      </c>
      <c r="R1097">
        <v>8.6999999999999994E-3</v>
      </c>
      <c r="S1097">
        <v>2.36</v>
      </c>
      <c r="T1097">
        <v>2.9470000000000001</v>
      </c>
      <c r="U1097">
        <v>2.5</v>
      </c>
      <c r="V1097">
        <v>30</v>
      </c>
      <c r="W1097">
        <v>0</v>
      </c>
    </row>
    <row r="1098" spans="1:23" x14ac:dyDescent="0.25">
      <c r="A1098" t="s">
        <v>181</v>
      </c>
      <c r="B1098" s="1">
        <v>34517</v>
      </c>
      <c r="C1098">
        <v>764</v>
      </c>
      <c r="D1098">
        <v>0.23230000000000001</v>
      </c>
      <c r="E1098">
        <v>0.4471</v>
      </c>
      <c r="F1098">
        <v>0.2828</v>
      </c>
      <c r="G1098">
        <v>0.4143</v>
      </c>
      <c r="H1098">
        <v>0.35649999999999998</v>
      </c>
      <c r="I1098">
        <v>0.2878</v>
      </c>
      <c r="J1098">
        <v>0.26469999999999999</v>
      </c>
      <c r="K1098">
        <v>0.25640000000000002</v>
      </c>
      <c r="L1098">
        <v>0.21079999999999999</v>
      </c>
      <c r="M1098">
        <v>0.15970000000000001</v>
      </c>
      <c r="N1098">
        <v>0.13930000000000001</v>
      </c>
      <c r="O1098">
        <v>0.13730000000000001</v>
      </c>
      <c r="P1098">
        <v>6.7000000000000004E-2</v>
      </c>
      <c r="Q1098">
        <v>2.6700000000000002E-2</v>
      </c>
      <c r="R1098">
        <v>4.7000000000000002E-3</v>
      </c>
      <c r="S1098">
        <v>2.4900000000000002</v>
      </c>
      <c r="T1098">
        <v>3.1179999999999999</v>
      </c>
      <c r="U1098">
        <v>1.5</v>
      </c>
      <c r="V1098">
        <v>30</v>
      </c>
      <c r="W1098">
        <v>0</v>
      </c>
    </row>
    <row r="1099" spans="1:23" x14ac:dyDescent="0.25">
      <c r="A1099" t="s">
        <v>181</v>
      </c>
      <c r="B1099" s="1">
        <v>34550</v>
      </c>
      <c r="C1099">
        <v>778</v>
      </c>
      <c r="D1099">
        <v>0.70640000000000003</v>
      </c>
      <c r="E1099">
        <v>0.4047</v>
      </c>
      <c r="F1099">
        <v>0.30070000000000002</v>
      </c>
      <c r="G1099">
        <v>0.31269999999999998</v>
      </c>
      <c r="H1099">
        <v>0.25480000000000003</v>
      </c>
      <c r="I1099">
        <v>0.22109999999999999</v>
      </c>
      <c r="J1099">
        <v>0.17230000000000001</v>
      </c>
      <c r="K1099">
        <v>0.1153</v>
      </c>
      <c r="L1099">
        <v>0.155</v>
      </c>
      <c r="M1099">
        <v>0.1101</v>
      </c>
      <c r="N1099">
        <v>9.7199999999999995E-2</v>
      </c>
      <c r="O1099">
        <v>6.4199999999999993E-2</v>
      </c>
      <c r="P1099">
        <v>3.5099999999999999E-2</v>
      </c>
      <c r="Q1099">
        <v>1.7299999999999999E-2</v>
      </c>
      <c r="R1099">
        <v>4.1000000000000003E-3</v>
      </c>
      <c r="S1099">
        <v>2.91</v>
      </c>
      <c r="T1099">
        <v>3.5</v>
      </c>
      <c r="U1099">
        <v>0.8</v>
      </c>
      <c r="V1099">
        <v>60</v>
      </c>
      <c r="W1099">
        <v>0</v>
      </c>
    </row>
    <row r="1100" spans="1:23" x14ac:dyDescent="0.25">
      <c r="A1100" t="s">
        <v>181</v>
      </c>
      <c r="B1100" s="1">
        <v>34550</v>
      </c>
      <c r="C1100">
        <v>795</v>
      </c>
      <c r="D1100">
        <v>0.1241</v>
      </c>
      <c r="E1100">
        <v>0.53810000000000002</v>
      </c>
      <c r="F1100">
        <v>0.46989999999999998</v>
      </c>
      <c r="G1100">
        <v>0.4335</v>
      </c>
      <c r="H1100">
        <v>0.3327</v>
      </c>
      <c r="I1100">
        <v>0.24010000000000001</v>
      </c>
      <c r="J1100">
        <v>0.1729</v>
      </c>
      <c r="K1100">
        <v>0.17219999999999999</v>
      </c>
      <c r="L1100">
        <v>0.1331</v>
      </c>
      <c r="M1100">
        <v>0.1057</v>
      </c>
      <c r="N1100">
        <v>8.7800000000000003E-2</v>
      </c>
      <c r="O1100">
        <v>6.0400000000000002E-2</v>
      </c>
      <c r="P1100">
        <v>2.1000000000000001E-2</v>
      </c>
      <c r="Q1100">
        <v>1.1900000000000001E-2</v>
      </c>
      <c r="R1100">
        <v>1.0699999999999999E-2</v>
      </c>
      <c r="S1100">
        <v>2.98</v>
      </c>
      <c r="T1100">
        <v>3.5939999999999999</v>
      </c>
      <c r="U1100">
        <v>0.8</v>
      </c>
      <c r="V1100">
        <v>110</v>
      </c>
      <c r="W1100">
        <v>0</v>
      </c>
    </row>
    <row r="1101" spans="1:23" x14ac:dyDescent="0.25">
      <c r="A1101" t="s">
        <v>181</v>
      </c>
      <c r="B1101" s="1">
        <v>34550</v>
      </c>
      <c r="C1101">
        <v>793</v>
      </c>
      <c r="D1101">
        <v>3.1E-2</v>
      </c>
      <c r="E1101">
        <v>0.42470000000000002</v>
      </c>
      <c r="F1101">
        <v>0.34620000000000001</v>
      </c>
      <c r="G1101">
        <v>0.34510000000000002</v>
      </c>
      <c r="H1101">
        <v>0.32619999999999999</v>
      </c>
      <c r="I1101">
        <v>0.23019999999999999</v>
      </c>
      <c r="J1101">
        <v>0.21859999999999999</v>
      </c>
      <c r="K1101">
        <v>0.18479999999999999</v>
      </c>
      <c r="L1101">
        <v>0.20169999999999999</v>
      </c>
      <c r="M1101">
        <v>0.1671</v>
      </c>
      <c r="N1101">
        <v>0.16700000000000001</v>
      </c>
      <c r="O1101">
        <v>0.1452</v>
      </c>
      <c r="P1101">
        <v>0.1075</v>
      </c>
      <c r="Q1101">
        <v>3.6999999999999998E-2</v>
      </c>
      <c r="R1101">
        <v>3.0499999999999999E-2</v>
      </c>
      <c r="S1101">
        <v>2.23</v>
      </c>
      <c r="T1101">
        <v>2.681</v>
      </c>
      <c r="U1101">
        <v>2.5</v>
      </c>
      <c r="V1101">
        <v>110</v>
      </c>
      <c r="W1101">
        <v>0</v>
      </c>
    </row>
    <row r="1102" spans="1:23" x14ac:dyDescent="0.25">
      <c r="A1102" t="s">
        <v>181</v>
      </c>
      <c r="B1102" s="1">
        <v>34550</v>
      </c>
      <c r="C1102">
        <v>792</v>
      </c>
      <c r="D1102">
        <v>0.34920000000000001</v>
      </c>
      <c r="E1102">
        <v>0.42470000000000002</v>
      </c>
      <c r="F1102">
        <v>0.46700000000000003</v>
      </c>
      <c r="G1102">
        <v>0.3372</v>
      </c>
      <c r="H1102">
        <v>0.37809999999999999</v>
      </c>
      <c r="I1102">
        <v>0.34870000000000001</v>
      </c>
      <c r="J1102">
        <v>0.36570000000000003</v>
      </c>
      <c r="K1102">
        <v>0.2676</v>
      </c>
      <c r="L1102">
        <v>0.25829999999999997</v>
      </c>
      <c r="M1102">
        <v>0.27829999999999999</v>
      </c>
      <c r="N1102">
        <v>0.25359999999999999</v>
      </c>
      <c r="O1102">
        <v>0.2039</v>
      </c>
      <c r="P1102">
        <v>0.14050000000000001</v>
      </c>
      <c r="Q1102">
        <v>8.3400000000000002E-2</v>
      </c>
      <c r="R1102">
        <v>5.0799999999999998E-2</v>
      </c>
      <c r="S1102">
        <v>1.82</v>
      </c>
      <c r="T1102">
        <v>2.1970000000000001</v>
      </c>
      <c r="U1102">
        <v>2.5</v>
      </c>
      <c r="V1102">
        <v>100</v>
      </c>
      <c r="W1102">
        <v>0</v>
      </c>
    </row>
    <row r="1103" spans="1:23" x14ac:dyDescent="0.25">
      <c r="A1103" t="s">
        <v>181</v>
      </c>
      <c r="B1103" s="1">
        <v>34550</v>
      </c>
      <c r="C1103">
        <v>791</v>
      </c>
      <c r="D1103">
        <v>0.3644</v>
      </c>
      <c r="E1103">
        <v>0.4899</v>
      </c>
      <c r="F1103">
        <v>0.45429999999999998</v>
      </c>
      <c r="G1103">
        <v>0.35270000000000001</v>
      </c>
      <c r="H1103">
        <v>0.37909999999999999</v>
      </c>
      <c r="I1103">
        <v>0.35570000000000002</v>
      </c>
      <c r="J1103">
        <v>0.3543</v>
      </c>
      <c r="K1103">
        <v>0.2868</v>
      </c>
      <c r="L1103">
        <v>0.26419999999999999</v>
      </c>
      <c r="M1103">
        <v>0.29189999999999999</v>
      </c>
      <c r="N1103">
        <v>0.23749999999999999</v>
      </c>
      <c r="O1103">
        <v>0.21340000000000001</v>
      </c>
      <c r="P1103">
        <v>0.12920000000000001</v>
      </c>
      <c r="Q1103">
        <v>9.0700000000000003E-2</v>
      </c>
      <c r="R1103">
        <v>6.4199999999999993E-2</v>
      </c>
      <c r="S1103">
        <v>1.79</v>
      </c>
      <c r="T1103">
        <v>2.1579999999999999</v>
      </c>
      <c r="U1103">
        <v>1.5</v>
      </c>
      <c r="V1103">
        <v>100</v>
      </c>
      <c r="W1103">
        <v>0</v>
      </c>
    </row>
    <row r="1104" spans="1:23" x14ac:dyDescent="0.25">
      <c r="A1104" t="s">
        <v>181</v>
      </c>
      <c r="B1104" s="1">
        <v>34550</v>
      </c>
      <c r="C1104">
        <v>790</v>
      </c>
      <c r="D1104">
        <v>0</v>
      </c>
      <c r="E1104">
        <v>9.1899999999999996E-2</v>
      </c>
      <c r="F1104">
        <v>0.34549999999999997</v>
      </c>
      <c r="G1104">
        <v>0.30859999999999999</v>
      </c>
      <c r="H1104">
        <v>0.29480000000000001</v>
      </c>
      <c r="I1104">
        <v>0.24310000000000001</v>
      </c>
      <c r="J1104">
        <v>0.13400000000000001</v>
      </c>
      <c r="K1104">
        <v>0.12640000000000001</v>
      </c>
      <c r="L1104">
        <v>8.6999999999999994E-2</v>
      </c>
      <c r="M1104">
        <v>0.1053</v>
      </c>
      <c r="N1104">
        <v>0.1143</v>
      </c>
      <c r="O1104">
        <v>0.10050000000000001</v>
      </c>
      <c r="P1104">
        <v>3.7499999999999999E-2</v>
      </c>
      <c r="Q1104">
        <v>2.93E-2</v>
      </c>
      <c r="R1104">
        <v>7.7999999999999996E-3</v>
      </c>
      <c r="S1104">
        <v>2.86</v>
      </c>
      <c r="T1104">
        <v>3.4420000000000002</v>
      </c>
      <c r="U1104">
        <v>0.8</v>
      </c>
      <c r="V1104">
        <v>100</v>
      </c>
      <c r="W1104">
        <v>0</v>
      </c>
    </row>
    <row r="1105" spans="1:23" x14ac:dyDescent="0.25">
      <c r="A1105" t="s">
        <v>181</v>
      </c>
      <c r="B1105" s="1">
        <v>34550</v>
      </c>
      <c r="C1105">
        <v>789</v>
      </c>
      <c r="D1105">
        <v>0.5131</v>
      </c>
      <c r="E1105">
        <v>0.27089999999999997</v>
      </c>
      <c r="F1105">
        <v>0.34589999999999999</v>
      </c>
      <c r="G1105">
        <v>0.33090000000000003</v>
      </c>
      <c r="H1105">
        <v>0.32379999999999998</v>
      </c>
      <c r="I1105">
        <v>0.22620000000000001</v>
      </c>
      <c r="J1105">
        <v>0.22420000000000001</v>
      </c>
      <c r="K1105">
        <v>0.1822</v>
      </c>
      <c r="L1105">
        <v>0.121</v>
      </c>
      <c r="M1105">
        <v>0.1003</v>
      </c>
      <c r="N1105">
        <v>7.4700000000000003E-2</v>
      </c>
      <c r="O1105">
        <v>5.7000000000000002E-2</v>
      </c>
      <c r="P1105">
        <v>1.24E-2</v>
      </c>
      <c r="Q1105">
        <v>1.21E-2</v>
      </c>
      <c r="R1105">
        <v>8.3000000000000001E-3</v>
      </c>
      <c r="S1105">
        <v>3.14</v>
      </c>
      <c r="T1105">
        <v>3.78</v>
      </c>
      <c r="U1105">
        <v>0.8</v>
      </c>
      <c r="V1105">
        <v>90</v>
      </c>
      <c r="W1105">
        <v>0</v>
      </c>
    </row>
    <row r="1106" spans="1:23" x14ac:dyDescent="0.25">
      <c r="A1106" t="s">
        <v>181</v>
      </c>
      <c r="B1106" s="1">
        <v>34550</v>
      </c>
      <c r="C1106">
        <v>788</v>
      </c>
      <c r="D1106">
        <v>0.42880000000000001</v>
      </c>
      <c r="E1106">
        <v>0.24629999999999999</v>
      </c>
      <c r="F1106">
        <v>0.30680000000000002</v>
      </c>
      <c r="G1106">
        <v>0.39789999999999998</v>
      </c>
      <c r="H1106">
        <v>0.35239999999999999</v>
      </c>
      <c r="I1106">
        <v>0.32469999999999999</v>
      </c>
      <c r="J1106">
        <v>0.37580000000000002</v>
      </c>
      <c r="K1106">
        <v>0.317</v>
      </c>
      <c r="L1106">
        <v>0.26</v>
      </c>
      <c r="M1106">
        <v>0.2079</v>
      </c>
      <c r="N1106">
        <v>0.1676</v>
      </c>
      <c r="O1106">
        <v>0.1348</v>
      </c>
      <c r="P1106">
        <v>9.1499999999999998E-2</v>
      </c>
      <c r="Q1106">
        <v>3.8699999999999998E-2</v>
      </c>
      <c r="R1106">
        <v>4.0800000000000003E-2</v>
      </c>
      <c r="S1106">
        <v>2.16</v>
      </c>
      <c r="T1106">
        <v>2.6059999999999999</v>
      </c>
      <c r="U1106">
        <v>1.5</v>
      </c>
      <c r="V1106">
        <v>90</v>
      </c>
      <c r="W1106">
        <v>0</v>
      </c>
    </row>
    <row r="1107" spans="1:23" x14ac:dyDescent="0.25">
      <c r="A1107" t="s">
        <v>181</v>
      </c>
      <c r="B1107" s="1">
        <v>34550</v>
      </c>
      <c r="C1107">
        <v>787</v>
      </c>
      <c r="D1107">
        <v>0.38030000000000003</v>
      </c>
      <c r="E1107">
        <v>0.23430000000000001</v>
      </c>
      <c r="F1107">
        <v>0.27829999999999999</v>
      </c>
      <c r="G1107">
        <v>0.36009999999999998</v>
      </c>
      <c r="H1107">
        <v>0.29580000000000001</v>
      </c>
      <c r="I1107">
        <v>0.32279999999999998</v>
      </c>
      <c r="J1107">
        <v>0.31819999999999998</v>
      </c>
      <c r="K1107">
        <v>0.31919999999999998</v>
      </c>
      <c r="L1107">
        <v>0.2462</v>
      </c>
      <c r="M1107">
        <v>0.23849999999999999</v>
      </c>
      <c r="N1107">
        <v>0.18190000000000001</v>
      </c>
      <c r="O1107">
        <v>0.12470000000000001</v>
      </c>
      <c r="P1107">
        <v>0.1061</v>
      </c>
      <c r="Q1107">
        <v>4.36E-2</v>
      </c>
      <c r="R1107">
        <v>3.9800000000000002E-2</v>
      </c>
      <c r="S1107">
        <v>2.14</v>
      </c>
      <c r="T1107">
        <v>2.5779999999999998</v>
      </c>
      <c r="U1107">
        <v>2.5</v>
      </c>
      <c r="V1107">
        <v>90</v>
      </c>
      <c r="W1107">
        <v>0</v>
      </c>
    </row>
    <row r="1108" spans="1:23" x14ac:dyDescent="0.25">
      <c r="A1108" t="s">
        <v>181</v>
      </c>
      <c r="B1108" s="1">
        <v>34550</v>
      </c>
      <c r="C1108">
        <v>807</v>
      </c>
      <c r="D1108">
        <v>7.7200000000000005E-2</v>
      </c>
      <c r="E1108">
        <v>0.2414</v>
      </c>
      <c r="F1108">
        <v>0.25</v>
      </c>
      <c r="G1108">
        <v>0.2145</v>
      </c>
      <c r="H1108">
        <v>0.16839999999999999</v>
      </c>
      <c r="I1108">
        <v>0.1343</v>
      </c>
      <c r="J1108">
        <v>0.1062</v>
      </c>
      <c r="K1108">
        <v>0.15659999999999999</v>
      </c>
      <c r="L1108">
        <v>0.16639999999999999</v>
      </c>
      <c r="M1108">
        <v>0.1515</v>
      </c>
      <c r="N1108">
        <v>0.1114</v>
      </c>
      <c r="O1108">
        <v>9.3600000000000003E-2</v>
      </c>
      <c r="P1108">
        <v>4.9799999999999997E-2</v>
      </c>
      <c r="Q1108">
        <v>2.1999999999999999E-2</v>
      </c>
      <c r="R1108">
        <v>1.61E-2</v>
      </c>
      <c r="S1108">
        <v>2.82</v>
      </c>
      <c r="T1108">
        <v>3.3919999999999999</v>
      </c>
      <c r="U1108">
        <v>0.8</v>
      </c>
      <c r="V1108">
        <v>150</v>
      </c>
      <c r="W1108">
        <v>0</v>
      </c>
    </row>
    <row r="1109" spans="1:23" x14ac:dyDescent="0.25">
      <c r="A1109" t="s">
        <v>181</v>
      </c>
      <c r="B1109" s="1">
        <v>34550</v>
      </c>
      <c r="C1109">
        <v>806</v>
      </c>
      <c r="D1109">
        <v>0.40489999999999998</v>
      </c>
      <c r="E1109">
        <v>0.4047</v>
      </c>
      <c r="F1109">
        <v>0.31769999999999998</v>
      </c>
      <c r="G1109">
        <v>0.2762</v>
      </c>
      <c r="H1109">
        <v>0.33660000000000001</v>
      </c>
      <c r="I1109">
        <v>0.27379999999999999</v>
      </c>
      <c r="J1109">
        <v>0.25700000000000001</v>
      </c>
      <c r="K1109">
        <v>0.25240000000000001</v>
      </c>
      <c r="L1109">
        <v>0.22539999999999999</v>
      </c>
      <c r="M1109">
        <v>0.2114</v>
      </c>
      <c r="N1109">
        <v>0.1741</v>
      </c>
      <c r="O1109">
        <v>0.13239999999999999</v>
      </c>
      <c r="P1109">
        <v>0.111</v>
      </c>
      <c r="Q1109">
        <v>4.5600000000000002E-2</v>
      </c>
      <c r="R1109">
        <v>1.21E-2</v>
      </c>
      <c r="S1109">
        <v>2.2000000000000002</v>
      </c>
      <c r="T1109">
        <v>2.6520000000000001</v>
      </c>
      <c r="U1109">
        <v>1.5</v>
      </c>
      <c r="V1109">
        <v>150</v>
      </c>
      <c r="W1109">
        <v>0</v>
      </c>
    </row>
    <row r="1110" spans="1:23" x14ac:dyDescent="0.25">
      <c r="A1110" t="s">
        <v>181</v>
      </c>
      <c r="B1110" s="1">
        <v>34550</v>
      </c>
      <c r="C1110">
        <v>805</v>
      </c>
      <c r="D1110">
        <v>0.42559999999999998</v>
      </c>
      <c r="E1110">
        <v>0.44280000000000003</v>
      </c>
      <c r="F1110">
        <v>0.32319999999999999</v>
      </c>
      <c r="G1110">
        <v>0.29609999999999997</v>
      </c>
      <c r="H1110">
        <v>0.35639999999999999</v>
      </c>
      <c r="I1110">
        <v>0.29809999999999998</v>
      </c>
      <c r="J1110">
        <v>0.30430000000000001</v>
      </c>
      <c r="K1110">
        <v>0.28520000000000001</v>
      </c>
      <c r="L1110">
        <v>0.2482</v>
      </c>
      <c r="M1110">
        <v>0.23139999999999999</v>
      </c>
      <c r="N1110">
        <v>0.2056</v>
      </c>
      <c r="O1110">
        <v>0.17019999999999999</v>
      </c>
      <c r="P1110">
        <v>0.14399999999999999</v>
      </c>
      <c r="Q1110">
        <v>8.3199999999999996E-2</v>
      </c>
      <c r="R1110">
        <v>1.6899999999999998E-2</v>
      </c>
      <c r="S1110">
        <v>1.97</v>
      </c>
      <c r="T1110">
        <v>2.3719999999999999</v>
      </c>
      <c r="U1110">
        <v>2.5</v>
      </c>
      <c r="V1110">
        <v>150</v>
      </c>
      <c r="W1110">
        <v>0</v>
      </c>
    </row>
    <row r="1111" spans="1:23" x14ac:dyDescent="0.25">
      <c r="A1111" t="s">
        <v>181</v>
      </c>
      <c r="B1111" s="1">
        <v>34550</v>
      </c>
      <c r="C1111">
        <v>804</v>
      </c>
      <c r="D1111">
        <v>0.2291</v>
      </c>
      <c r="E1111">
        <v>0.1673</v>
      </c>
      <c r="F1111">
        <v>0.4158</v>
      </c>
      <c r="G1111">
        <v>0.25700000000000001</v>
      </c>
      <c r="H1111">
        <v>0.3175</v>
      </c>
      <c r="I1111">
        <v>0.29060000000000002</v>
      </c>
      <c r="J1111">
        <v>0.29210000000000003</v>
      </c>
      <c r="K1111">
        <v>0.29620000000000002</v>
      </c>
      <c r="L1111">
        <v>0.21959999999999999</v>
      </c>
      <c r="M1111">
        <v>0.18210000000000001</v>
      </c>
      <c r="N1111">
        <v>0.17530000000000001</v>
      </c>
      <c r="O1111">
        <v>0.12909999999999999</v>
      </c>
      <c r="P1111">
        <v>0.1205</v>
      </c>
      <c r="Q1111">
        <v>7.2900000000000006E-2</v>
      </c>
      <c r="R1111">
        <v>1.9800000000000002E-2</v>
      </c>
      <c r="S1111">
        <v>2.1</v>
      </c>
      <c r="T1111">
        <v>2.532</v>
      </c>
      <c r="U1111">
        <v>2.5</v>
      </c>
      <c r="V1111">
        <v>140</v>
      </c>
      <c r="W1111">
        <v>0</v>
      </c>
    </row>
    <row r="1112" spans="1:23" x14ac:dyDescent="0.25">
      <c r="A1112" t="s">
        <v>181</v>
      </c>
      <c r="B1112" s="1">
        <v>34550</v>
      </c>
      <c r="C1112">
        <v>803</v>
      </c>
      <c r="D1112">
        <v>0.214</v>
      </c>
      <c r="E1112">
        <v>0.28939999999999999</v>
      </c>
      <c r="F1112">
        <v>0.40550000000000003</v>
      </c>
      <c r="G1112">
        <v>0.3226</v>
      </c>
      <c r="H1112">
        <v>0.33119999999999999</v>
      </c>
      <c r="I1112">
        <v>0.28939999999999999</v>
      </c>
      <c r="J1112">
        <v>0.2858</v>
      </c>
      <c r="K1112">
        <v>0.2671</v>
      </c>
      <c r="L1112">
        <v>0.20469999999999999</v>
      </c>
      <c r="M1112">
        <v>0.16209999999999999</v>
      </c>
      <c r="N1112">
        <v>0.14299999999999999</v>
      </c>
      <c r="O1112">
        <v>0.1439</v>
      </c>
      <c r="P1112">
        <v>0.1134</v>
      </c>
      <c r="Q1112">
        <v>4.9700000000000001E-2</v>
      </c>
      <c r="R1112">
        <v>1.0699999999999999E-2</v>
      </c>
      <c r="S1112">
        <v>2.2000000000000002</v>
      </c>
      <c r="T1112">
        <v>2.649</v>
      </c>
      <c r="U1112">
        <v>1.5</v>
      </c>
      <c r="V1112">
        <v>140</v>
      </c>
      <c r="W1112">
        <v>0</v>
      </c>
    </row>
    <row r="1113" spans="1:23" x14ac:dyDescent="0.25">
      <c r="A1113" t="s">
        <v>181</v>
      </c>
      <c r="B1113" s="1">
        <v>34550</v>
      </c>
      <c r="C1113">
        <v>802</v>
      </c>
      <c r="D1113">
        <v>0.2737</v>
      </c>
      <c r="E1113">
        <v>0.41510000000000002</v>
      </c>
      <c r="F1113">
        <v>0.48139999999999999</v>
      </c>
      <c r="G1113">
        <v>0.37930000000000003</v>
      </c>
      <c r="H1113">
        <v>0.3372</v>
      </c>
      <c r="I1113">
        <v>0.28249999999999997</v>
      </c>
      <c r="J1113">
        <v>0.24679999999999999</v>
      </c>
      <c r="K1113">
        <v>0.19750000000000001</v>
      </c>
      <c r="L1113">
        <v>0.13950000000000001</v>
      </c>
      <c r="M1113">
        <v>0.1181</v>
      </c>
      <c r="N1113">
        <v>8.2000000000000003E-2</v>
      </c>
      <c r="O1113">
        <v>0.1018</v>
      </c>
      <c r="P1113">
        <v>0.11360000000000001</v>
      </c>
      <c r="Q1113">
        <v>5.04E-2</v>
      </c>
      <c r="R1113">
        <v>1.15E-2</v>
      </c>
      <c r="S1113">
        <v>2.29</v>
      </c>
      <c r="T1113">
        <v>2.7570000000000001</v>
      </c>
      <c r="U1113">
        <v>0.8</v>
      </c>
      <c r="V1113">
        <v>140</v>
      </c>
      <c r="W1113">
        <v>0</v>
      </c>
    </row>
    <row r="1114" spans="1:23" x14ac:dyDescent="0.25">
      <c r="A1114" t="s">
        <v>181</v>
      </c>
      <c r="B1114" s="1">
        <v>34550</v>
      </c>
      <c r="C1114">
        <v>801</v>
      </c>
      <c r="D1114">
        <v>0.31900000000000001</v>
      </c>
      <c r="E1114">
        <v>0.2571</v>
      </c>
      <c r="F1114">
        <v>0.30270000000000002</v>
      </c>
      <c r="G1114">
        <v>0.33129999999999998</v>
      </c>
      <c r="H1114">
        <v>0.20910000000000001</v>
      </c>
      <c r="I1114">
        <v>0.18340000000000001</v>
      </c>
      <c r="J1114">
        <v>0.2041</v>
      </c>
      <c r="K1114">
        <v>0.24079999999999999</v>
      </c>
      <c r="L1114">
        <v>0.1991</v>
      </c>
      <c r="M1114">
        <v>0.1764</v>
      </c>
      <c r="N1114">
        <v>0.1547</v>
      </c>
      <c r="O1114">
        <v>0.1028</v>
      </c>
      <c r="P1114">
        <v>6.08E-2</v>
      </c>
      <c r="Q1114">
        <v>4.1500000000000002E-2</v>
      </c>
      <c r="R1114">
        <v>8.8000000000000005E-3</v>
      </c>
      <c r="S1114">
        <v>2.5099999999999998</v>
      </c>
      <c r="T1114">
        <v>3.0259999999999998</v>
      </c>
      <c r="U1114">
        <v>0.8</v>
      </c>
      <c r="V1114">
        <v>130</v>
      </c>
      <c r="W1114">
        <v>0</v>
      </c>
    </row>
    <row r="1115" spans="1:23" x14ac:dyDescent="0.25">
      <c r="A1115" t="s">
        <v>181</v>
      </c>
      <c r="B1115" s="1">
        <v>34550</v>
      </c>
      <c r="C1115">
        <v>800</v>
      </c>
      <c r="D1115">
        <v>0.1925</v>
      </c>
      <c r="E1115">
        <v>0.26479999999999998</v>
      </c>
      <c r="F1115">
        <v>0.34949999999999998</v>
      </c>
      <c r="G1115">
        <v>0.32090000000000002</v>
      </c>
      <c r="H1115">
        <v>0.31340000000000001</v>
      </c>
      <c r="I1115">
        <v>0.24890000000000001</v>
      </c>
      <c r="J1115">
        <v>0.2379</v>
      </c>
      <c r="K1115">
        <v>0.33900000000000002</v>
      </c>
      <c r="L1115">
        <v>0.27779999999999999</v>
      </c>
      <c r="M1115">
        <v>0.26700000000000002</v>
      </c>
      <c r="N1115">
        <v>0.21640000000000001</v>
      </c>
      <c r="O1115">
        <v>0.1535</v>
      </c>
      <c r="P1115">
        <v>0.10150000000000001</v>
      </c>
      <c r="Q1115">
        <v>5.1799999999999999E-2</v>
      </c>
      <c r="R1115">
        <v>1.95E-2</v>
      </c>
      <c r="S1115">
        <v>2.14</v>
      </c>
      <c r="T1115">
        <v>2.581</v>
      </c>
      <c r="U1115">
        <v>1.5</v>
      </c>
      <c r="V1115">
        <v>130</v>
      </c>
      <c r="W1115">
        <v>0</v>
      </c>
    </row>
    <row r="1116" spans="1:23" x14ac:dyDescent="0.25">
      <c r="A1116" t="s">
        <v>181</v>
      </c>
      <c r="B1116" s="1">
        <v>34550</v>
      </c>
      <c r="C1116">
        <v>799</v>
      </c>
      <c r="D1116">
        <v>0.25619999999999998</v>
      </c>
      <c r="E1116">
        <v>0.26079999999999998</v>
      </c>
      <c r="F1116">
        <v>0.32569999999999999</v>
      </c>
      <c r="G1116">
        <v>0.32990000000000003</v>
      </c>
      <c r="H1116">
        <v>0.316</v>
      </c>
      <c r="I1116">
        <v>0.25209999999999999</v>
      </c>
      <c r="J1116">
        <v>0.22040000000000001</v>
      </c>
      <c r="K1116">
        <v>0.31809999999999999</v>
      </c>
      <c r="L1116">
        <v>0.27410000000000001</v>
      </c>
      <c r="M1116">
        <v>0.2702</v>
      </c>
      <c r="N1116">
        <v>0.2283</v>
      </c>
      <c r="O1116">
        <v>0.18049999999999999</v>
      </c>
      <c r="P1116">
        <v>0.1263</v>
      </c>
      <c r="Q1116">
        <v>8.8800000000000004E-2</v>
      </c>
      <c r="R1116">
        <v>3.7400000000000003E-2</v>
      </c>
      <c r="S1116">
        <v>1.97</v>
      </c>
      <c r="T1116">
        <v>2.367</v>
      </c>
      <c r="U1116">
        <v>2.5</v>
      </c>
      <c r="V1116">
        <v>130</v>
      </c>
      <c r="W1116">
        <v>0</v>
      </c>
    </row>
    <row r="1117" spans="1:23" x14ac:dyDescent="0.25">
      <c r="A1117" t="s">
        <v>181</v>
      </c>
      <c r="B1117" s="1">
        <v>34550</v>
      </c>
      <c r="C1117">
        <v>798</v>
      </c>
      <c r="D1117">
        <v>0.54100000000000004</v>
      </c>
      <c r="E1117">
        <v>0.23280000000000001</v>
      </c>
      <c r="F1117">
        <v>0.34239999999999998</v>
      </c>
      <c r="G1117">
        <v>0.32179999999999997</v>
      </c>
      <c r="H1117">
        <v>0.34039999999999998</v>
      </c>
      <c r="I1117">
        <v>0.2321</v>
      </c>
      <c r="J1117">
        <v>0.25990000000000002</v>
      </c>
      <c r="K1117">
        <v>0.31390000000000001</v>
      </c>
      <c r="L1117">
        <v>0.2341</v>
      </c>
      <c r="M1117">
        <v>0.2135</v>
      </c>
      <c r="N1117">
        <v>0.2205</v>
      </c>
      <c r="O1117">
        <v>0.19359999999999999</v>
      </c>
      <c r="P1117">
        <v>0.12230000000000001</v>
      </c>
      <c r="Q1117">
        <v>6.9500000000000006E-2</v>
      </c>
      <c r="R1117">
        <v>5.9400000000000001E-2</v>
      </c>
      <c r="S1117">
        <v>1.97</v>
      </c>
      <c r="T1117">
        <v>2.3730000000000002</v>
      </c>
      <c r="U1117">
        <v>2.5</v>
      </c>
      <c r="V1117">
        <v>120</v>
      </c>
      <c r="W1117">
        <v>0</v>
      </c>
    </row>
    <row r="1118" spans="1:23" x14ac:dyDescent="0.25">
      <c r="A1118" t="s">
        <v>181</v>
      </c>
      <c r="B1118" s="1">
        <v>34550</v>
      </c>
      <c r="C1118">
        <v>797</v>
      </c>
      <c r="D1118">
        <v>0.51629999999999998</v>
      </c>
      <c r="E1118">
        <v>0.26229999999999998</v>
      </c>
      <c r="F1118">
        <v>0.3654</v>
      </c>
      <c r="G1118">
        <v>0.3906</v>
      </c>
      <c r="H1118">
        <v>0.29170000000000001</v>
      </c>
      <c r="I1118">
        <v>0.25280000000000002</v>
      </c>
      <c r="J1118">
        <v>0.30280000000000001</v>
      </c>
      <c r="K1118">
        <v>0.26119999999999999</v>
      </c>
      <c r="L1118">
        <v>0.26329999999999998</v>
      </c>
      <c r="M1118">
        <v>0.22639999999999999</v>
      </c>
      <c r="N1118">
        <v>0.21729999999999999</v>
      </c>
      <c r="O1118">
        <v>0.18959999999999999</v>
      </c>
      <c r="P1118">
        <v>0.1128</v>
      </c>
      <c r="Q1118">
        <v>8.4699999999999998E-2</v>
      </c>
      <c r="R1118">
        <v>5.7799999999999997E-2</v>
      </c>
      <c r="S1118">
        <v>1.95</v>
      </c>
      <c r="T1118">
        <v>2.3519999999999999</v>
      </c>
      <c r="U1118">
        <v>1.5</v>
      </c>
      <c r="V1118">
        <v>120</v>
      </c>
      <c r="W1118">
        <v>0</v>
      </c>
    </row>
    <row r="1119" spans="1:23" x14ac:dyDescent="0.25">
      <c r="A1119" t="s">
        <v>181</v>
      </c>
      <c r="B1119" s="1">
        <v>34550</v>
      </c>
      <c r="C1119">
        <v>796</v>
      </c>
      <c r="D1119">
        <v>0.58389999999999997</v>
      </c>
      <c r="E1119">
        <v>0.40589999999999998</v>
      </c>
      <c r="F1119">
        <v>0.29949999999999999</v>
      </c>
      <c r="G1119">
        <v>0.30330000000000001</v>
      </c>
      <c r="H1119">
        <v>0.22439999999999999</v>
      </c>
      <c r="I1119">
        <v>0.2006</v>
      </c>
      <c r="J1119">
        <v>0.19339999999999999</v>
      </c>
      <c r="K1119">
        <v>0.14230000000000001</v>
      </c>
      <c r="L1119">
        <v>0.15240000000000001</v>
      </c>
      <c r="M1119">
        <v>0.16139999999999999</v>
      </c>
      <c r="N1119">
        <v>0.1366</v>
      </c>
      <c r="O1119">
        <v>8.1799999999999998E-2</v>
      </c>
      <c r="P1119">
        <v>3.2000000000000001E-2</v>
      </c>
      <c r="Q1119">
        <v>1.7100000000000001E-2</v>
      </c>
      <c r="R1119">
        <v>9.1000000000000004E-3</v>
      </c>
      <c r="S1119">
        <v>2.84</v>
      </c>
      <c r="T1119">
        <v>3.4169999999999998</v>
      </c>
      <c r="U1119">
        <v>0.8</v>
      </c>
      <c r="V1119">
        <v>120</v>
      </c>
      <c r="W1119">
        <v>0</v>
      </c>
    </row>
    <row r="1120" spans="1:23" x14ac:dyDescent="0.25">
      <c r="A1120" t="s">
        <v>181</v>
      </c>
      <c r="B1120" s="1">
        <v>34550</v>
      </c>
      <c r="C1120">
        <v>782</v>
      </c>
      <c r="D1120">
        <v>0.2084</v>
      </c>
      <c r="E1120">
        <v>0.39789999999999998</v>
      </c>
      <c r="F1120">
        <v>0.26540000000000002</v>
      </c>
      <c r="G1120">
        <v>0.31709999999999999</v>
      </c>
      <c r="H1120">
        <v>0.25259999999999999</v>
      </c>
      <c r="I1120">
        <v>0.34710000000000002</v>
      </c>
      <c r="J1120">
        <v>0.23710000000000001</v>
      </c>
      <c r="K1120">
        <v>0.1847</v>
      </c>
      <c r="L1120">
        <v>0.18179999999999999</v>
      </c>
      <c r="M1120">
        <v>0.1706</v>
      </c>
      <c r="N1120">
        <v>0.1336</v>
      </c>
      <c r="O1120">
        <v>9.1700000000000004E-2</v>
      </c>
      <c r="P1120">
        <v>5.6800000000000003E-2</v>
      </c>
      <c r="Q1120">
        <v>7.7899999999999997E-2</v>
      </c>
      <c r="R1120">
        <v>4.2500000000000003E-2</v>
      </c>
      <c r="S1120">
        <v>2.2599999999999998</v>
      </c>
      <c r="T1120">
        <v>2.7170000000000001</v>
      </c>
      <c r="U1120">
        <v>1.5</v>
      </c>
      <c r="V1120">
        <v>70</v>
      </c>
      <c r="W1120">
        <v>0</v>
      </c>
    </row>
    <row r="1121" spans="1:23" x14ac:dyDescent="0.25">
      <c r="A1121" t="s">
        <v>181</v>
      </c>
      <c r="B1121" s="1">
        <v>34550</v>
      </c>
      <c r="C1121">
        <v>783</v>
      </c>
      <c r="D1121">
        <v>0.41289999999999999</v>
      </c>
      <c r="E1121">
        <v>0.62119999999999997</v>
      </c>
      <c r="F1121">
        <v>0.51049999999999995</v>
      </c>
      <c r="G1121">
        <v>0.39879999999999999</v>
      </c>
      <c r="H1121">
        <v>0.3427</v>
      </c>
      <c r="I1121">
        <v>0.34200000000000003</v>
      </c>
      <c r="J1121">
        <v>0.2034</v>
      </c>
      <c r="K1121">
        <v>0.1303</v>
      </c>
      <c r="L1121">
        <v>0.11840000000000001</v>
      </c>
      <c r="M1121">
        <v>0.10780000000000001</v>
      </c>
      <c r="N1121">
        <v>0.10059999999999999</v>
      </c>
      <c r="O1121">
        <v>4.99E-2</v>
      </c>
      <c r="P1121">
        <v>1.8200000000000001E-2</v>
      </c>
      <c r="Q1121">
        <v>1.52E-2</v>
      </c>
      <c r="R1121">
        <v>7.1999999999999998E-3</v>
      </c>
      <c r="S1121">
        <v>2.99</v>
      </c>
      <c r="T1121">
        <v>3.605</v>
      </c>
      <c r="U1121">
        <v>0.8</v>
      </c>
      <c r="V1121">
        <v>70</v>
      </c>
      <c r="W1121">
        <v>0</v>
      </c>
    </row>
    <row r="1122" spans="1:23" x14ac:dyDescent="0.25">
      <c r="A1122" t="s">
        <v>181</v>
      </c>
      <c r="B1122" s="1">
        <v>34550</v>
      </c>
      <c r="C1122">
        <v>784</v>
      </c>
      <c r="D1122">
        <v>0.23949999999999999</v>
      </c>
      <c r="E1122">
        <v>0.31240000000000001</v>
      </c>
      <c r="F1122">
        <v>0.1701</v>
      </c>
      <c r="G1122">
        <v>0.2082</v>
      </c>
      <c r="H1122">
        <v>0.24479999999999999</v>
      </c>
      <c r="I1122">
        <v>0.1986</v>
      </c>
      <c r="J1122">
        <v>0.23039999999999999</v>
      </c>
      <c r="K1122">
        <v>0.1825</v>
      </c>
      <c r="L1122">
        <v>0.22059999999999999</v>
      </c>
      <c r="M1122">
        <v>0.14699999999999999</v>
      </c>
      <c r="N1122">
        <v>8.1299999999999997E-2</v>
      </c>
      <c r="O1122">
        <v>5.6399999999999999E-2</v>
      </c>
      <c r="P1122">
        <v>2.7199999999999998E-2</v>
      </c>
      <c r="Q1122">
        <v>6.7000000000000002E-3</v>
      </c>
      <c r="R1122">
        <v>1.4E-3</v>
      </c>
      <c r="S1122">
        <v>3.17</v>
      </c>
      <c r="T1122">
        <v>3.819</v>
      </c>
      <c r="U1122">
        <v>0.8</v>
      </c>
      <c r="V1122">
        <v>80</v>
      </c>
      <c r="W1122">
        <v>0</v>
      </c>
    </row>
    <row r="1123" spans="1:23" x14ac:dyDescent="0.25">
      <c r="A1123" t="s">
        <v>181</v>
      </c>
      <c r="B1123" s="1">
        <v>34550</v>
      </c>
      <c r="C1123">
        <v>786</v>
      </c>
      <c r="D1123">
        <v>0.39219999999999999</v>
      </c>
      <c r="E1123">
        <v>0.4582</v>
      </c>
      <c r="F1123">
        <v>0.30890000000000001</v>
      </c>
      <c r="G1123">
        <v>0.32640000000000002</v>
      </c>
      <c r="H1123">
        <v>0.2636</v>
      </c>
      <c r="I1123">
        <v>0.23769999999999999</v>
      </c>
      <c r="J1123">
        <v>0.27350000000000002</v>
      </c>
      <c r="K1123">
        <v>0.27129999999999999</v>
      </c>
      <c r="L1123">
        <v>0.24399999999999999</v>
      </c>
      <c r="M1123">
        <v>0.19769999999999999</v>
      </c>
      <c r="N1123">
        <v>0.1661</v>
      </c>
      <c r="O1123">
        <v>0.10059999999999999</v>
      </c>
      <c r="P1123">
        <v>7.5200000000000003E-2</v>
      </c>
      <c r="Q1123">
        <v>7.0400000000000004E-2</v>
      </c>
      <c r="R1123">
        <v>4.6300000000000001E-2</v>
      </c>
      <c r="S1123">
        <v>2.15</v>
      </c>
      <c r="T1123">
        <v>2.59</v>
      </c>
      <c r="U1123">
        <v>2.5</v>
      </c>
      <c r="V1123">
        <v>80</v>
      </c>
      <c r="W1123">
        <v>0</v>
      </c>
    </row>
    <row r="1124" spans="1:23" x14ac:dyDescent="0.25">
      <c r="A1124" t="s">
        <v>181</v>
      </c>
      <c r="B1124" s="1">
        <v>34550</v>
      </c>
      <c r="C1124">
        <v>785</v>
      </c>
      <c r="D1124">
        <v>0.33410000000000001</v>
      </c>
      <c r="E1124">
        <v>0.45019999999999999</v>
      </c>
      <c r="F1124">
        <v>0.37409999999999999</v>
      </c>
      <c r="G1124">
        <v>0.29730000000000001</v>
      </c>
      <c r="H1124">
        <v>0.25729999999999997</v>
      </c>
      <c r="I1124">
        <v>0.25540000000000002</v>
      </c>
      <c r="J1124">
        <v>0.28260000000000002</v>
      </c>
      <c r="K1124">
        <v>0.2419</v>
      </c>
      <c r="L1124">
        <v>0.2298</v>
      </c>
      <c r="M1124">
        <v>0.18909999999999999</v>
      </c>
      <c r="N1124">
        <v>0.1416</v>
      </c>
      <c r="O1124">
        <v>9.0700000000000003E-2</v>
      </c>
      <c r="P1124">
        <v>7.8700000000000006E-2</v>
      </c>
      <c r="Q1124">
        <v>6.5799999999999997E-2</v>
      </c>
      <c r="R1124">
        <v>4.2299999999999997E-2</v>
      </c>
      <c r="S1124">
        <v>2.1800000000000002</v>
      </c>
      <c r="T1124">
        <v>2.6230000000000002</v>
      </c>
      <c r="U1124">
        <v>1.5</v>
      </c>
      <c r="V1124">
        <v>80</v>
      </c>
      <c r="W1124">
        <v>0</v>
      </c>
    </row>
    <row r="1125" spans="1:23" x14ac:dyDescent="0.25">
      <c r="A1125" t="s">
        <v>181</v>
      </c>
      <c r="B1125" s="1">
        <v>34550</v>
      </c>
      <c r="C1125">
        <v>781</v>
      </c>
      <c r="D1125">
        <v>0.20599999999999999</v>
      </c>
      <c r="E1125">
        <v>0.45140000000000002</v>
      </c>
      <c r="F1125">
        <v>0.2913</v>
      </c>
      <c r="G1125">
        <v>0.29730000000000001</v>
      </c>
      <c r="H1125">
        <v>0.28870000000000001</v>
      </c>
      <c r="I1125">
        <v>0.32740000000000002</v>
      </c>
      <c r="J1125">
        <v>0.30420000000000003</v>
      </c>
      <c r="K1125">
        <v>0.19109999999999999</v>
      </c>
      <c r="L1125">
        <v>0.1976</v>
      </c>
      <c r="M1125">
        <v>0.17380000000000001</v>
      </c>
      <c r="N1125">
        <v>0.1731</v>
      </c>
      <c r="O1125">
        <v>0.13439999999999999</v>
      </c>
      <c r="P1125">
        <v>7.1199999999999999E-2</v>
      </c>
      <c r="Q1125">
        <v>7.6499999999999999E-2</v>
      </c>
      <c r="R1125">
        <v>6.2300000000000001E-2</v>
      </c>
      <c r="S1125">
        <v>2.1</v>
      </c>
      <c r="T1125">
        <v>2.5350000000000001</v>
      </c>
      <c r="U1125">
        <v>2.5</v>
      </c>
      <c r="V1125">
        <v>70</v>
      </c>
      <c r="W1125">
        <v>0</v>
      </c>
    </row>
    <row r="1126" spans="1:23" x14ac:dyDescent="0.25">
      <c r="A1126" t="s">
        <v>181</v>
      </c>
      <c r="B1126" s="1">
        <v>34550</v>
      </c>
      <c r="C1126">
        <v>779</v>
      </c>
      <c r="D1126">
        <v>0.58789999999999998</v>
      </c>
      <c r="E1126">
        <v>0.3029</v>
      </c>
      <c r="F1126">
        <v>0.25230000000000002</v>
      </c>
      <c r="G1126">
        <v>0.377</v>
      </c>
      <c r="H1126">
        <v>0.27100000000000002</v>
      </c>
      <c r="I1126">
        <v>0.29499999999999998</v>
      </c>
      <c r="J1126">
        <v>0.2399</v>
      </c>
      <c r="K1126">
        <v>0.21099999999999999</v>
      </c>
      <c r="L1126">
        <v>0.15939999999999999</v>
      </c>
      <c r="M1126">
        <v>0.15359999999999999</v>
      </c>
      <c r="N1126">
        <v>0.1128</v>
      </c>
      <c r="O1126">
        <v>8.0600000000000005E-2</v>
      </c>
      <c r="P1126">
        <v>6.25E-2</v>
      </c>
      <c r="Q1126">
        <v>4.82E-2</v>
      </c>
      <c r="R1126">
        <v>2.01E-2</v>
      </c>
      <c r="S1126">
        <v>2.4300000000000002</v>
      </c>
      <c r="T1126">
        <v>2.9289999999999998</v>
      </c>
      <c r="U1126">
        <v>1.5</v>
      </c>
      <c r="V1126">
        <v>60</v>
      </c>
      <c r="W112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BF73" workbookViewId="0">
      <selection activeCell="BS111" sqref="BS111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4" width="12.42578125" bestFit="1" customWidth="1"/>
    <col min="34" max="34" width="9.42578125" bestFit="1" customWidth="1"/>
    <col min="35" max="35" width="11" customWidth="1"/>
    <col min="49" max="49" width="10.140625" bestFit="1" customWidth="1"/>
    <col min="64" max="64" width="10.140625" bestFit="1" customWidth="1"/>
    <col min="71" max="71" width="9.855468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s="2" t="s">
        <v>61</v>
      </c>
      <c r="B3" t="s">
        <v>101</v>
      </c>
      <c r="C3" t="s">
        <v>145</v>
      </c>
      <c r="D3" t="s">
        <v>146</v>
      </c>
      <c r="E3">
        <v>2.5</v>
      </c>
      <c r="F3">
        <v>7</v>
      </c>
      <c r="G3">
        <v>0.65190000000000003</v>
      </c>
      <c r="H3">
        <v>0.58030000000000004</v>
      </c>
      <c r="I3">
        <v>0.53249999999999997</v>
      </c>
      <c r="J3">
        <v>0.47189999999999999</v>
      </c>
      <c r="K3">
        <v>0.44519999999999998</v>
      </c>
      <c r="L3">
        <v>0.4209</v>
      </c>
      <c r="M3">
        <v>0.38600000000000001</v>
      </c>
      <c r="N3">
        <v>0.3372</v>
      </c>
      <c r="O3">
        <v>0.2868</v>
      </c>
      <c r="P3">
        <v>0.23669999999999999</v>
      </c>
      <c r="Q3">
        <v>0.20349999999999999</v>
      </c>
      <c r="R3">
        <v>0.17050000000000001</v>
      </c>
      <c r="S3">
        <v>0.12659999999999999</v>
      </c>
      <c r="T3">
        <v>7.4200000000000002E-2</v>
      </c>
      <c r="U3">
        <v>3.7400000000000003E-2</v>
      </c>
      <c r="V3">
        <v>0.29949999999999999</v>
      </c>
      <c r="W3">
        <v>0.26390000000000002</v>
      </c>
      <c r="X3">
        <v>0.18859999999999999</v>
      </c>
      <c r="Y3">
        <v>0.15340000000000001</v>
      </c>
      <c r="Z3">
        <v>0.13800000000000001</v>
      </c>
      <c r="AA3">
        <v>0.1115</v>
      </c>
      <c r="AB3">
        <v>9.1300000000000006E-2</v>
      </c>
      <c r="AC3">
        <v>7.8E-2</v>
      </c>
      <c r="AD3">
        <v>6.0600000000000001E-2</v>
      </c>
      <c r="AE3">
        <v>4.5999999999999999E-2</v>
      </c>
      <c r="AF3">
        <v>4.9099999999999998E-2</v>
      </c>
      <c r="AG3">
        <v>3.9600000000000003E-2</v>
      </c>
      <c r="AH3">
        <v>2.6800000000000001E-2</v>
      </c>
      <c r="AI3">
        <v>2.0899999999999998E-2</v>
      </c>
      <c r="AJ3">
        <v>1.3100000000000001E-2</v>
      </c>
    </row>
    <row r="4" spans="1:36" x14ac:dyDescent="0.25">
      <c r="A4" t="s">
        <v>43</v>
      </c>
      <c r="B4" t="s">
        <v>101</v>
      </c>
      <c r="C4" t="s">
        <v>145</v>
      </c>
      <c r="D4" t="s">
        <v>146</v>
      </c>
      <c r="E4">
        <v>0.8</v>
      </c>
      <c r="F4">
        <v>7</v>
      </c>
      <c r="G4">
        <v>0.59650000000000003</v>
      </c>
      <c r="H4">
        <v>0.52810000000000001</v>
      </c>
      <c r="I4">
        <v>0.47470000000000001</v>
      </c>
      <c r="J4">
        <v>0.46329999999999999</v>
      </c>
      <c r="K4">
        <v>0.42649999999999999</v>
      </c>
      <c r="L4">
        <v>0.37619999999999998</v>
      </c>
      <c r="M4">
        <v>0.31759999999999999</v>
      </c>
      <c r="N4">
        <v>0.25130000000000002</v>
      </c>
      <c r="O4">
        <v>0.22439999999999999</v>
      </c>
      <c r="P4">
        <v>0.18709999999999999</v>
      </c>
      <c r="Q4">
        <v>0.16</v>
      </c>
      <c r="R4">
        <v>0.12479999999999999</v>
      </c>
      <c r="S4">
        <v>8.4500000000000006E-2</v>
      </c>
      <c r="T4">
        <v>5.16E-2</v>
      </c>
      <c r="U4">
        <v>2.3599999999999999E-2</v>
      </c>
      <c r="V4">
        <v>0.33829999999999999</v>
      </c>
      <c r="W4">
        <v>0.31259999999999999</v>
      </c>
      <c r="X4">
        <v>0.2334</v>
      </c>
      <c r="Y4">
        <v>0.16500000000000001</v>
      </c>
      <c r="Z4">
        <v>0.12839999999999999</v>
      </c>
      <c r="AA4">
        <v>0.11509999999999999</v>
      </c>
      <c r="AB4">
        <v>8.4900000000000003E-2</v>
      </c>
      <c r="AC4">
        <v>5.8400000000000001E-2</v>
      </c>
      <c r="AD4">
        <v>4.9799999999999997E-2</v>
      </c>
      <c r="AE4">
        <v>5.1400000000000001E-2</v>
      </c>
      <c r="AF4">
        <v>3.3099999999999997E-2</v>
      </c>
      <c r="AG4">
        <v>3.0599999999999999E-2</v>
      </c>
      <c r="AH4">
        <v>1.7899999999999999E-2</v>
      </c>
      <c r="AI4">
        <v>9.5999999999999992E-3</v>
      </c>
      <c r="AJ4">
        <v>9.9000000000000008E-3</v>
      </c>
    </row>
    <row r="5" spans="1:36" x14ac:dyDescent="0.25">
      <c r="A5" t="s">
        <v>43</v>
      </c>
      <c r="B5" t="s">
        <v>101</v>
      </c>
      <c r="C5" t="s">
        <v>145</v>
      </c>
      <c r="D5" t="s">
        <v>146</v>
      </c>
      <c r="E5">
        <v>1.5</v>
      </c>
      <c r="F5">
        <v>7</v>
      </c>
      <c r="G5">
        <v>0.63090000000000002</v>
      </c>
      <c r="H5">
        <v>0.52829999999999999</v>
      </c>
      <c r="I5">
        <v>0.48130000000000001</v>
      </c>
      <c r="J5">
        <v>0.44740000000000002</v>
      </c>
      <c r="K5">
        <v>0.43330000000000002</v>
      </c>
      <c r="L5">
        <v>0.38080000000000003</v>
      </c>
      <c r="M5">
        <v>0.33339999999999997</v>
      </c>
      <c r="N5">
        <v>0.29289999999999999</v>
      </c>
      <c r="O5">
        <v>0.24640000000000001</v>
      </c>
      <c r="P5">
        <v>0.2059</v>
      </c>
      <c r="Q5">
        <v>0.18229999999999999</v>
      </c>
      <c r="R5">
        <v>0.1464</v>
      </c>
      <c r="S5">
        <v>0.10349999999999999</v>
      </c>
      <c r="T5">
        <v>5.8299999999999998E-2</v>
      </c>
      <c r="U5">
        <v>2.87E-2</v>
      </c>
      <c r="V5">
        <v>0.34339999999999998</v>
      </c>
      <c r="W5">
        <v>0.31390000000000001</v>
      </c>
      <c r="X5">
        <v>0.27129999999999999</v>
      </c>
      <c r="Y5">
        <v>0.20230000000000001</v>
      </c>
      <c r="Z5">
        <v>0.14990000000000001</v>
      </c>
      <c r="AA5">
        <v>0.14000000000000001</v>
      </c>
      <c r="AB5">
        <v>0.12139999999999999</v>
      </c>
      <c r="AC5">
        <v>9.3200000000000005E-2</v>
      </c>
      <c r="AD5">
        <v>6.2199999999999998E-2</v>
      </c>
      <c r="AE5">
        <v>4.9599999999999998E-2</v>
      </c>
      <c r="AF5">
        <v>4.1500000000000002E-2</v>
      </c>
      <c r="AG5">
        <v>2.9000000000000001E-2</v>
      </c>
      <c r="AH5">
        <v>2.8799999999999999E-2</v>
      </c>
      <c r="AI5">
        <v>1.77E-2</v>
      </c>
      <c r="AJ5">
        <v>1.24E-2</v>
      </c>
    </row>
    <row r="6" spans="1:36" x14ac:dyDescent="0.25">
      <c r="A6" t="s">
        <v>44</v>
      </c>
      <c r="B6" t="s">
        <v>101</v>
      </c>
      <c r="C6" t="s">
        <v>147</v>
      </c>
      <c r="D6" t="s">
        <v>148</v>
      </c>
      <c r="E6">
        <v>2.5</v>
      </c>
      <c r="F6">
        <v>6</v>
      </c>
      <c r="G6">
        <v>0.57699999999999996</v>
      </c>
      <c r="H6">
        <v>0.62729999999999997</v>
      </c>
      <c r="I6">
        <v>0.59750000000000003</v>
      </c>
      <c r="J6">
        <v>0.60070000000000001</v>
      </c>
      <c r="K6">
        <v>0.5988</v>
      </c>
      <c r="L6">
        <v>0.56089999999999995</v>
      </c>
      <c r="M6">
        <v>0.56130000000000002</v>
      </c>
      <c r="N6">
        <v>0.503</v>
      </c>
      <c r="O6">
        <v>0.47</v>
      </c>
      <c r="P6">
        <v>0.42170000000000002</v>
      </c>
      <c r="Q6">
        <v>0.38240000000000002</v>
      </c>
      <c r="R6">
        <v>0.32640000000000002</v>
      </c>
      <c r="S6">
        <v>0.2576</v>
      </c>
      <c r="T6">
        <v>0.17710000000000001</v>
      </c>
      <c r="U6">
        <v>9.1499999999999998E-2</v>
      </c>
      <c r="V6">
        <v>0.27529999999999999</v>
      </c>
      <c r="W6">
        <v>0.16839999999999999</v>
      </c>
      <c r="X6">
        <v>0.1628</v>
      </c>
      <c r="Y6">
        <v>0.16889999999999999</v>
      </c>
      <c r="Z6">
        <v>0.15920000000000001</v>
      </c>
      <c r="AA6">
        <v>0.15939999999999999</v>
      </c>
      <c r="AB6">
        <v>0.14030000000000001</v>
      </c>
      <c r="AC6">
        <v>0.1031</v>
      </c>
      <c r="AD6">
        <v>5.4600000000000003E-2</v>
      </c>
      <c r="AE6">
        <v>5.0200000000000002E-2</v>
      </c>
      <c r="AF6">
        <v>2.7699999999999999E-2</v>
      </c>
      <c r="AG6">
        <v>2.7799999999999998E-2</v>
      </c>
      <c r="AH6">
        <v>2.4799999999999999E-2</v>
      </c>
      <c r="AI6">
        <v>1.49E-2</v>
      </c>
      <c r="AJ6">
        <v>4.4000000000000003E-3</v>
      </c>
    </row>
    <row r="7" spans="1:36" x14ac:dyDescent="0.25">
      <c r="A7" t="s">
        <v>44</v>
      </c>
      <c r="B7" t="s">
        <v>101</v>
      </c>
      <c r="C7" t="s">
        <v>147</v>
      </c>
      <c r="D7" t="s">
        <v>148</v>
      </c>
      <c r="E7">
        <v>0.8</v>
      </c>
      <c r="F7">
        <v>6</v>
      </c>
      <c r="G7">
        <v>0.62729999999999997</v>
      </c>
      <c r="H7">
        <v>0.59860000000000002</v>
      </c>
      <c r="I7">
        <v>0.60199999999999998</v>
      </c>
      <c r="J7">
        <v>0.58520000000000005</v>
      </c>
      <c r="K7">
        <v>0.55510000000000004</v>
      </c>
      <c r="L7">
        <v>0.52910000000000001</v>
      </c>
      <c r="M7">
        <v>0.47049999999999997</v>
      </c>
      <c r="N7">
        <v>0.44450000000000001</v>
      </c>
      <c r="O7">
        <v>0.38090000000000002</v>
      </c>
      <c r="P7">
        <v>0.35420000000000001</v>
      </c>
      <c r="Q7">
        <v>0.31409999999999999</v>
      </c>
      <c r="R7">
        <v>0.25679999999999997</v>
      </c>
      <c r="S7">
        <v>0.20219999999999999</v>
      </c>
      <c r="T7">
        <v>0.13500000000000001</v>
      </c>
      <c r="U7">
        <v>5.2600000000000001E-2</v>
      </c>
      <c r="V7">
        <v>0.2155</v>
      </c>
      <c r="W7">
        <v>0.16700000000000001</v>
      </c>
      <c r="X7">
        <v>0.1469</v>
      </c>
      <c r="Y7">
        <v>0.15229999999999999</v>
      </c>
      <c r="Z7">
        <v>0.15409999999999999</v>
      </c>
      <c r="AA7">
        <v>0.1133</v>
      </c>
      <c r="AB7">
        <v>8.1199999999999994E-2</v>
      </c>
      <c r="AC7">
        <v>9.8199999999999996E-2</v>
      </c>
      <c r="AD7">
        <v>7.1800000000000003E-2</v>
      </c>
      <c r="AE7">
        <v>7.0999999999999994E-2</v>
      </c>
      <c r="AF7">
        <v>5.5500000000000001E-2</v>
      </c>
      <c r="AG7">
        <v>5.8400000000000001E-2</v>
      </c>
      <c r="AH7">
        <v>5.6500000000000002E-2</v>
      </c>
      <c r="AI7">
        <v>3.44E-2</v>
      </c>
      <c r="AJ7">
        <v>1.55E-2</v>
      </c>
    </row>
    <row r="8" spans="1:36" x14ac:dyDescent="0.25">
      <c r="A8" t="s">
        <v>44</v>
      </c>
      <c r="B8" t="s">
        <v>101</v>
      </c>
      <c r="C8" t="s">
        <v>147</v>
      </c>
      <c r="D8" t="s">
        <v>148</v>
      </c>
      <c r="E8">
        <v>1.8</v>
      </c>
      <c r="F8">
        <v>7</v>
      </c>
      <c r="G8">
        <v>0.61319999999999997</v>
      </c>
      <c r="H8">
        <v>0.6149</v>
      </c>
      <c r="I8">
        <v>0.56620000000000004</v>
      </c>
      <c r="J8">
        <v>0.59799999999999998</v>
      </c>
      <c r="K8">
        <v>0.60850000000000004</v>
      </c>
      <c r="L8">
        <v>0.57769999999999999</v>
      </c>
      <c r="M8">
        <v>0.53069999999999995</v>
      </c>
      <c r="N8">
        <v>0.47889999999999999</v>
      </c>
      <c r="O8">
        <v>0.43980000000000002</v>
      </c>
      <c r="P8">
        <v>0.40300000000000002</v>
      </c>
      <c r="Q8">
        <v>0.36840000000000001</v>
      </c>
      <c r="R8">
        <v>0.31130000000000002</v>
      </c>
      <c r="S8">
        <v>0.26019999999999999</v>
      </c>
      <c r="T8">
        <v>0.18490000000000001</v>
      </c>
      <c r="U8">
        <v>8.4400000000000003E-2</v>
      </c>
      <c r="V8">
        <v>0.34260000000000002</v>
      </c>
      <c r="W8">
        <v>0.1353</v>
      </c>
      <c r="X8">
        <v>0.16289999999999999</v>
      </c>
      <c r="Y8">
        <v>0.151</v>
      </c>
      <c r="Z8">
        <v>0.1424</v>
      </c>
      <c r="AA8">
        <v>0.13880000000000001</v>
      </c>
      <c r="AB8">
        <v>0.108</v>
      </c>
      <c r="AC8">
        <v>7.0999999999999994E-2</v>
      </c>
      <c r="AD8">
        <v>5.6300000000000003E-2</v>
      </c>
      <c r="AE8">
        <v>3.85E-2</v>
      </c>
      <c r="AF8">
        <v>3.27E-2</v>
      </c>
      <c r="AG8">
        <v>3.6999999999999998E-2</v>
      </c>
      <c r="AH8">
        <v>4.6600000000000003E-2</v>
      </c>
      <c r="AI8">
        <v>4.4600000000000001E-2</v>
      </c>
      <c r="AJ8">
        <v>1.21E-2</v>
      </c>
    </row>
    <row r="9" spans="1:36" x14ac:dyDescent="0.25">
      <c r="A9" t="s">
        <v>45</v>
      </c>
      <c r="B9" t="s">
        <v>101</v>
      </c>
      <c r="C9" t="s">
        <v>149</v>
      </c>
      <c r="D9" t="s">
        <v>150</v>
      </c>
      <c r="E9">
        <v>1.8</v>
      </c>
      <c r="F9">
        <v>7</v>
      </c>
      <c r="G9">
        <v>0.99850000000000005</v>
      </c>
      <c r="H9">
        <v>0.95640000000000003</v>
      </c>
      <c r="I9">
        <v>0.95199999999999996</v>
      </c>
      <c r="J9">
        <v>0.89239999999999997</v>
      </c>
      <c r="K9">
        <v>0.85219999999999996</v>
      </c>
      <c r="L9">
        <v>0.8105</v>
      </c>
      <c r="M9">
        <v>0.78320000000000001</v>
      </c>
      <c r="N9">
        <v>0.75949999999999995</v>
      </c>
      <c r="O9">
        <v>0.73629999999999995</v>
      </c>
      <c r="P9">
        <v>0.70609999999999995</v>
      </c>
      <c r="Q9">
        <v>0.65769999999999995</v>
      </c>
      <c r="R9">
        <v>0.59870000000000001</v>
      </c>
      <c r="S9">
        <v>0.55200000000000005</v>
      </c>
      <c r="T9">
        <v>0.46789999999999998</v>
      </c>
      <c r="U9">
        <v>0.3866</v>
      </c>
      <c r="V9">
        <v>4.1000000000000003E-3</v>
      </c>
      <c r="W9">
        <v>8.0699999999999994E-2</v>
      </c>
      <c r="X9">
        <v>6.4500000000000002E-2</v>
      </c>
      <c r="Y9">
        <v>0.11940000000000001</v>
      </c>
      <c r="Z9">
        <v>0.1678</v>
      </c>
      <c r="AA9">
        <v>0.1915</v>
      </c>
      <c r="AB9">
        <v>0.2177</v>
      </c>
      <c r="AC9">
        <v>0.22900000000000001</v>
      </c>
      <c r="AD9">
        <v>0.21890000000000001</v>
      </c>
      <c r="AE9">
        <v>0.20630000000000001</v>
      </c>
      <c r="AF9">
        <v>0.21210000000000001</v>
      </c>
      <c r="AG9">
        <v>0.21679999999999999</v>
      </c>
      <c r="AH9">
        <v>0.21820000000000001</v>
      </c>
      <c r="AI9">
        <v>0.23469999999999999</v>
      </c>
      <c r="AJ9">
        <v>0.2384</v>
      </c>
    </row>
    <row r="10" spans="1:36" x14ac:dyDescent="0.25">
      <c r="A10" t="s">
        <v>45</v>
      </c>
      <c r="B10" t="s">
        <v>101</v>
      </c>
      <c r="C10" t="s">
        <v>149</v>
      </c>
      <c r="D10" t="s">
        <v>150</v>
      </c>
      <c r="E10">
        <v>0.3</v>
      </c>
      <c r="F10">
        <v>3</v>
      </c>
      <c r="G10">
        <v>0.79120000000000001</v>
      </c>
      <c r="H10">
        <v>0.70430000000000004</v>
      </c>
      <c r="I10">
        <v>0.63980000000000004</v>
      </c>
      <c r="J10">
        <v>0.58930000000000005</v>
      </c>
      <c r="K10">
        <v>0.56569999999999998</v>
      </c>
      <c r="L10">
        <v>0.56130000000000002</v>
      </c>
      <c r="M10">
        <v>0.51719999999999999</v>
      </c>
      <c r="N10">
        <v>0.48039999999999999</v>
      </c>
      <c r="O10">
        <v>0.47260000000000002</v>
      </c>
      <c r="P10">
        <v>0.41489999999999999</v>
      </c>
      <c r="Q10">
        <v>0.39340000000000003</v>
      </c>
      <c r="R10">
        <v>0.34289999999999998</v>
      </c>
      <c r="S10">
        <v>0.2873</v>
      </c>
      <c r="T10">
        <v>0.22409999999999999</v>
      </c>
      <c r="U10">
        <v>0.15129999999999999</v>
      </c>
      <c r="V10">
        <v>0.35959999999999998</v>
      </c>
      <c r="W10">
        <v>0.2707</v>
      </c>
      <c r="X10">
        <v>0.29020000000000001</v>
      </c>
      <c r="Y10">
        <v>0.2767</v>
      </c>
      <c r="Z10">
        <v>0.2034</v>
      </c>
      <c r="AA10">
        <v>0.17219999999999999</v>
      </c>
      <c r="AB10">
        <v>0.17499999999999999</v>
      </c>
      <c r="AC10">
        <v>0.1201</v>
      </c>
      <c r="AD10">
        <v>7.7299999999999994E-2</v>
      </c>
      <c r="AE10">
        <v>8.14E-2</v>
      </c>
      <c r="AF10">
        <v>7.4899999999999994E-2</v>
      </c>
      <c r="AG10">
        <v>3.1099999999999999E-2</v>
      </c>
      <c r="AH10">
        <v>1.5699999999999999E-2</v>
      </c>
      <c r="AI10">
        <v>4.1200000000000001E-2</v>
      </c>
      <c r="AJ10">
        <v>5.0700000000000002E-2</v>
      </c>
    </row>
    <row r="11" spans="1:36" x14ac:dyDescent="0.25">
      <c r="A11" t="s">
        <v>45</v>
      </c>
      <c r="B11" t="s">
        <v>101</v>
      </c>
      <c r="C11" t="s">
        <v>149</v>
      </c>
      <c r="D11" t="s">
        <v>150</v>
      </c>
      <c r="E11">
        <v>0.8</v>
      </c>
      <c r="F11">
        <v>7</v>
      </c>
      <c r="G11">
        <v>0.88100000000000001</v>
      </c>
      <c r="H11">
        <v>0.84230000000000005</v>
      </c>
      <c r="I11">
        <v>0.75109999999999999</v>
      </c>
      <c r="J11">
        <v>0.67149999999999999</v>
      </c>
      <c r="K11">
        <v>0.63400000000000001</v>
      </c>
      <c r="L11">
        <v>0.5968</v>
      </c>
      <c r="M11">
        <v>0.57469999999999999</v>
      </c>
      <c r="N11">
        <v>0.51480000000000004</v>
      </c>
      <c r="O11">
        <v>0.4879</v>
      </c>
      <c r="P11">
        <v>0.46129999999999999</v>
      </c>
      <c r="Q11">
        <v>0.44800000000000001</v>
      </c>
      <c r="R11">
        <v>0.38140000000000002</v>
      </c>
      <c r="S11">
        <v>0.33460000000000001</v>
      </c>
      <c r="T11">
        <v>0.26400000000000001</v>
      </c>
      <c r="U11">
        <v>0.16239999999999999</v>
      </c>
      <c r="V11">
        <v>0.21190000000000001</v>
      </c>
      <c r="W11">
        <v>0.15679999999999999</v>
      </c>
      <c r="X11">
        <v>0.2303</v>
      </c>
      <c r="Y11">
        <v>0.28739999999999999</v>
      </c>
      <c r="Z11">
        <v>0.28160000000000002</v>
      </c>
      <c r="AA11">
        <v>0.2576</v>
      </c>
      <c r="AB11">
        <v>0.1812</v>
      </c>
      <c r="AC11">
        <v>0.1731</v>
      </c>
      <c r="AD11">
        <v>0.14019999999999999</v>
      </c>
      <c r="AE11">
        <v>0.13039999999999999</v>
      </c>
      <c r="AF11">
        <v>0.13669999999999999</v>
      </c>
      <c r="AG11">
        <v>0.128</v>
      </c>
      <c r="AH11">
        <v>9.6600000000000005E-2</v>
      </c>
      <c r="AI11">
        <v>8.72E-2</v>
      </c>
      <c r="AJ11">
        <v>5.91E-2</v>
      </c>
    </row>
    <row r="12" spans="1:36" x14ac:dyDescent="0.25">
      <c r="A12" t="s">
        <v>181</v>
      </c>
      <c r="B12" t="s">
        <v>101</v>
      </c>
      <c r="C12" t="s">
        <v>182</v>
      </c>
      <c r="D12" t="s">
        <v>183</v>
      </c>
      <c r="E12">
        <v>2.5</v>
      </c>
      <c r="F12">
        <v>10</v>
      </c>
      <c r="G12">
        <v>0.66930000000000001</v>
      </c>
      <c r="H12">
        <v>0.63490000000000002</v>
      </c>
      <c r="I12">
        <v>0.62350000000000005</v>
      </c>
      <c r="J12">
        <v>0.60119999999999996</v>
      </c>
      <c r="K12">
        <v>0.57210000000000005</v>
      </c>
      <c r="L12">
        <v>0.53120000000000001</v>
      </c>
      <c r="M12">
        <v>0.50700000000000001</v>
      </c>
      <c r="N12">
        <v>0.47</v>
      </c>
      <c r="O12">
        <v>0.44180000000000003</v>
      </c>
      <c r="P12">
        <v>0.41199999999999998</v>
      </c>
      <c r="Q12">
        <v>0.38390000000000002</v>
      </c>
      <c r="R12">
        <v>0.33800000000000002</v>
      </c>
      <c r="S12">
        <v>0.27739999999999998</v>
      </c>
      <c r="T12">
        <v>0.19339999999999999</v>
      </c>
      <c r="U12">
        <v>8.6599999999999996E-2</v>
      </c>
      <c r="V12">
        <v>0.25309999999999999</v>
      </c>
      <c r="W12">
        <v>0.15759999999999999</v>
      </c>
      <c r="X12">
        <v>0.14910000000000001</v>
      </c>
      <c r="Y12">
        <v>0.1125</v>
      </c>
      <c r="Z12">
        <v>0.1236</v>
      </c>
      <c r="AA12">
        <v>0.1434</v>
      </c>
      <c r="AB12">
        <v>0.14849999999999999</v>
      </c>
      <c r="AC12">
        <v>0.15890000000000001</v>
      </c>
      <c r="AD12">
        <v>0.14499999999999999</v>
      </c>
      <c r="AE12">
        <v>0.13150000000000001</v>
      </c>
      <c r="AF12">
        <v>0.1298</v>
      </c>
      <c r="AG12">
        <v>0.1331</v>
      </c>
      <c r="AH12">
        <v>0.11409999999999999</v>
      </c>
      <c r="AI12">
        <v>9.8299999999999998E-2</v>
      </c>
      <c r="AJ12">
        <v>7.6499999999999999E-2</v>
      </c>
    </row>
    <row r="13" spans="1:36" x14ac:dyDescent="0.25">
      <c r="A13" t="s">
        <v>181</v>
      </c>
      <c r="B13" t="s">
        <v>101</v>
      </c>
      <c r="C13" t="s">
        <v>182</v>
      </c>
      <c r="D13" t="s">
        <v>183</v>
      </c>
      <c r="E13">
        <v>1.5</v>
      </c>
      <c r="F13">
        <v>10</v>
      </c>
      <c r="G13">
        <v>0.60609999999999997</v>
      </c>
      <c r="H13">
        <v>0.63619999999999999</v>
      </c>
      <c r="I13">
        <v>0.621</v>
      </c>
      <c r="J13">
        <v>0.63870000000000005</v>
      </c>
      <c r="K13">
        <v>0.64480000000000004</v>
      </c>
      <c r="L13">
        <v>0.61970000000000003</v>
      </c>
      <c r="M13">
        <v>0.56269999999999998</v>
      </c>
      <c r="N13">
        <v>0.52110000000000001</v>
      </c>
      <c r="O13">
        <v>0.50049999999999994</v>
      </c>
      <c r="P13">
        <v>0.47420000000000001</v>
      </c>
      <c r="Q13">
        <v>0.43680000000000002</v>
      </c>
      <c r="R13">
        <v>0.3906</v>
      </c>
      <c r="S13">
        <v>0.32850000000000001</v>
      </c>
      <c r="T13">
        <v>0.23119999999999999</v>
      </c>
      <c r="U13">
        <v>0.1119</v>
      </c>
      <c r="V13">
        <v>0.22889999999999999</v>
      </c>
      <c r="W13">
        <v>0.1449</v>
      </c>
      <c r="X13">
        <v>9.1700000000000004E-2</v>
      </c>
      <c r="Y13">
        <v>8.9800000000000005E-2</v>
      </c>
      <c r="Z13">
        <v>8.5599999999999996E-2</v>
      </c>
      <c r="AA13">
        <v>5.8000000000000003E-2</v>
      </c>
      <c r="AB13">
        <v>6.5299999999999997E-2</v>
      </c>
      <c r="AC13">
        <v>9.4500000000000001E-2</v>
      </c>
      <c r="AD13">
        <v>0.1065</v>
      </c>
      <c r="AE13">
        <v>0.10249999999999999</v>
      </c>
      <c r="AF13">
        <v>9.6100000000000005E-2</v>
      </c>
      <c r="AG13">
        <v>0.1086</v>
      </c>
      <c r="AH13">
        <v>0.1017</v>
      </c>
      <c r="AI13">
        <v>8.6999999999999994E-2</v>
      </c>
      <c r="AJ13">
        <v>6.4199999999999993E-2</v>
      </c>
    </row>
    <row r="14" spans="1:36" x14ac:dyDescent="0.25">
      <c r="A14" t="s">
        <v>181</v>
      </c>
      <c r="B14" t="s">
        <v>101</v>
      </c>
      <c r="C14" t="s">
        <v>182</v>
      </c>
      <c r="D14" t="s">
        <v>183</v>
      </c>
      <c r="E14">
        <v>0.5</v>
      </c>
      <c r="F14">
        <v>10</v>
      </c>
      <c r="G14">
        <v>0.67069999999999996</v>
      </c>
      <c r="H14">
        <v>0.66920000000000002</v>
      </c>
      <c r="I14">
        <v>0.67949999999999999</v>
      </c>
      <c r="J14">
        <v>0.6754</v>
      </c>
      <c r="K14">
        <v>0.62619999999999998</v>
      </c>
      <c r="L14">
        <v>0.57379999999999998</v>
      </c>
      <c r="M14">
        <v>0.51429999999999998</v>
      </c>
      <c r="N14">
        <v>0.48599999999999999</v>
      </c>
      <c r="O14">
        <v>0.45519999999999999</v>
      </c>
      <c r="P14">
        <v>0.42280000000000001</v>
      </c>
      <c r="Q14">
        <v>0.39610000000000001</v>
      </c>
      <c r="R14">
        <v>0.34870000000000001</v>
      </c>
      <c r="S14">
        <v>0.28589999999999999</v>
      </c>
      <c r="T14">
        <v>0.1993</v>
      </c>
      <c r="U14">
        <v>9.3799999999999994E-2</v>
      </c>
      <c r="V14">
        <v>0.27900000000000003</v>
      </c>
      <c r="W14">
        <v>0.1338</v>
      </c>
      <c r="X14">
        <v>9.2899999999999996E-2</v>
      </c>
      <c r="Y14">
        <v>8.9200000000000002E-2</v>
      </c>
      <c r="Z14">
        <v>6.3500000000000001E-2</v>
      </c>
      <c r="AA14">
        <v>7.1199999999999999E-2</v>
      </c>
      <c r="AB14">
        <v>0.1055</v>
      </c>
      <c r="AC14">
        <v>0.10489999999999999</v>
      </c>
      <c r="AD14">
        <v>0.1055</v>
      </c>
      <c r="AE14">
        <v>9.74E-2</v>
      </c>
      <c r="AF14">
        <v>9.2999999999999999E-2</v>
      </c>
      <c r="AG14">
        <v>9.2100000000000001E-2</v>
      </c>
      <c r="AH14">
        <v>7.7100000000000002E-2</v>
      </c>
      <c r="AI14">
        <v>6.4600000000000005E-2</v>
      </c>
      <c r="AJ14">
        <v>4.2799999999999998E-2</v>
      </c>
    </row>
    <row r="15" spans="1:36" x14ac:dyDescent="0.25">
      <c r="A15" t="s">
        <v>181</v>
      </c>
      <c r="B15" t="s">
        <v>101</v>
      </c>
      <c r="C15" t="s">
        <v>184</v>
      </c>
      <c r="D15" t="s">
        <v>185</v>
      </c>
      <c r="E15">
        <v>2.5</v>
      </c>
      <c r="F15">
        <v>10</v>
      </c>
      <c r="G15">
        <v>0.64339999999999997</v>
      </c>
      <c r="H15">
        <v>0.65200000000000002</v>
      </c>
      <c r="I15">
        <v>0.59909999999999997</v>
      </c>
      <c r="J15">
        <v>0.56140000000000001</v>
      </c>
      <c r="K15">
        <v>0.49880000000000002</v>
      </c>
      <c r="L15">
        <v>0.4471</v>
      </c>
      <c r="M15">
        <v>0.3795</v>
      </c>
      <c r="N15">
        <v>0.30030000000000001</v>
      </c>
      <c r="O15">
        <v>0.20319999999999999</v>
      </c>
      <c r="P15">
        <v>0.1525</v>
      </c>
      <c r="Q15">
        <v>0.1</v>
      </c>
      <c r="R15">
        <v>5.8599999999999999E-2</v>
      </c>
      <c r="S15">
        <v>3.7499999999999999E-2</v>
      </c>
      <c r="T15">
        <v>2.86E-2</v>
      </c>
      <c r="U15">
        <v>1.23E-2</v>
      </c>
      <c r="V15">
        <v>0.1454</v>
      </c>
      <c r="W15">
        <v>0.1021</v>
      </c>
      <c r="X15">
        <v>9.5100000000000004E-2</v>
      </c>
      <c r="Y15">
        <v>7.0800000000000002E-2</v>
      </c>
      <c r="Z15">
        <v>8.1600000000000006E-2</v>
      </c>
      <c r="AA15">
        <v>8.9899999999999994E-2</v>
      </c>
      <c r="AB15">
        <v>9.0499999999999997E-2</v>
      </c>
      <c r="AC15">
        <v>9.5200000000000007E-2</v>
      </c>
      <c r="AD15">
        <v>7.1300000000000002E-2</v>
      </c>
      <c r="AE15">
        <v>5.4100000000000002E-2</v>
      </c>
      <c r="AF15">
        <v>5.79E-2</v>
      </c>
      <c r="AG15">
        <v>4.5699999999999998E-2</v>
      </c>
      <c r="AH15">
        <v>3.1399999999999997E-2</v>
      </c>
      <c r="AI15">
        <v>2.87E-2</v>
      </c>
      <c r="AJ15">
        <v>9.1999999999999998E-3</v>
      </c>
    </row>
    <row r="16" spans="1:36" x14ac:dyDescent="0.25">
      <c r="A16" t="s">
        <v>181</v>
      </c>
      <c r="B16" t="s">
        <v>101</v>
      </c>
      <c r="C16" t="s">
        <v>184</v>
      </c>
      <c r="D16" t="s">
        <v>185</v>
      </c>
      <c r="E16">
        <v>0.8</v>
      </c>
      <c r="F16">
        <v>9</v>
      </c>
      <c r="G16">
        <v>0.64390000000000003</v>
      </c>
      <c r="H16">
        <v>0.64500000000000002</v>
      </c>
      <c r="I16">
        <v>0.57050000000000001</v>
      </c>
      <c r="J16">
        <v>0.54200000000000004</v>
      </c>
      <c r="K16">
        <v>0.47149999999999997</v>
      </c>
      <c r="L16">
        <v>0.42359999999999998</v>
      </c>
      <c r="M16">
        <v>0.32819999999999999</v>
      </c>
      <c r="N16">
        <v>0.24429999999999999</v>
      </c>
      <c r="O16">
        <v>0.17399999999999999</v>
      </c>
      <c r="P16">
        <v>0.11899999999999999</v>
      </c>
      <c r="Q16">
        <v>6.4899999999999999E-2</v>
      </c>
      <c r="R16">
        <v>3.5499999999999997E-2</v>
      </c>
      <c r="S16">
        <v>2.5700000000000001E-2</v>
      </c>
      <c r="T16">
        <v>1.55E-2</v>
      </c>
      <c r="U16">
        <v>7.6E-3</v>
      </c>
      <c r="V16">
        <v>0.14330000000000001</v>
      </c>
      <c r="W16">
        <v>0.1187</v>
      </c>
      <c r="X16">
        <v>8.1299999999999997E-2</v>
      </c>
      <c r="Y16">
        <v>5.2699999999999997E-2</v>
      </c>
      <c r="Z16">
        <v>5.9700000000000003E-2</v>
      </c>
      <c r="AA16">
        <v>6.1600000000000002E-2</v>
      </c>
      <c r="AB16">
        <v>6.4399999999999999E-2</v>
      </c>
      <c r="AC16">
        <v>7.8799999999999995E-2</v>
      </c>
      <c r="AD16">
        <v>6.8400000000000002E-2</v>
      </c>
      <c r="AE16">
        <v>5.5399999999999998E-2</v>
      </c>
      <c r="AF16">
        <v>4.0899999999999999E-2</v>
      </c>
      <c r="AG16">
        <v>2.9600000000000001E-2</v>
      </c>
      <c r="AH16">
        <v>2.63E-2</v>
      </c>
      <c r="AI16">
        <v>2.0299999999999999E-2</v>
      </c>
      <c r="AJ16">
        <v>9.4000000000000004E-3</v>
      </c>
    </row>
    <row r="17" spans="1:36" x14ac:dyDescent="0.25">
      <c r="A17" t="s">
        <v>181</v>
      </c>
      <c r="B17" t="s">
        <v>101</v>
      </c>
      <c r="C17" t="s">
        <v>184</v>
      </c>
      <c r="D17" t="s">
        <v>185</v>
      </c>
      <c r="E17">
        <v>1.5</v>
      </c>
      <c r="F17">
        <v>10</v>
      </c>
      <c r="G17">
        <v>0.65880000000000005</v>
      </c>
      <c r="H17">
        <v>0.64649999999999996</v>
      </c>
      <c r="I17">
        <v>0.58899999999999997</v>
      </c>
      <c r="J17">
        <v>0.55910000000000004</v>
      </c>
      <c r="K17">
        <v>0.4899</v>
      </c>
      <c r="L17">
        <v>0.43140000000000001</v>
      </c>
      <c r="M17">
        <v>0.37</v>
      </c>
      <c r="N17">
        <v>0.28239999999999998</v>
      </c>
      <c r="O17">
        <v>0.18840000000000001</v>
      </c>
      <c r="P17">
        <v>0.1439</v>
      </c>
      <c r="Q17">
        <v>9.06E-2</v>
      </c>
      <c r="R17">
        <v>5.28E-2</v>
      </c>
      <c r="S17">
        <v>3.3399999999999999E-2</v>
      </c>
      <c r="T17">
        <v>1.8700000000000001E-2</v>
      </c>
      <c r="U17">
        <v>7.9000000000000008E-3</v>
      </c>
      <c r="V17">
        <v>0.1605</v>
      </c>
      <c r="W17">
        <v>8.9300000000000004E-2</v>
      </c>
      <c r="X17">
        <v>8.0299999999999996E-2</v>
      </c>
      <c r="Y17">
        <v>3.0099999999999998E-2</v>
      </c>
      <c r="Z17">
        <v>4.0099999999999997E-2</v>
      </c>
      <c r="AA17">
        <v>6.6699999999999995E-2</v>
      </c>
      <c r="AB17">
        <v>7.2599999999999998E-2</v>
      </c>
      <c r="AC17">
        <v>7.9500000000000001E-2</v>
      </c>
      <c r="AD17">
        <v>5.2200000000000003E-2</v>
      </c>
      <c r="AE17">
        <v>4.6300000000000001E-2</v>
      </c>
      <c r="AF17">
        <v>4.8099999999999997E-2</v>
      </c>
      <c r="AG17">
        <v>3.4799999999999998E-2</v>
      </c>
      <c r="AH17">
        <v>2.12E-2</v>
      </c>
      <c r="AI17">
        <v>1.41E-2</v>
      </c>
      <c r="AJ17">
        <v>5.1000000000000004E-3</v>
      </c>
    </row>
    <row r="18" spans="1:36" x14ac:dyDescent="0.25">
      <c r="A18" t="s">
        <v>181</v>
      </c>
      <c r="B18" t="s">
        <v>101</v>
      </c>
      <c r="C18" t="s">
        <v>186</v>
      </c>
      <c r="D18" t="s">
        <v>187</v>
      </c>
      <c r="E18">
        <v>2.5</v>
      </c>
      <c r="F18">
        <v>8</v>
      </c>
      <c r="G18">
        <v>0.63219999999999998</v>
      </c>
      <c r="H18">
        <v>0.63380000000000003</v>
      </c>
      <c r="I18">
        <v>0.60580000000000001</v>
      </c>
      <c r="J18">
        <v>0.57299999999999995</v>
      </c>
      <c r="K18">
        <v>0.51759999999999995</v>
      </c>
      <c r="L18">
        <v>0.47320000000000001</v>
      </c>
      <c r="M18">
        <v>0.44700000000000001</v>
      </c>
      <c r="N18">
        <v>0.39400000000000002</v>
      </c>
      <c r="O18">
        <v>0.32119999999999999</v>
      </c>
      <c r="P18">
        <v>0.26529999999999998</v>
      </c>
      <c r="Q18">
        <v>0.23810000000000001</v>
      </c>
      <c r="R18">
        <v>0.20200000000000001</v>
      </c>
      <c r="S18">
        <v>0.17069999999999999</v>
      </c>
      <c r="T18">
        <v>0.1371</v>
      </c>
      <c r="U18">
        <v>0.1069</v>
      </c>
      <c r="V18">
        <v>0.25140000000000001</v>
      </c>
      <c r="W18">
        <v>0.13250000000000001</v>
      </c>
      <c r="X18">
        <v>0.1167</v>
      </c>
      <c r="Y18">
        <v>0.1133</v>
      </c>
      <c r="Z18">
        <v>0.1216</v>
      </c>
      <c r="AA18">
        <v>0.1103</v>
      </c>
      <c r="AB18">
        <v>9.4200000000000006E-2</v>
      </c>
      <c r="AC18">
        <v>9.6500000000000002E-2</v>
      </c>
      <c r="AD18">
        <v>0.1138</v>
      </c>
      <c r="AE18">
        <v>8.3099999999999993E-2</v>
      </c>
      <c r="AF18">
        <v>6.2300000000000001E-2</v>
      </c>
      <c r="AG18">
        <v>6.2600000000000003E-2</v>
      </c>
      <c r="AH18">
        <v>5.8599999999999999E-2</v>
      </c>
      <c r="AI18">
        <v>5.0099999999999999E-2</v>
      </c>
      <c r="AJ18">
        <v>3.5700000000000003E-2</v>
      </c>
    </row>
    <row r="19" spans="1:36" x14ac:dyDescent="0.25">
      <c r="A19" t="s">
        <v>181</v>
      </c>
      <c r="B19" t="s">
        <v>101</v>
      </c>
      <c r="C19" t="s">
        <v>186</v>
      </c>
      <c r="D19" t="s">
        <v>187</v>
      </c>
      <c r="E19">
        <v>0.8</v>
      </c>
      <c r="F19">
        <v>9</v>
      </c>
      <c r="G19">
        <v>0.64170000000000005</v>
      </c>
      <c r="H19">
        <v>0.64149999999999996</v>
      </c>
      <c r="I19">
        <v>0.62270000000000003</v>
      </c>
      <c r="J19">
        <v>0.56920000000000004</v>
      </c>
      <c r="K19">
        <v>0.52259999999999995</v>
      </c>
      <c r="L19">
        <v>0.45390000000000003</v>
      </c>
      <c r="M19">
        <v>0.40329999999999999</v>
      </c>
      <c r="N19">
        <v>0.35120000000000001</v>
      </c>
      <c r="O19">
        <v>0.2923</v>
      </c>
      <c r="P19">
        <v>0.25430000000000003</v>
      </c>
      <c r="Q19">
        <v>0.21279999999999999</v>
      </c>
      <c r="R19">
        <v>0.15890000000000001</v>
      </c>
      <c r="S19">
        <v>0.1241</v>
      </c>
      <c r="T19">
        <v>9.06E-2</v>
      </c>
      <c r="U19">
        <v>5.74E-2</v>
      </c>
      <c r="V19">
        <v>0.1134</v>
      </c>
      <c r="W19">
        <v>0.12889999999999999</v>
      </c>
      <c r="X19">
        <v>0.13650000000000001</v>
      </c>
      <c r="Y19">
        <v>0.1246</v>
      </c>
      <c r="Z19">
        <v>0.12570000000000001</v>
      </c>
      <c r="AA19">
        <v>0.111</v>
      </c>
      <c r="AB19">
        <v>0.105</v>
      </c>
      <c r="AC19">
        <v>9.4299999999999995E-2</v>
      </c>
      <c r="AD19">
        <v>9.2899999999999996E-2</v>
      </c>
      <c r="AE19">
        <v>8.6999999999999994E-2</v>
      </c>
      <c r="AF19">
        <v>8.6400000000000005E-2</v>
      </c>
      <c r="AG19">
        <v>7.3300000000000004E-2</v>
      </c>
      <c r="AH19">
        <v>5.5500000000000001E-2</v>
      </c>
      <c r="AI19">
        <v>4.0099999999999997E-2</v>
      </c>
      <c r="AJ19">
        <v>1.44E-2</v>
      </c>
    </row>
    <row r="20" spans="1:36" x14ac:dyDescent="0.25">
      <c r="A20" t="s">
        <v>181</v>
      </c>
      <c r="B20" t="s">
        <v>101</v>
      </c>
      <c r="C20" t="s">
        <v>186</v>
      </c>
      <c r="D20" t="s">
        <v>187</v>
      </c>
      <c r="E20">
        <v>1.5</v>
      </c>
      <c r="F20">
        <v>9</v>
      </c>
      <c r="G20">
        <v>0.61019999999999996</v>
      </c>
      <c r="H20">
        <v>0.59660000000000002</v>
      </c>
      <c r="I20">
        <v>0.60050000000000003</v>
      </c>
      <c r="J20">
        <v>0.5726</v>
      </c>
      <c r="K20">
        <v>0.52300000000000002</v>
      </c>
      <c r="L20">
        <v>0.48859999999999998</v>
      </c>
      <c r="M20">
        <v>0.45469999999999999</v>
      </c>
      <c r="N20">
        <v>0.40160000000000001</v>
      </c>
      <c r="O20">
        <v>0.3306</v>
      </c>
      <c r="P20">
        <v>0.28949999999999998</v>
      </c>
      <c r="Q20">
        <v>0.25</v>
      </c>
      <c r="R20">
        <v>0.2107</v>
      </c>
      <c r="S20">
        <v>0.1701</v>
      </c>
      <c r="T20">
        <v>0.13170000000000001</v>
      </c>
      <c r="U20">
        <v>9.3700000000000006E-2</v>
      </c>
      <c r="V20">
        <v>0.23849999999999999</v>
      </c>
      <c r="W20">
        <v>0.12920000000000001</v>
      </c>
      <c r="X20">
        <v>0.1179</v>
      </c>
      <c r="Y20">
        <v>9.7000000000000003E-2</v>
      </c>
      <c r="Z20">
        <v>9.6699999999999994E-2</v>
      </c>
      <c r="AA20">
        <v>9.2299999999999993E-2</v>
      </c>
      <c r="AB20">
        <v>0.106</v>
      </c>
      <c r="AC20">
        <v>0.1152</v>
      </c>
      <c r="AD20">
        <v>0.11940000000000001</v>
      </c>
      <c r="AE20">
        <v>0.10580000000000001</v>
      </c>
      <c r="AF20">
        <v>9.5200000000000007E-2</v>
      </c>
      <c r="AG20">
        <v>8.3199999999999996E-2</v>
      </c>
      <c r="AH20">
        <v>6.9400000000000003E-2</v>
      </c>
      <c r="AI20">
        <v>4.2299999999999997E-2</v>
      </c>
      <c r="AJ20">
        <v>1.9E-2</v>
      </c>
    </row>
    <row r="21" spans="1:36" x14ac:dyDescent="0.25">
      <c r="A21" t="s">
        <v>181</v>
      </c>
      <c r="B21" t="s">
        <v>101</v>
      </c>
      <c r="C21" t="s">
        <v>188</v>
      </c>
      <c r="D21" t="s">
        <v>189</v>
      </c>
      <c r="E21">
        <v>1.5</v>
      </c>
      <c r="F21">
        <v>8</v>
      </c>
      <c r="G21">
        <v>0.40129999999999999</v>
      </c>
      <c r="H21">
        <v>0.46379999999999999</v>
      </c>
      <c r="I21">
        <v>0.4027</v>
      </c>
      <c r="J21">
        <v>0.38969999999999999</v>
      </c>
      <c r="K21">
        <v>0.36380000000000001</v>
      </c>
      <c r="L21">
        <v>0.32390000000000002</v>
      </c>
      <c r="M21">
        <v>0.29430000000000001</v>
      </c>
      <c r="N21">
        <v>0.22120000000000001</v>
      </c>
      <c r="O21">
        <v>0.17780000000000001</v>
      </c>
      <c r="P21">
        <v>0.14249999999999999</v>
      </c>
      <c r="Q21">
        <v>9.4600000000000004E-2</v>
      </c>
      <c r="R21">
        <v>5.6599999999999998E-2</v>
      </c>
      <c r="S21">
        <v>2.5499999999999998E-2</v>
      </c>
      <c r="T21">
        <v>9.7999999999999997E-3</v>
      </c>
      <c r="U21">
        <v>4.4000000000000003E-3</v>
      </c>
      <c r="V21">
        <v>0.18709999999999999</v>
      </c>
      <c r="W21">
        <v>0.13350000000000001</v>
      </c>
      <c r="X21">
        <v>0.1232</v>
      </c>
      <c r="Y21">
        <v>0.1095</v>
      </c>
      <c r="Z21">
        <v>6.8199999999999997E-2</v>
      </c>
      <c r="AA21">
        <v>5.4899999999999997E-2</v>
      </c>
      <c r="AB21">
        <v>4.99E-2</v>
      </c>
      <c r="AC21">
        <v>4.0500000000000001E-2</v>
      </c>
      <c r="AD21">
        <v>3.7999999999999999E-2</v>
      </c>
      <c r="AE21">
        <v>2.4299999999999999E-2</v>
      </c>
      <c r="AF21">
        <v>2.3199999999999998E-2</v>
      </c>
      <c r="AG21">
        <v>2.2100000000000002E-2</v>
      </c>
      <c r="AH21">
        <v>1.4E-2</v>
      </c>
      <c r="AI21">
        <v>4.7999999999999996E-3</v>
      </c>
      <c r="AJ21">
        <v>3.3999999999999998E-3</v>
      </c>
    </row>
    <row r="22" spans="1:36" x14ac:dyDescent="0.25">
      <c r="A22" t="s">
        <v>181</v>
      </c>
      <c r="B22" t="s">
        <v>101</v>
      </c>
      <c r="C22" t="s">
        <v>188</v>
      </c>
      <c r="D22" t="s">
        <v>189</v>
      </c>
      <c r="E22">
        <v>2.5</v>
      </c>
      <c r="F22">
        <v>8</v>
      </c>
      <c r="G22">
        <v>0.42699999999999999</v>
      </c>
      <c r="H22">
        <v>0.5323</v>
      </c>
      <c r="I22">
        <v>0.45800000000000002</v>
      </c>
      <c r="J22">
        <v>0.42220000000000002</v>
      </c>
      <c r="K22">
        <v>0.3977</v>
      </c>
      <c r="L22">
        <v>0.35630000000000001</v>
      </c>
      <c r="M22">
        <v>0.30530000000000002</v>
      </c>
      <c r="N22">
        <v>0.25740000000000002</v>
      </c>
      <c r="O22">
        <v>0.19989999999999999</v>
      </c>
      <c r="P22">
        <v>0.1545</v>
      </c>
      <c r="Q22">
        <v>0.1094</v>
      </c>
      <c r="R22">
        <v>6.6400000000000001E-2</v>
      </c>
      <c r="S22">
        <v>3.15E-2</v>
      </c>
      <c r="T22">
        <v>1.4500000000000001E-2</v>
      </c>
      <c r="U22">
        <v>8.6999999999999994E-3</v>
      </c>
      <c r="V22">
        <v>0.18540000000000001</v>
      </c>
      <c r="W22">
        <v>9.1300000000000006E-2</v>
      </c>
      <c r="X22">
        <v>5.8099999999999999E-2</v>
      </c>
      <c r="Y22">
        <v>5.1200000000000002E-2</v>
      </c>
      <c r="Z22">
        <v>5.11E-2</v>
      </c>
      <c r="AA22">
        <v>2.4400000000000002E-2</v>
      </c>
      <c r="AB22">
        <v>2.4899999999999999E-2</v>
      </c>
      <c r="AC22">
        <v>3.5099999999999999E-2</v>
      </c>
      <c r="AD22">
        <v>3.7699999999999997E-2</v>
      </c>
      <c r="AE22">
        <v>2.2800000000000001E-2</v>
      </c>
      <c r="AF22">
        <v>2.24E-2</v>
      </c>
      <c r="AG22">
        <v>2.4299999999999999E-2</v>
      </c>
      <c r="AH22">
        <v>1.7899999999999999E-2</v>
      </c>
      <c r="AI22">
        <v>1.49E-2</v>
      </c>
      <c r="AJ22">
        <v>9.4999999999999998E-3</v>
      </c>
    </row>
    <row r="23" spans="1:36" x14ac:dyDescent="0.25">
      <c r="A23" t="s">
        <v>181</v>
      </c>
      <c r="B23" t="s">
        <v>101</v>
      </c>
      <c r="C23" t="s">
        <v>188</v>
      </c>
      <c r="D23" t="s">
        <v>189</v>
      </c>
      <c r="E23">
        <v>0.3</v>
      </c>
      <c r="F23">
        <v>5</v>
      </c>
      <c r="G23">
        <v>0.39550000000000002</v>
      </c>
      <c r="H23">
        <v>0.31319999999999998</v>
      </c>
      <c r="I23">
        <v>0.30380000000000001</v>
      </c>
      <c r="J23">
        <v>0.25240000000000001</v>
      </c>
      <c r="K23">
        <v>0.2208</v>
      </c>
      <c r="L23">
        <v>0.20219999999999999</v>
      </c>
      <c r="M23">
        <v>0.16420000000000001</v>
      </c>
      <c r="N23">
        <v>0.11650000000000001</v>
      </c>
      <c r="O23">
        <v>8.8300000000000003E-2</v>
      </c>
      <c r="P23">
        <v>5.9499999999999997E-2</v>
      </c>
      <c r="Q23">
        <v>3.6299999999999999E-2</v>
      </c>
      <c r="R23">
        <v>2.0899999999999998E-2</v>
      </c>
      <c r="S23">
        <v>1.18E-2</v>
      </c>
      <c r="T23">
        <v>5.5999999999999999E-3</v>
      </c>
      <c r="U23">
        <v>2E-3</v>
      </c>
      <c r="V23">
        <v>0.16919999999999999</v>
      </c>
      <c r="W23">
        <v>0.17219999999999999</v>
      </c>
      <c r="X23">
        <v>6.4500000000000002E-2</v>
      </c>
      <c r="Y23">
        <v>7.1099999999999997E-2</v>
      </c>
      <c r="Z23">
        <v>5.8999999999999997E-2</v>
      </c>
      <c r="AA23">
        <v>3.9600000000000003E-2</v>
      </c>
      <c r="AB23">
        <v>3.1800000000000002E-2</v>
      </c>
      <c r="AC23">
        <v>4.1599999999999998E-2</v>
      </c>
      <c r="AD23">
        <v>2.2200000000000001E-2</v>
      </c>
      <c r="AE23">
        <v>1.0800000000000001E-2</v>
      </c>
      <c r="AF23">
        <v>1.1900000000000001E-2</v>
      </c>
      <c r="AG23">
        <v>1.2200000000000001E-2</v>
      </c>
      <c r="AH23">
        <v>9.2999999999999992E-3</v>
      </c>
      <c r="AI23">
        <v>3.5000000000000001E-3</v>
      </c>
      <c r="AJ23">
        <v>1E-3</v>
      </c>
    </row>
    <row r="24" spans="1:36" x14ac:dyDescent="0.25">
      <c r="A24" t="s">
        <v>181</v>
      </c>
      <c r="B24" t="s">
        <v>101</v>
      </c>
      <c r="C24" t="s">
        <v>188</v>
      </c>
      <c r="D24" t="s">
        <v>189</v>
      </c>
      <c r="E24">
        <v>0.8</v>
      </c>
      <c r="F24">
        <v>10</v>
      </c>
      <c r="G24">
        <v>0.43369999999999997</v>
      </c>
      <c r="H24">
        <v>0.41189999999999999</v>
      </c>
      <c r="I24">
        <v>0.3826</v>
      </c>
      <c r="J24">
        <v>0.36059999999999998</v>
      </c>
      <c r="K24">
        <v>0.32540000000000002</v>
      </c>
      <c r="L24">
        <v>0.27979999999999999</v>
      </c>
      <c r="M24">
        <v>0.23630000000000001</v>
      </c>
      <c r="N24">
        <v>0.18060000000000001</v>
      </c>
      <c r="O24">
        <v>0.13980000000000001</v>
      </c>
      <c r="P24">
        <v>9.8000000000000004E-2</v>
      </c>
      <c r="Q24">
        <v>5.6500000000000002E-2</v>
      </c>
      <c r="R24">
        <v>2.6800000000000001E-2</v>
      </c>
      <c r="S24">
        <v>1.06E-2</v>
      </c>
      <c r="T24">
        <v>4.5999999999999999E-3</v>
      </c>
      <c r="U24">
        <v>1.4E-3</v>
      </c>
      <c r="V24">
        <v>0.1867</v>
      </c>
      <c r="W24">
        <v>0.1646</v>
      </c>
      <c r="X24">
        <v>0.12570000000000001</v>
      </c>
      <c r="Y24">
        <v>8.4400000000000003E-2</v>
      </c>
      <c r="Z24">
        <v>8.0199999999999994E-2</v>
      </c>
      <c r="AA24">
        <v>7.3899999999999993E-2</v>
      </c>
      <c r="AB24">
        <v>5.3900000000000003E-2</v>
      </c>
      <c r="AC24">
        <v>4.0399999999999998E-2</v>
      </c>
      <c r="AD24">
        <v>3.6799999999999999E-2</v>
      </c>
      <c r="AE24">
        <v>3.2300000000000002E-2</v>
      </c>
      <c r="AF24">
        <v>2.2599999999999999E-2</v>
      </c>
      <c r="AG24">
        <v>1.5100000000000001E-2</v>
      </c>
      <c r="AH24">
        <v>5.8999999999999999E-3</v>
      </c>
      <c r="AI24">
        <v>5.7999999999999996E-3</v>
      </c>
      <c r="AJ24">
        <v>2.5000000000000001E-3</v>
      </c>
    </row>
    <row r="25" spans="1:36" x14ac:dyDescent="0.25">
      <c r="A25" t="s">
        <v>181</v>
      </c>
      <c r="B25" t="s">
        <v>101</v>
      </c>
      <c r="C25" t="s">
        <v>190</v>
      </c>
      <c r="D25" t="s">
        <v>191</v>
      </c>
      <c r="E25">
        <v>1.5</v>
      </c>
      <c r="F25">
        <v>11</v>
      </c>
      <c r="G25">
        <v>0.43280000000000002</v>
      </c>
      <c r="H25">
        <v>0.40439999999999998</v>
      </c>
      <c r="I25">
        <v>0.37559999999999999</v>
      </c>
      <c r="J25">
        <v>0.37790000000000001</v>
      </c>
      <c r="K25">
        <v>0.32840000000000003</v>
      </c>
      <c r="L25">
        <v>0.307</v>
      </c>
      <c r="M25">
        <v>0.25580000000000003</v>
      </c>
      <c r="N25">
        <v>0.2102</v>
      </c>
      <c r="O25">
        <v>0.17199999999999999</v>
      </c>
      <c r="P25">
        <v>0.13020000000000001</v>
      </c>
      <c r="Q25">
        <v>9.1200000000000003E-2</v>
      </c>
      <c r="R25">
        <v>5.8000000000000003E-2</v>
      </c>
      <c r="S25">
        <v>3.0200000000000001E-2</v>
      </c>
      <c r="T25">
        <v>1.5100000000000001E-2</v>
      </c>
      <c r="U25">
        <v>5.4999999999999997E-3</v>
      </c>
      <c r="V25">
        <v>0.1482</v>
      </c>
      <c r="W25">
        <v>8.4400000000000003E-2</v>
      </c>
      <c r="X25">
        <v>5.3499999999999999E-2</v>
      </c>
      <c r="Y25">
        <v>3.73E-2</v>
      </c>
      <c r="Z25">
        <v>5.1299999999999998E-2</v>
      </c>
      <c r="AA25">
        <v>3.8600000000000002E-2</v>
      </c>
      <c r="AB25">
        <v>5.4800000000000001E-2</v>
      </c>
      <c r="AC25">
        <v>3.8699999999999998E-2</v>
      </c>
      <c r="AD25">
        <v>3.6700000000000003E-2</v>
      </c>
      <c r="AE25">
        <v>3.1300000000000001E-2</v>
      </c>
      <c r="AF25">
        <v>3.7499999999999999E-2</v>
      </c>
      <c r="AG25">
        <v>3.78E-2</v>
      </c>
      <c r="AH25">
        <v>2.0400000000000001E-2</v>
      </c>
      <c r="AI25">
        <v>9.7999999999999997E-3</v>
      </c>
      <c r="AJ25">
        <v>4.3E-3</v>
      </c>
    </row>
    <row r="26" spans="1:36" x14ac:dyDescent="0.25">
      <c r="A26" t="s">
        <v>181</v>
      </c>
      <c r="B26" t="s">
        <v>101</v>
      </c>
      <c r="C26" t="s">
        <v>190</v>
      </c>
      <c r="D26" t="s">
        <v>191</v>
      </c>
      <c r="E26">
        <v>0.8</v>
      </c>
      <c r="F26">
        <v>10</v>
      </c>
      <c r="G26">
        <v>0.434</v>
      </c>
      <c r="H26">
        <v>0.41739999999999999</v>
      </c>
      <c r="I26">
        <v>0.37359999999999999</v>
      </c>
      <c r="J26">
        <v>0.36459999999999998</v>
      </c>
      <c r="K26">
        <v>0.3049</v>
      </c>
      <c r="L26">
        <v>0.27110000000000001</v>
      </c>
      <c r="M26">
        <v>0.1923</v>
      </c>
      <c r="N26">
        <v>0.14899999999999999</v>
      </c>
      <c r="O26">
        <v>0.1167</v>
      </c>
      <c r="P26">
        <v>9.1399999999999995E-2</v>
      </c>
      <c r="Q26">
        <v>5.7000000000000002E-2</v>
      </c>
      <c r="R26">
        <v>3.6999999999999998E-2</v>
      </c>
      <c r="S26">
        <v>1.61E-2</v>
      </c>
      <c r="T26">
        <v>6.3E-3</v>
      </c>
      <c r="U26">
        <v>2.2000000000000001E-3</v>
      </c>
      <c r="V26">
        <v>0.1668</v>
      </c>
      <c r="W26">
        <v>0.161</v>
      </c>
      <c r="X26">
        <v>0.14180000000000001</v>
      </c>
      <c r="Y26">
        <v>0.15670000000000001</v>
      </c>
      <c r="Z26">
        <v>0.1118</v>
      </c>
      <c r="AA26">
        <v>0.1036</v>
      </c>
      <c r="AB26">
        <v>8.0500000000000002E-2</v>
      </c>
      <c r="AC26">
        <v>6.9000000000000006E-2</v>
      </c>
      <c r="AD26">
        <v>4.3499999999999997E-2</v>
      </c>
      <c r="AE26">
        <v>4.3999999999999997E-2</v>
      </c>
      <c r="AF26">
        <v>2.52E-2</v>
      </c>
      <c r="AG26">
        <v>2.3400000000000001E-2</v>
      </c>
      <c r="AH26">
        <v>1.17E-2</v>
      </c>
      <c r="AI26">
        <v>5.3E-3</v>
      </c>
      <c r="AJ26">
        <v>3.0000000000000001E-3</v>
      </c>
    </row>
    <row r="27" spans="1:36" x14ac:dyDescent="0.25">
      <c r="A27" t="s">
        <v>181</v>
      </c>
      <c r="B27" t="s">
        <v>101</v>
      </c>
      <c r="C27" t="s">
        <v>190</v>
      </c>
      <c r="D27" t="s">
        <v>191</v>
      </c>
      <c r="E27">
        <v>2.5</v>
      </c>
      <c r="F27">
        <v>9</v>
      </c>
      <c r="G27">
        <v>0.4451</v>
      </c>
      <c r="H27">
        <v>0.44700000000000001</v>
      </c>
      <c r="I27">
        <v>0.37680000000000002</v>
      </c>
      <c r="J27">
        <v>0.39040000000000002</v>
      </c>
      <c r="K27">
        <v>0.36799999999999999</v>
      </c>
      <c r="L27">
        <v>0.30399999999999999</v>
      </c>
      <c r="M27">
        <v>0.29499999999999998</v>
      </c>
      <c r="N27">
        <v>0.2336</v>
      </c>
      <c r="O27">
        <v>0.19020000000000001</v>
      </c>
      <c r="P27">
        <v>0.14510000000000001</v>
      </c>
      <c r="Q27">
        <v>0.10539999999999999</v>
      </c>
      <c r="R27">
        <v>7.0900000000000005E-2</v>
      </c>
      <c r="S27">
        <v>4.1799999999999997E-2</v>
      </c>
      <c r="T27">
        <v>2.0500000000000001E-2</v>
      </c>
      <c r="U27">
        <v>8.0000000000000002E-3</v>
      </c>
      <c r="V27">
        <v>0.18440000000000001</v>
      </c>
      <c r="W27">
        <v>0.1138</v>
      </c>
      <c r="X27">
        <v>7.7700000000000005E-2</v>
      </c>
      <c r="Y27">
        <v>3.5299999999999998E-2</v>
      </c>
      <c r="Z27">
        <v>0.08</v>
      </c>
      <c r="AA27">
        <v>4.1799999999999997E-2</v>
      </c>
      <c r="AB27">
        <v>3.8399999999999997E-2</v>
      </c>
      <c r="AC27">
        <v>5.16E-2</v>
      </c>
      <c r="AD27">
        <v>3.6600000000000001E-2</v>
      </c>
      <c r="AE27">
        <v>2.5000000000000001E-2</v>
      </c>
      <c r="AF27">
        <v>1.8200000000000001E-2</v>
      </c>
      <c r="AG27">
        <v>2.92E-2</v>
      </c>
      <c r="AH27">
        <v>2.35E-2</v>
      </c>
      <c r="AI27">
        <v>1.4E-2</v>
      </c>
      <c r="AJ27">
        <v>5.3E-3</v>
      </c>
    </row>
    <row r="28" spans="1:36" x14ac:dyDescent="0.25">
      <c r="A28" t="s">
        <v>181</v>
      </c>
      <c r="B28" t="s">
        <v>101</v>
      </c>
      <c r="C28" t="s">
        <v>121</v>
      </c>
      <c r="D28" t="s">
        <v>192</v>
      </c>
      <c r="E28">
        <v>1.5</v>
      </c>
      <c r="F28">
        <v>9</v>
      </c>
      <c r="G28">
        <v>0.36130000000000001</v>
      </c>
      <c r="H28">
        <v>0.34539999999999998</v>
      </c>
      <c r="I28">
        <v>0.34339999999999998</v>
      </c>
      <c r="J28">
        <v>0.33910000000000001</v>
      </c>
      <c r="K28">
        <v>0.3095</v>
      </c>
      <c r="L28">
        <v>0.29360000000000003</v>
      </c>
      <c r="M28">
        <v>0.28589999999999999</v>
      </c>
      <c r="N28">
        <v>0.26229999999999998</v>
      </c>
      <c r="O28">
        <v>0.2296</v>
      </c>
      <c r="P28">
        <v>0.2089</v>
      </c>
      <c r="Q28">
        <v>0.17150000000000001</v>
      </c>
      <c r="R28">
        <v>0.13669999999999999</v>
      </c>
      <c r="S28">
        <v>9.5299999999999996E-2</v>
      </c>
      <c r="T28">
        <v>6.1499999999999999E-2</v>
      </c>
      <c r="U28">
        <v>3.44E-2</v>
      </c>
      <c r="V28">
        <v>0.13969999999999999</v>
      </c>
      <c r="W28">
        <v>9.0999999999999998E-2</v>
      </c>
      <c r="X28">
        <v>6.5199999999999994E-2</v>
      </c>
      <c r="Y28">
        <v>4.2599999999999999E-2</v>
      </c>
      <c r="Z28">
        <v>4.4299999999999999E-2</v>
      </c>
      <c r="AA28">
        <v>4.07E-2</v>
      </c>
      <c r="AB28">
        <v>5.0900000000000001E-2</v>
      </c>
      <c r="AC28">
        <v>4.8300000000000003E-2</v>
      </c>
      <c r="AD28">
        <v>4.1000000000000002E-2</v>
      </c>
      <c r="AE28">
        <v>4.7E-2</v>
      </c>
      <c r="AF28">
        <v>4.3400000000000001E-2</v>
      </c>
      <c r="AG28">
        <v>4.5199999999999997E-2</v>
      </c>
      <c r="AH28">
        <v>2.4799999999999999E-2</v>
      </c>
      <c r="AI28">
        <v>1.89E-2</v>
      </c>
      <c r="AJ28">
        <v>1.9699999999999999E-2</v>
      </c>
    </row>
    <row r="29" spans="1:36" x14ac:dyDescent="0.25">
      <c r="A29" t="s">
        <v>181</v>
      </c>
      <c r="B29" t="s">
        <v>101</v>
      </c>
      <c r="C29" t="s">
        <v>121</v>
      </c>
      <c r="D29" t="s">
        <v>192</v>
      </c>
      <c r="E29">
        <v>2.5</v>
      </c>
      <c r="F29">
        <v>9</v>
      </c>
      <c r="G29">
        <v>0.31230000000000002</v>
      </c>
      <c r="H29">
        <v>0.34410000000000002</v>
      </c>
      <c r="I29">
        <v>0.34429999999999999</v>
      </c>
      <c r="J29">
        <v>0.31900000000000001</v>
      </c>
      <c r="K29">
        <v>0.32029999999999997</v>
      </c>
      <c r="L29">
        <v>0.28220000000000001</v>
      </c>
      <c r="M29">
        <v>0.28410000000000002</v>
      </c>
      <c r="N29">
        <v>0.27189999999999998</v>
      </c>
      <c r="O29">
        <v>0.23599999999999999</v>
      </c>
      <c r="P29">
        <v>0.217</v>
      </c>
      <c r="Q29">
        <v>0.1968</v>
      </c>
      <c r="R29">
        <v>0.15359999999999999</v>
      </c>
      <c r="S29">
        <v>0.11260000000000001</v>
      </c>
      <c r="T29">
        <v>6.9500000000000006E-2</v>
      </c>
      <c r="U29">
        <v>4.0399999999999998E-2</v>
      </c>
      <c r="V29">
        <v>0.1492</v>
      </c>
      <c r="W29">
        <v>0.1172</v>
      </c>
      <c r="X29">
        <v>6.0600000000000001E-2</v>
      </c>
      <c r="Y29">
        <v>3.1099999999999999E-2</v>
      </c>
      <c r="Z29">
        <v>3.5200000000000002E-2</v>
      </c>
      <c r="AA29">
        <v>4.5499999999999999E-2</v>
      </c>
      <c r="AB29">
        <v>4.7100000000000003E-2</v>
      </c>
      <c r="AC29">
        <v>5.1299999999999998E-2</v>
      </c>
      <c r="AD29">
        <v>2.5499999999999998E-2</v>
      </c>
      <c r="AE29">
        <v>4.0599999999999997E-2</v>
      </c>
      <c r="AF29">
        <v>3.15E-2</v>
      </c>
      <c r="AG29">
        <v>3.5000000000000003E-2</v>
      </c>
      <c r="AH29">
        <v>2.5700000000000001E-2</v>
      </c>
      <c r="AI29">
        <v>1.78E-2</v>
      </c>
      <c r="AJ29">
        <v>1.61E-2</v>
      </c>
    </row>
    <row r="30" spans="1:36" x14ac:dyDescent="0.25">
      <c r="A30" t="s">
        <v>181</v>
      </c>
      <c r="B30" t="s">
        <v>101</v>
      </c>
      <c r="C30" t="s">
        <v>121</v>
      </c>
      <c r="D30" t="s">
        <v>192</v>
      </c>
      <c r="E30">
        <v>0.8</v>
      </c>
      <c r="F30">
        <v>10</v>
      </c>
      <c r="G30">
        <v>0.32500000000000001</v>
      </c>
      <c r="H30">
        <v>0.35589999999999999</v>
      </c>
      <c r="I30">
        <v>0.34760000000000002</v>
      </c>
      <c r="J30">
        <v>0.3221</v>
      </c>
      <c r="K30">
        <v>0.27329999999999999</v>
      </c>
      <c r="L30">
        <v>0.22720000000000001</v>
      </c>
      <c r="M30">
        <v>0.1888</v>
      </c>
      <c r="N30">
        <v>0.1646</v>
      </c>
      <c r="O30">
        <v>0.1492</v>
      </c>
      <c r="P30">
        <v>0.12839999999999999</v>
      </c>
      <c r="Q30">
        <v>0.1041</v>
      </c>
      <c r="R30">
        <v>7.6899999999999996E-2</v>
      </c>
      <c r="S30">
        <v>4.0800000000000003E-2</v>
      </c>
      <c r="T30">
        <v>2.23E-2</v>
      </c>
      <c r="U30">
        <v>8.5000000000000006E-3</v>
      </c>
      <c r="V30">
        <v>0.2293</v>
      </c>
      <c r="W30">
        <v>0.15409999999999999</v>
      </c>
      <c r="X30">
        <v>0.109</v>
      </c>
      <c r="Y30">
        <v>7.22E-2</v>
      </c>
      <c r="Z30">
        <v>6.1499999999999999E-2</v>
      </c>
      <c r="AA30">
        <v>5.6500000000000002E-2</v>
      </c>
      <c r="AB30">
        <v>4.3700000000000003E-2</v>
      </c>
      <c r="AC30">
        <v>3.8300000000000001E-2</v>
      </c>
      <c r="AD30">
        <v>3.9300000000000002E-2</v>
      </c>
      <c r="AE30">
        <v>2.7799999999999998E-2</v>
      </c>
      <c r="AF30">
        <v>2.58E-2</v>
      </c>
      <c r="AG30">
        <v>2.1399999999999999E-2</v>
      </c>
      <c r="AH30">
        <v>2.9399999999999999E-2</v>
      </c>
      <c r="AI30">
        <v>1.4E-2</v>
      </c>
      <c r="AJ30">
        <v>4.0000000000000001E-3</v>
      </c>
    </row>
    <row r="31" spans="1:36" x14ac:dyDescent="0.25">
      <c r="A31" t="s">
        <v>219</v>
      </c>
      <c r="B31" t="s">
        <v>101</v>
      </c>
      <c r="C31" t="s">
        <v>125</v>
      </c>
      <c r="D31" t="s">
        <v>220</v>
      </c>
      <c r="E31">
        <v>1.5</v>
      </c>
      <c r="F31">
        <v>10</v>
      </c>
      <c r="G31">
        <v>0.77659999999999996</v>
      </c>
      <c r="H31">
        <v>0.70350000000000001</v>
      </c>
      <c r="I31">
        <v>0.63290000000000002</v>
      </c>
      <c r="J31">
        <v>0.56989999999999996</v>
      </c>
      <c r="K31">
        <v>0.50729999999999997</v>
      </c>
      <c r="L31">
        <v>0.45810000000000001</v>
      </c>
      <c r="M31">
        <v>0.4148</v>
      </c>
      <c r="N31">
        <v>0.37509999999999999</v>
      </c>
      <c r="O31">
        <v>0.315</v>
      </c>
      <c r="P31">
        <v>0.27039999999999997</v>
      </c>
      <c r="Q31">
        <v>0.2268</v>
      </c>
      <c r="R31">
        <v>0.17810000000000001</v>
      </c>
      <c r="S31">
        <v>0.1366</v>
      </c>
      <c r="T31">
        <v>0.1023</v>
      </c>
      <c r="U31">
        <v>5.2900000000000003E-2</v>
      </c>
      <c r="V31">
        <v>0.2681</v>
      </c>
      <c r="W31">
        <v>0.2447</v>
      </c>
      <c r="X31">
        <v>0.26279999999999998</v>
      </c>
      <c r="Y31">
        <v>0.22370000000000001</v>
      </c>
      <c r="Z31">
        <v>0.1898</v>
      </c>
      <c r="AA31">
        <v>0.18029999999999999</v>
      </c>
      <c r="AB31">
        <v>0.15279999999999999</v>
      </c>
      <c r="AC31">
        <v>0.1452</v>
      </c>
      <c r="AD31">
        <v>0.12889999999999999</v>
      </c>
      <c r="AE31">
        <v>0.1071</v>
      </c>
      <c r="AF31">
        <v>9.35E-2</v>
      </c>
      <c r="AG31">
        <v>6.8900000000000003E-2</v>
      </c>
      <c r="AH31">
        <v>4.41E-2</v>
      </c>
      <c r="AI31">
        <v>2.4799999999999999E-2</v>
      </c>
      <c r="AJ31">
        <v>1.8599999999999998E-2</v>
      </c>
    </row>
    <row r="32" spans="1:36" x14ac:dyDescent="0.25">
      <c r="A32" t="s">
        <v>219</v>
      </c>
      <c r="B32" t="s">
        <v>101</v>
      </c>
      <c r="C32" t="s">
        <v>125</v>
      </c>
      <c r="D32" t="s">
        <v>220</v>
      </c>
      <c r="E32">
        <v>2.5</v>
      </c>
      <c r="F32">
        <v>10</v>
      </c>
      <c r="G32">
        <v>0.80989999999999995</v>
      </c>
      <c r="H32">
        <v>0.73180000000000001</v>
      </c>
      <c r="I32">
        <v>0.67110000000000003</v>
      </c>
      <c r="J32">
        <v>0.59250000000000003</v>
      </c>
      <c r="K32">
        <v>0.5343</v>
      </c>
      <c r="L32">
        <v>0.47910000000000003</v>
      </c>
      <c r="M32">
        <v>0.44419999999999998</v>
      </c>
      <c r="N32">
        <v>0.38919999999999999</v>
      </c>
      <c r="O32">
        <v>0.34889999999999999</v>
      </c>
      <c r="P32">
        <v>0.30130000000000001</v>
      </c>
      <c r="Q32">
        <v>0.25990000000000002</v>
      </c>
      <c r="R32">
        <v>0.21240000000000001</v>
      </c>
      <c r="S32">
        <v>0.16589999999999999</v>
      </c>
      <c r="T32">
        <v>0.1234</v>
      </c>
      <c r="U32">
        <v>7.17E-2</v>
      </c>
      <c r="V32">
        <v>0.26250000000000001</v>
      </c>
      <c r="W32">
        <v>0.23519999999999999</v>
      </c>
      <c r="X32">
        <v>0.25519999999999998</v>
      </c>
      <c r="Y32">
        <v>0.24809999999999999</v>
      </c>
      <c r="Z32">
        <v>0.21759999999999999</v>
      </c>
      <c r="AA32">
        <v>0.2029</v>
      </c>
      <c r="AB32">
        <v>0.17330000000000001</v>
      </c>
      <c r="AC32">
        <v>0.14580000000000001</v>
      </c>
      <c r="AD32">
        <v>0.13439999999999999</v>
      </c>
      <c r="AE32">
        <v>0.1356</v>
      </c>
      <c r="AF32">
        <v>0.113</v>
      </c>
      <c r="AG32">
        <v>9.6199999999999994E-2</v>
      </c>
      <c r="AH32">
        <v>7.1400000000000005E-2</v>
      </c>
      <c r="AI32">
        <v>4.7899999999999998E-2</v>
      </c>
      <c r="AJ32">
        <v>2.76E-2</v>
      </c>
    </row>
    <row r="33" spans="1:36" x14ac:dyDescent="0.25">
      <c r="A33" t="s">
        <v>219</v>
      </c>
      <c r="B33" t="s">
        <v>101</v>
      </c>
      <c r="C33" t="s">
        <v>125</v>
      </c>
      <c r="D33" t="s">
        <v>220</v>
      </c>
      <c r="E33">
        <v>0.8</v>
      </c>
      <c r="F33">
        <v>10</v>
      </c>
      <c r="G33">
        <v>0.70960000000000001</v>
      </c>
      <c r="H33">
        <v>0.65500000000000003</v>
      </c>
      <c r="I33">
        <v>0.64019999999999999</v>
      </c>
      <c r="J33">
        <v>0.5665</v>
      </c>
      <c r="K33">
        <v>0.49890000000000001</v>
      </c>
      <c r="L33">
        <v>0.46160000000000001</v>
      </c>
      <c r="M33">
        <v>0.40620000000000001</v>
      </c>
      <c r="N33">
        <v>0.3654</v>
      </c>
      <c r="O33">
        <v>0.30909999999999999</v>
      </c>
      <c r="P33">
        <v>0.26329999999999998</v>
      </c>
      <c r="Q33">
        <v>0.21479999999999999</v>
      </c>
      <c r="R33">
        <v>0.17599999999999999</v>
      </c>
      <c r="S33">
        <v>0.1368</v>
      </c>
      <c r="T33">
        <v>9.4899999999999998E-2</v>
      </c>
      <c r="U33">
        <v>4.8399999999999999E-2</v>
      </c>
      <c r="V33">
        <v>0.32200000000000001</v>
      </c>
      <c r="W33">
        <v>0.2581</v>
      </c>
      <c r="X33">
        <v>0.2437</v>
      </c>
      <c r="Y33">
        <v>0.19980000000000001</v>
      </c>
      <c r="Z33">
        <v>0.17319999999999999</v>
      </c>
      <c r="AA33">
        <v>0.16350000000000001</v>
      </c>
      <c r="AB33">
        <v>0.1472</v>
      </c>
      <c r="AC33">
        <v>0.13730000000000001</v>
      </c>
      <c r="AD33">
        <v>0.1177</v>
      </c>
      <c r="AE33">
        <v>0.1033</v>
      </c>
      <c r="AF33">
        <v>7.6499999999999999E-2</v>
      </c>
      <c r="AG33">
        <v>4.7100000000000003E-2</v>
      </c>
      <c r="AH33">
        <v>2.58E-2</v>
      </c>
      <c r="AI33">
        <v>1.43E-2</v>
      </c>
      <c r="AJ33">
        <v>1.6500000000000001E-2</v>
      </c>
    </row>
    <row r="34" spans="1:36" x14ac:dyDescent="0.25">
      <c r="A34" t="s">
        <v>221</v>
      </c>
      <c r="B34" t="s">
        <v>101</v>
      </c>
      <c r="C34" t="s">
        <v>132</v>
      </c>
      <c r="D34" t="s">
        <v>222</v>
      </c>
      <c r="E34">
        <v>1.5</v>
      </c>
      <c r="F34">
        <v>10</v>
      </c>
      <c r="G34">
        <v>0.62860000000000005</v>
      </c>
      <c r="H34">
        <v>0.61370000000000002</v>
      </c>
      <c r="I34">
        <v>0.52600000000000002</v>
      </c>
      <c r="J34">
        <v>0.4869</v>
      </c>
      <c r="K34">
        <v>0.45960000000000001</v>
      </c>
      <c r="L34">
        <v>0.41099999999999998</v>
      </c>
      <c r="M34">
        <v>0.3669</v>
      </c>
      <c r="N34">
        <v>0.31159999999999999</v>
      </c>
      <c r="O34">
        <v>0.29680000000000001</v>
      </c>
      <c r="P34">
        <v>0.26300000000000001</v>
      </c>
      <c r="Q34">
        <v>0.2271</v>
      </c>
      <c r="R34">
        <v>0.18870000000000001</v>
      </c>
      <c r="S34">
        <v>0.1542</v>
      </c>
      <c r="T34">
        <v>9.9000000000000005E-2</v>
      </c>
      <c r="U34">
        <v>4.4200000000000003E-2</v>
      </c>
      <c r="V34">
        <v>0.25840000000000002</v>
      </c>
      <c r="W34">
        <v>0.1207</v>
      </c>
      <c r="X34">
        <v>0.11119999999999999</v>
      </c>
      <c r="Y34">
        <v>0.15079999999999999</v>
      </c>
      <c r="Z34">
        <v>0.11509999999999999</v>
      </c>
      <c r="AA34">
        <v>9.0300000000000005E-2</v>
      </c>
      <c r="AB34">
        <v>5.5100000000000003E-2</v>
      </c>
      <c r="AC34">
        <v>5.5800000000000002E-2</v>
      </c>
      <c r="AD34">
        <v>4.6699999999999998E-2</v>
      </c>
      <c r="AE34">
        <v>4.48E-2</v>
      </c>
      <c r="AF34">
        <v>4.0599999999999997E-2</v>
      </c>
      <c r="AG34">
        <v>4.9700000000000001E-2</v>
      </c>
      <c r="AH34">
        <v>4.82E-2</v>
      </c>
      <c r="AI34">
        <v>3.61E-2</v>
      </c>
      <c r="AJ34">
        <v>2.58E-2</v>
      </c>
    </row>
    <row r="35" spans="1:36" x14ac:dyDescent="0.25">
      <c r="A35" t="s">
        <v>221</v>
      </c>
      <c r="B35" t="s">
        <v>101</v>
      </c>
      <c r="C35" t="s">
        <v>132</v>
      </c>
      <c r="D35" t="s">
        <v>222</v>
      </c>
      <c r="E35">
        <v>2.5</v>
      </c>
      <c r="F35">
        <v>10</v>
      </c>
      <c r="G35">
        <v>0.68820000000000003</v>
      </c>
      <c r="H35">
        <v>0.60650000000000004</v>
      </c>
      <c r="I35">
        <v>0.57050000000000001</v>
      </c>
      <c r="J35">
        <v>0.50849999999999995</v>
      </c>
      <c r="K35">
        <v>0.47920000000000001</v>
      </c>
      <c r="L35">
        <v>0.43359999999999999</v>
      </c>
      <c r="M35">
        <v>0.3921</v>
      </c>
      <c r="N35">
        <v>0.35149999999999998</v>
      </c>
      <c r="O35">
        <v>0.31569999999999998</v>
      </c>
      <c r="P35">
        <v>0.2858</v>
      </c>
      <c r="Q35">
        <v>0.25159999999999999</v>
      </c>
      <c r="R35">
        <v>0.20519999999999999</v>
      </c>
      <c r="S35">
        <v>0.1646</v>
      </c>
      <c r="T35">
        <v>0.11509999999999999</v>
      </c>
      <c r="U35">
        <v>5.7599999999999998E-2</v>
      </c>
      <c r="V35">
        <v>0.37169999999999997</v>
      </c>
      <c r="W35">
        <v>0.1895</v>
      </c>
      <c r="X35">
        <v>0.12520000000000001</v>
      </c>
      <c r="Y35">
        <v>0.13850000000000001</v>
      </c>
      <c r="Z35">
        <v>0.15029999999999999</v>
      </c>
      <c r="AA35">
        <v>0.1014</v>
      </c>
      <c r="AB35">
        <v>8.5300000000000001E-2</v>
      </c>
      <c r="AC35">
        <v>6.6600000000000006E-2</v>
      </c>
      <c r="AD35">
        <v>5.1400000000000001E-2</v>
      </c>
      <c r="AE35">
        <v>5.11E-2</v>
      </c>
      <c r="AF35">
        <v>5.7599999999999998E-2</v>
      </c>
      <c r="AG35">
        <v>5.2400000000000002E-2</v>
      </c>
      <c r="AH35">
        <v>4.7100000000000003E-2</v>
      </c>
      <c r="AI35">
        <v>3.3399999999999999E-2</v>
      </c>
      <c r="AJ35">
        <v>2.5000000000000001E-2</v>
      </c>
    </row>
    <row r="36" spans="1:36" x14ac:dyDescent="0.25">
      <c r="A36" t="s">
        <v>221</v>
      </c>
      <c r="B36" t="s">
        <v>101</v>
      </c>
      <c r="C36" t="s">
        <v>132</v>
      </c>
      <c r="D36" t="s">
        <v>222</v>
      </c>
      <c r="E36">
        <v>0.8</v>
      </c>
      <c r="F36">
        <v>10</v>
      </c>
      <c r="G36">
        <v>0.64959999999999996</v>
      </c>
      <c r="H36">
        <v>0.60970000000000002</v>
      </c>
      <c r="I36">
        <v>0.55400000000000005</v>
      </c>
      <c r="J36">
        <v>0.49640000000000001</v>
      </c>
      <c r="K36">
        <v>0.43640000000000001</v>
      </c>
      <c r="L36">
        <v>0.40839999999999999</v>
      </c>
      <c r="M36">
        <v>0.35589999999999999</v>
      </c>
      <c r="N36">
        <v>0.3296</v>
      </c>
      <c r="O36">
        <v>0.29849999999999999</v>
      </c>
      <c r="P36">
        <v>0.26419999999999999</v>
      </c>
      <c r="Q36">
        <v>0.22550000000000001</v>
      </c>
      <c r="R36">
        <v>0.18909999999999999</v>
      </c>
      <c r="S36">
        <v>0.1421</v>
      </c>
      <c r="T36">
        <v>8.6499999999999994E-2</v>
      </c>
      <c r="U36">
        <v>3.4799999999999998E-2</v>
      </c>
      <c r="V36">
        <v>0.26569999999999999</v>
      </c>
      <c r="W36">
        <v>0.1012</v>
      </c>
      <c r="X36">
        <v>9.9000000000000005E-2</v>
      </c>
      <c r="Y36">
        <v>0.1173</v>
      </c>
      <c r="Z36">
        <v>8.2600000000000007E-2</v>
      </c>
      <c r="AA36">
        <v>5.0900000000000001E-2</v>
      </c>
      <c r="AB36">
        <v>3.2000000000000001E-2</v>
      </c>
      <c r="AC36">
        <v>3.9399999999999998E-2</v>
      </c>
      <c r="AD36">
        <v>5.6500000000000002E-2</v>
      </c>
      <c r="AE36">
        <v>4.5400000000000003E-2</v>
      </c>
      <c r="AF36">
        <v>4.99E-2</v>
      </c>
      <c r="AG36">
        <v>4.8599999999999997E-2</v>
      </c>
      <c r="AH36">
        <v>3.15E-2</v>
      </c>
      <c r="AI36">
        <v>2.2599999999999999E-2</v>
      </c>
      <c r="AJ36">
        <v>1.3100000000000001E-2</v>
      </c>
    </row>
    <row r="37" spans="1:36" x14ac:dyDescent="0.25">
      <c r="A37" t="s">
        <v>223</v>
      </c>
      <c r="B37" t="s">
        <v>101</v>
      </c>
      <c r="C37" t="s">
        <v>199</v>
      </c>
      <c r="D37" t="s">
        <v>224</v>
      </c>
      <c r="E37">
        <v>1.5</v>
      </c>
      <c r="F37">
        <v>7</v>
      </c>
      <c r="G37">
        <v>0.92310000000000003</v>
      </c>
      <c r="H37">
        <v>0.9113</v>
      </c>
      <c r="I37">
        <v>0.83340000000000003</v>
      </c>
      <c r="J37">
        <v>0.7762</v>
      </c>
      <c r="K37">
        <v>0.71599999999999997</v>
      </c>
      <c r="L37">
        <v>0.70009999999999994</v>
      </c>
      <c r="M37">
        <v>0.6502</v>
      </c>
      <c r="N37">
        <v>0.624</v>
      </c>
      <c r="O37">
        <v>0.58279999999999998</v>
      </c>
      <c r="P37">
        <v>0.54649999999999999</v>
      </c>
      <c r="Q37">
        <v>0.50229999999999997</v>
      </c>
      <c r="R37">
        <v>0.44940000000000002</v>
      </c>
      <c r="S37">
        <v>0.41239999999999999</v>
      </c>
      <c r="T37">
        <v>0.36709999999999998</v>
      </c>
      <c r="U37">
        <v>0.28839999999999999</v>
      </c>
      <c r="V37">
        <v>0.15090000000000001</v>
      </c>
      <c r="W37">
        <v>9.1499999999999998E-2</v>
      </c>
      <c r="X37">
        <v>0.17610000000000001</v>
      </c>
      <c r="Y37">
        <v>0.2132</v>
      </c>
      <c r="Z37">
        <v>0.27429999999999999</v>
      </c>
      <c r="AA37">
        <v>0.2606</v>
      </c>
      <c r="AB37">
        <v>0.23380000000000001</v>
      </c>
      <c r="AC37">
        <v>0.2402</v>
      </c>
      <c r="AD37">
        <v>0.2442</v>
      </c>
      <c r="AE37">
        <v>0.19670000000000001</v>
      </c>
      <c r="AF37">
        <v>0.1767</v>
      </c>
      <c r="AG37">
        <v>0.17730000000000001</v>
      </c>
      <c r="AH37">
        <v>0.15859999999999999</v>
      </c>
      <c r="AI37">
        <v>0.14269999999999999</v>
      </c>
      <c r="AJ37">
        <v>0.1389</v>
      </c>
    </row>
    <row r="38" spans="1:36" x14ac:dyDescent="0.25">
      <c r="A38" t="s">
        <v>223</v>
      </c>
      <c r="B38" t="s">
        <v>101</v>
      </c>
      <c r="C38" t="s">
        <v>199</v>
      </c>
      <c r="D38" t="s">
        <v>224</v>
      </c>
      <c r="E38">
        <v>2.5</v>
      </c>
      <c r="F38">
        <v>10</v>
      </c>
      <c r="G38">
        <v>0.8024</v>
      </c>
      <c r="H38">
        <v>0.77690000000000003</v>
      </c>
      <c r="I38">
        <v>0.74099999999999999</v>
      </c>
      <c r="J38">
        <v>0.73570000000000002</v>
      </c>
      <c r="K38">
        <v>0.71009999999999995</v>
      </c>
      <c r="L38">
        <v>0.72309999999999997</v>
      </c>
      <c r="M38">
        <v>0.74260000000000004</v>
      </c>
      <c r="N38">
        <v>0.73880000000000001</v>
      </c>
      <c r="O38">
        <v>0.72189999999999999</v>
      </c>
      <c r="P38">
        <v>0.68369999999999997</v>
      </c>
      <c r="Q38">
        <v>0.64529999999999998</v>
      </c>
      <c r="R38">
        <v>0.59619999999999995</v>
      </c>
      <c r="S38">
        <v>0.55630000000000002</v>
      </c>
      <c r="T38">
        <v>0.5202</v>
      </c>
      <c r="U38">
        <v>0.45350000000000001</v>
      </c>
      <c r="V38">
        <v>0.40050000000000002</v>
      </c>
      <c r="W38">
        <v>0.3548</v>
      </c>
      <c r="X38">
        <v>0.35449999999999998</v>
      </c>
      <c r="Y38">
        <v>0.3352</v>
      </c>
      <c r="Z38">
        <v>0.33839999999999998</v>
      </c>
      <c r="AA38">
        <v>0.30690000000000001</v>
      </c>
      <c r="AB38">
        <v>0.26169999999999999</v>
      </c>
      <c r="AC38">
        <v>0.2447</v>
      </c>
      <c r="AD38">
        <v>0.2364</v>
      </c>
      <c r="AE38">
        <v>0.25019999999999998</v>
      </c>
      <c r="AF38">
        <v>0.25890000000000002</v>
      </c>
      <c r="AG38">
        <v>0.2492</v>
      </c>
      <c r="AH38">
        <v>0.2467</v>
      </c>
      <c r="AI38">
        <v>0.23960000000000001</v>
      </c>
      <c r="AJ38">
        <v>0.24360000000000001</v>
      </c>
    </row>
    <row r="39" spans="1:36" x14ac:dyDescent="0.25">
      <c r="A39" t="s">
        <v>223</v>
      </c>
      <c r="B39" t="s">
        <v>101</v>
      </c>
      <c r="C39" t="s">
        <v>199</v>
      </c>
      <c r="D39" t="s">
        <v>224</v>
      </c>
      <c r="E39">
        <v>0.8</v>
      </c>
      <c r="F39">
        <v>7</v>
      </c>
      <c r="G39">
        <v>0.75229999999999997</v>
      </c>
      <c r="H39">
        <v>0.6976</v>
      </c>
      <c r="I39">
        <v>0.69910000000000005</v>
      </c>
      <c r="J39">
        <v>0.71160000000000001</v>
      </c>
      <c r="K39">
        <v>0.66820000000000002</v>
      </c>
      <c r="L39">
        <v>0.59740000000000004</v>
      </c>
      <c r="M39">
        <v>0.54259999999999997</v>
      </c>
      <c r="N39">
        <v>0.48080000000000001</v>
      </c>
      <c r="O39">
        <v>0.4652</v>
      </c>
      <c r="P39">
        <v>0.4209</v>
      </c>
      <c r="Q39">
        <v>0.36620000000000003</v>
      </c>
      <c r="R39">
        <v>0.32369999999999999</v>
      </c>
      <c r="S39">
        <v>0.2959</v>
      </c>
      <c r="T39">
        <v>0.23860000000000001</v>
      </c>
      <c r="U39">
        <v>0.16370000000000001</v>
      </c>
      <c r="V39">
        <v>0.2838</v>
      </c>
      <c r="W39">
        <v>0.31159999999999999</v>
      </c>
      <c r="X39">
        <v>0.27910000000000001</v>
      </c>
      <c r="Y39">
        <v>0.2306</v>
      </c>
      <c r="Z39">
        <v>0.21079999999999999</v>
      </c>
      <c r="AA39">
        <v>0.2283</v>
      </c>
      <c r="AB39">
        <v>0.2092</v>
      </c>
      <c r="AC39">
        <v>0.1792</v>
      </c>
      <c r="AD39">
        <v>0.14979999999999999</v>
      </c>
      <c r="AE39">
        <v>0.1268</v>
      </c>
      <c r="AF39">
        <v>0.1106</v>
      </c>
      <c r="AG39">
        <v>0.1104</v>
      </c>
      <c r="AH39">
        <v>0.1062</v>
      </c>
      <c r="AI39">
        <v>0.1087</v>
      </c>
      <c r="AJ39">
        <v>9.4899999999999998E-2</v>
      </c>
    </row>
    <row r="64" spans="36:36" x14ac:dyDescent="0.25">
      <c r="AJ64" t="s">
        <v>467</v>
      </c>
    </row>
    <row r="65" spans="33:66" x14ac:dyDescent="0.25">
      <c r="AH65" s="1">
        <v>34487</v>
      </c>
      <c r="AI65" t="s">
        <v>459</v>
      </c>
      <c r="AJ65" t="s">
        <v>468</v>
      </c>
      <c r="AY65" t="s">
        <v>467</v>
      </c>
      <c r="BN65" t="s">
        <v>467</v>
      </c>
    </row>
    <row r="66" spans="33:66" x14ac:dyDescent="0.25">
      <c r="AH66" t="s">
        <v>225</v>
      </c>
      <c r="AI66" t="s">
        <v>469</v>
      </c>
      <c r="AJ66" t="s">
        <v>226</v>
      </c>
      <c r="AW66" s="1">
        <v>34468</v>
      </c>
      <c r="AX66" t="s">
        <v>470</v>
      </c>
      <c r="AY66" t="s">
        <v>468</v>
      </c>
      <c r="BL66" s="1">
        <v>34476</v>
      </c>
      <c r="BM66" t="s">
        <v>471</v>
      </c>
      <c r="BN66" t="s">
        <v>468</v>
      </c>
    </row>
    <row r="67" spans="33:66" x14ac:dyDescent="0.25">
      <c r="AG67" s="7">
        <f>(AJ67-AI67)^2</f>
        <v>4.2840274194967429E-2</v>
      </c>
      <c r="AH67">
        <v>2.5</v>
      </c>
      <c r="AI67">
        <f>EXP((-0.5*1.595)/COS(RADIANS(AH67)))</f>
        <v>0.45011158224172065</v>
      </c>
      <c r="AJ67">
        <f>EXP((-0.5*(0.5256+0.4846*(1-COS(RADIANS(AH67))))*1.595)/COS(RADIANS(AH67)))</f>
        <v>0.65709050434483585</v>
      </c>
      <c r="AW67" t="s">
        <v>225</v>
      </c>
      <c r="AX67" t="s">
        <v>469</v>
      </c>
      <c r="AY67" t="s">
        <v>226</v>
      </c>
      <c r="BL67" t="s">
        <v>225</v>
      </c>
      <c r="BM67" t="s">
        <v>469</v>
      </c>
      <c r="BN67" t="s">
        <v>226</v>
      </c>
    </row>
    <row r="68" spans="33:66" x14ac:dyDescent="0.25">
      <c r="AG68" s="7">
        <f t="shared" ref="AG68:AG81" si="0">(AJ68-AI68)^2</f>
        <v>4.2302174428322313E-2</v>
      </c>
      <c r="AH68">
        <v>7.5</v>
      </c>
      <c r="AI68">
        <f t="shared" ref="AI68:AI81" si="1">EXP((-0.5*1.595)/COS(RADIANS(AH68)))</f>
        <v>0.44736449299954661</v>
      </c>
      <c r="AJ68">
        <f t="shared" ref="AJ68:AJ81" si="2">EXP((-0.5*(0.5256+0.4846*(1-COS(RADIANS(AH68))))*1.595)/COS(RADIANS(AH68)))</f>
        <v>0.65303941715979108</v>
      </c>
      <c r="AV68" s="7">
        <f>(AY68-AX68)^2</f>
        <v>0.16492592712273507</v>
      </c>
      <c r="AW68">
        <v>2.5</v>
      </c>
      <c r="AX68">
        <f>EXP((-0.5*3.876)/COS(RADIANS(AW68)))</f>
        <v>0.1437260382194353</v>
      </c>
      <c r="AY68">
        <f>EXP((-0.5*(0.3074+0.9885*(1-COS(RADIANS(AW68))))*3.876)/COS(RADIANS(AW68)))</f>
        <v>0.54983677080690962</v>
      </c>
      <c r="BK68" s="7">
        <f>(BN68-BM68)^2</f>
        <v>6.3375725499271174E-2</v>
      </c>
      <c r="BL68">
        <v>2.5</v>
      </c>
      <c r="BM68">
        <f>EXP((-0.5*2.292)/COS(RADIANS(BL68)))</f>
        <v>0.31755895996985778</v>
      </c>
      <c r="BN68">
        <f>EXP((-0.5*(0.4905+0.6335*(1-COS(RADIANS(BL68))))*2.292)/COS(RADIANS(BL68)))</f>
        <v>0.56930431841618778</v>
      </c>
    </row>
    <row r="69" spans="33:66" x14ac:dyDescent="0.25">
      <c r="AG69" s="7">
        <f t="shared" si="0"/>
        <v>4.1225924873121329E-2</v>
      </c>
      <c r="AH69">
        <v>12.5</v>
      </c>
      <c r="AI69">
        <f t="shared" si="1"/>
        <v>0.44181549655269792</v>
      </c>
      <c r="AJ69">
        <f t="shared" si="2"/>
        <v>0.64485717915290031</v>
      </c>
      <c r="AV69" s="7">
        <f t="shared" ref="AV69:AV82" si="3">(AY69-AX69)^2</f>
        <v>0.15819273083139609</v>
      </c>
      <c r="AW69">
        <v>7.5</v>
      </c>
      <c r="AX69">
        <f t="shared" ref="AX69:AX82" si="4">EXP((-0.5*3.876)/COS(RADIANS(AW69)))</f>
        <v>0.14160370602043151</v>
      </c>
      <c r="AY69">
        <f t="shared" ref="AY69:AY82" si="5">EXP((-0.5*(0.3074+0.9885*(1-COS(RADIANS(AW69))))*3.876)/COS(RADIANS(AW69)))</f>
        <v>0.53933820393505305</v>
      </c>
      <c r="BK69" s="7">
        <f t="shared" ref="BK69:BK82" si="6">(BN69-BM69)^2</f>
        <v>6.1963767580600237E-2</v>
      </c>
      <c r="BL69">
        <v>7.5</v>
      </c>
      <c r="BM69">
        <f t="shared" ref="BM69:BM82" si="7">EXP((-0.5*2.292)/COS(RADIANS(BL69)))</f>
        <v>0.31477764168772232</v>
      </c>
      <c r="BN69">
        <f t="shared" ref="BN69:BN82" si="8">EXP((-0.5*(0.4905+0.6335*(1-COS(RADIANS(BL69))))*2.292)/COS(RADIANS(BL69)))</f>
        <v>0.56370286656579738</v>
      </c>
    </row>
    <row r="70" spans="33:66" x14ac:dyDescent="0.25">
      <c r="AG70" s="7">
        <f t="shared" si="0"/>
        <v>3.9612151417970441E-2</v>
      </c>
      <c r="AH70">
        <v>17.5</v>
      </c>
      <c r="AI70">
        <f t="shared" si="1"/>
        <v>0.43335328744976537</v>
      </c>
      <c r="AJ70">
        <f t="shared" si="2"/>
        <v>0.63238130411568716</v>
      </c>
      <c r="AV70" s="7">
        <f t="shared" si="3"/>
        <v>0.14529601539231374</v>
      </c>
      <c r="AW70">
        <v>12.5</v>
      </c>
      <c r="AX70">
        <f t="shared" si="4"/>
        <v>0.13737323714893582</v>
      </c>
      <c r="AY70">
        <f t="shared" si="5"/>
        <v>0.51855038152188182</v>
      </c>
      <c r="BK70" s="7">
        <f t="shared" si="6"/>
        <v>5.9180483475064702E-2</v>
      </c>
      <c r="BL70">
        <v>12.5</v>
      </c>
      <c r="BM70">
        <f t="shared" si="7"/>
        <v>0.3091822644455563</v>
      </c>
      <c r="BN70">
        <f t="shared" si="8"/>
        <v>0.55245265613978756</v>
      </c>
    </row>
    <row r="71" spans="33:66" x14ac:dyDescent="0.25">
      <c r="AG71" s="7">
        <f t="shared" si="0"/>
        <v>3.7463732649001449E-2</v>
      </c>
      <c r="AH71">
        <v>22.5</v>
      </c>
      <c r="AI71">
        <f t="shared" si="1"/>
        <v>0.42180684637752708</v>
      </c>
      <c r="AJ71">
        <f t="shared" si="2"/>
        <v>0.61536234913836685</v>
      </c>
      <c r="AV71" s="7">
        <f t="shared" si="3"/>
        <v>0.12733873584987601</v>
      </c>
      <c r="AW71">
        <v>17.5</v>
      </c>
      <c r="AX71">
        <f t="shared" si="4"/>
        <v>0.13106663191491397</v>
      </c>
      <c r="AY71">
        <f t="shared" si="5"/>
        <v>0.48791216691553019</v>
      </c>
      <c r="BK71" s="7">
        <f t="shared" si="6"/>
        <v>5.5109720855420374E-2</v>
      </c>
      <c r="BL71">
        <v>17.5</v>
      </c>
      <c r="BM71">
        <f t="shared" si="7"/>
        <v>0.30070836305728316</v>
      </c>
      <c r="BN71">
        <f t="shared" si="8"/>
        <v>0.53546296014841654</v>
      </c>
    </row>
    <row r="72" spans="33:66" x14ac:dyDescent="0.25">
      <c r="AG72" s="7">
        <f t="shared" si="0"/>
        <v>3.4788495497815937E-2</v>
      </c>
      <c r="AH72">
        <v>27.5</v>
      </c>
      <c r="AI72">
        <f t="shared" si="1"/>
        <v>0.40694098558076602</v>
      </c>
      <c r="AJ72">
        <f t="shared" si="2"/>
        <v>0.59345772879117042</v>
      </c>
      <c r="AV72" s="7">
        <f t="shared" si="3"/>
        <v>0.10587966925443633</v>
      </c>
      <c r="AW72">
        <v>22.5</v>
      </c>
      <c r="AX72">
        <f t="shared" si="4"/>
        <v>0.12274133760995315</v>
      </c>
      <c r="AY72">
        <f t="shared" si="5"/>
        <v>0.44813290058360544</v>
      </c>
      <c r="BK72" s="7">
        <f t="shared" si="6"/>
        <v>4.98835709957225E-2</v>
      </c>
      <c r="BL72">
        <v>22.5</v>
      </c>
      <c r="BM72">
        <f t="shared" si="7"/>
        <v>0.28926227932035281</v>
      </c>
      <c r="BN72">
        <f t="shared" si="8"/>
        <v>0.51260858216802141</v>
      </c>
    </row>
    <row r="73" spans="33:66" x14ac:dyDescent="0.25">
      <c r="AG73" s="7">
        <f t="shared" si="0"/>
        <v>3.160347589095984E-2</v>
      </c>
      <c r="AH73">
        <v>32.5</v>
      </c>
      <c r="AI73">
        <f t="shared" si="1"/>
        <v>0.38845147698952565</v>
      </c>
      <c r="AJ73">
        <f t="shared" si="2"/>
        <v>0.56622514177416083</v>
      </c>
      <c r="AV73" s="7">
        <f t="shared" si="3"/>
        <v>8.280670428575336E-2</v>
      </c>
      <c r="AW73">
        <v>27.5</v>
      </c>
      <c r="AX73">
        <f t="shared" si="4"/>
        <v>0.11249278271647008</v>
      </c>
      <c r="AY73">
        <f t="shared" si="5"/>
        <v>0.40025432338122491</v>
      </c>
      <c r="BK73" s="7">
        <f t="shared" si="6"/>
        <v>4.3689431681602484E-2</v>
      </c>
      <c r="BL73">
        <v>27.5</v>
      </c>
      <c r="BM73">
        <f t="shared" si="7"/>
        <v>0.27472636553508339</v>
      </c>
      <c r="BN73">
        <f t="shared" si="8"/>
        <v>0.48374653604884621</v>
      </c>
    </row>
    <row r="74" spans="33:66" x14ac:dyDescent="0.25">
      <c r="AG74" s="7">
        <f t="shared" si="0"/>
        <v>2.7941412891503949E-2</v>
      </c>
      <c r="AH74">
        <v>37.5</v>
      </c>
      <c r="AI74">
        <f t="shared" si="1"/>
        <v>0.36596164352917832</v>
      </c>
      <c r="AJ74">
        <f t="shared" si="2"/>
        <v>0.53311849469449535</v>
      </c>
      <c r="AV74" s="7">
        <f t="shared" si="3"/>
        <v>6.015204144309437E-2</v>
      </c>
      <c r="AW74">
        <v>32.5</v>
      </c>
      <c r="AX74">
        <f t="shared" si="4"/>
        <v>0.1004730874483917</v>
      </c>
      <c r="AY74">
        <f t="shared" si="5"/>
        <v>0.34573221866085924</v>
      </c>
      <c r="BK74" s="7">
        <f t="shared" si="6"/>
        <v>3.6778133316907255E-2</v>
      </c>
      <c r="BL74">
        <v>32.5</v>
      </c>
      <c r="BM74">
        <f t="shared" si="7"/>
        <v>0.25696904511629537</v>
      </c>
      <c r="BN74">
        <f t="shared" si="8"/>
        <v>0.44874530359712833</v>
      </c>
    </row>
    <row r="75" spans="33:66" x14ac:dyDescent="0.25">
      <c r="AG75" s="7">
        <f t="shared" si="0"/>
        <v>2.3860389922203011E-2</v>
      </c>
      <c r="AH75">
        <v>42.5</v>
      </c>
      <c r="AI75">
        <f t="shared" si="1"/>
        <v>0.33902463329143245</v>
      </c>
      <c r="AJ75">
        <f t="shared" si="2"/>
        <v>0.49349272035864195</v>
      </c>
      <c r="AV75" s="7">
        <f t="shared" si="3"/>
        <v>3.9845858536600651E-2</v>
      </c>
      <c r="AW75">
        <v>37.5</v>
      </c>
      <c r="AX75">
        <f t="shared" si="4"/>
        <v>8.691753022432519E-2</v>
      </c>
      <c r="AY75">
        <f t="shared" si="5"/>
        <v>0.28653180460519367</v>
      </c>
      <c r="BK75" s="7">
        <f t="shared" si="6"/>
        <v>2.9471037999495818E-2</v>
      </c>
      <c r="BL75">
        <v>37.5</v>
      </c>
      <c r="BM75">
        <f t="shared" si="7"/>
        <v>0.23586365205256665</v>
      </c>
      <c r="BN75">
        <f t="shared" si="8"/>
        <v>0.40753496007896872</v>
      </c>
    </row>
    <row r="76" spans="33:66" x14ac:dyDescent="0.25">
      <c r="AG76" s="7">
        <f t="shared" si="0"/>
        <v>1.9457683239149884E-2</v>
      </c>
      <c r="AH76">
        <v>47.5</v>
      </c>
      <c r="AI76">
        <f t="shared" si="1"/>
        <v>0.30714070366747986</v>
      </c>
      <c r="AJ76">
        <f t="shared" si="2"/>
        <v>0.4466315035044221</v>
      </c>
      <c r="AV76" s="7">
        <f t="shared" si="3"/>
        <v>2.3421231016618502E-2</v>
      </c>
      <c r="AW76">
        <v>42.5</v>
      </c>
      <c r="AX76">
        <f t="shared" si="4"/>
        <v>7.2180148377211664E-2</v>
      </c>
      <c r="AY76">
        <f t="shared" si="5"/>
        <v>0.22522011380003351</v>
      </c>
      <c r="BK76" s="7">
        <f t="shared" si="6"/>
        <v>2.2161971644329283E-2</v>
      </c>
      <c r="BL76">
        <v>42.5</v>
      </c>
      <c r="BM76">
        <f t="shared" si="7"/>
        <v>0.21132298235062277</v>
      </c>
      <c r="BN76">
        <f t="shared" si="8"/>
        <v>0.36019195710469731</v>
      </c>
    </row>
    <row r="77" spans="33:66" x14ac:dyDescent="0.25">
      <c r="AG77" s="7">
        <f t="shared" si="0"/>
        <v>1.4888511341248238E-2</v>
      </c>
      <c r="AH77">
        <v>52.5</v>
      </c>
      <c r="AI77">
        <f t="shared" si="1"/>
        <v>0.26981007153169473</v>
      </c>
      <c r="AJ77">
        <f t="shared" si="2"/>
        <v>0.39182855923437132</v>
      </c>
      <c r="AV77" s="7">
        <f t="shared" si="3"/>
        <v>1.1715543043076608E-2</v>
      </c>
      <c r="AW77">
        <v>47.5</v>
      </c>
      <c r="AX77">
        <f t="shared" si="4"/>
        <v>5.6778198429500409E-2</v>
      </c>
      <c r="AY77">
        <f t="shared" si="5"/>
        <v>0.16501656058948788</v>
      </c>
      <c r="BK77" s="7">
        <f t="shared" si="6"/>
        <v>1.5306436620479888E-2</v>
      </c>
      <c r="BL77">
        <v>47.5</v>
      </c>
      <c r="BM77">
        <f t="shared" si="7"/>
        <v>0.18336170095185289</v>
      </c>
      <c r="BN77">
        <f t="shared" si="8"/>
        <v>0.30708088548068774</v>
      </c>
    </row>
    <row r="78" spans="33:66" x14ac:dyDescent="0.25">
      <c r="AG78" s="7">
        <f t="shared" si="0"/>
        <v>1.0388284448288515E-2</v>
      </c>
      <c r="AH78">
        <v>57.5</v>
      </c>
      <c r="AI78">
        <f t="shared" si="1"/>
        <v>0.22666677311139632</v>
      </c>
      <c r="AJ78">
        <f t="shared" si="2"/>
        <v>0.32858970697953277</v>
      </c>
      <c r="AV78" s="7">
        <f t="shared" si="3"/>
        <v>4.6625124899275861E-3</v>
      </c>
      <c r="AW78">
        <v>52.5</v>
      </c>
      <c r="AX78">
        <f t="shared" si="4"/>
        <v>4.1439815790800548E-2</v>
      </c>
      <c r="AY78">
        <f t="shared" si="5"/>
        <v>0.10972240866722541</v>
      </c>
      <c r="BK78" s="7">
        <f t="shared" si="6"/>
        <v>9.3857352633343535E-3</v>
      </c>
      <c r="BL78">
        <v>52.5</v>
      </c>
      <c r="BM78">
        <f t="shared" si="7"/>
        <v>0.15220745427206894</v>
      </c>
      <c r="BN78">
        <f t="shared" si="8"/>
        <v>0.24908745872775812</v>
      </c>
    </row>
    <row r="79" spans="33:66" x14ac:dyDescent="0.25">
      <c r="AG79" s="7">
        <f t="shared" si="0"/>
        <v>6.289933585093198E-3</v>
      </c>
      <c r="AH79">
        <v>62.5</v>
      </c>
      <c r="AI79">
        <f t="shared" si="1"/>
        <v>0.1777939017721939</v>
      </c>
      <c r="AJ79">
        <f t="shared" si="2"/>
        <v>0.25710300329965541</v>
      </c>
      <c r="AV79" s="7">
        <f t="shared" si="3"/>
        <v>1.3141701835705567E-3</v>
      </c>
      <c r="AW79">
        <v>57.5</v>
      </c>
      <c r="AX79">
        <f t="shared" si="4"/>
        <v>2.7135128507736105E-2</v>
      </c>
      <c r="AY79">
        <f t="shared" si="5"/>
        <v>6.3386613767936917E-2</v>
      </c>
      <c r="BK79" s="7">
        <f t="shared" si="6"/>
        <v>4.8293849548802763E-3</v>
      </c>
      <c r="BL79">
        <v>57.5</v>
      </c>
      <c r="BM79">
        <f t="shared" si="7"/>
        <v>0.11849456194466325</v>
      </c>
      <c r="BN79">
        <f t="shared" si="8"/>
        <v>0.18798833831981987</v>
      </c>
    </row>
    <row r="80" spans="33:66" x14ac:dyDescent="0.25">
      <c r="AG80" s="7">
        <f t="shared" si="0"/>
        <v>3.0089154845555489E-3</v>
      </c>
      <c r="AH80">
        <v>67.5</v>
      </c>
      <c r="AI80">
        <f t="shared" si="1"/>
        <v>0.12443548016927931</v>
      </c>
      <c r="AJ80">
        <f t="shared" si="2"/>
        <v>0.1792890624092347</v>
      </c>
      <c r="AV80" s="7">
        <f t="shared" si="3"/>
        <v>2.0917215086433273E-4</v>
      </c>
      <c r="AW80">
        <v>62.5</v>
      </c>
      <c r="AX80">
        <f t="shared" si="4"/>
        <v>1.5039293368403851E-2</v>
      </c>
      <c r="AY80">
        <f t="shared" si="5"/>
        <v>2.9502078399798487E-2</v>
      </c>
      <c r="BK80" s="7">
        <f t="shared" si="6"/>
        <v>1.8840175320654869E-3</v>
      </c>
      <c r="BL80">
        <v>62.5</v>
      </c>
      <c r="BM80">
        <f t="shared" si="7"/>
        <v>8.3586777652702518E-2</v>
      </c>
      <c r="BN80">
        <f t="shared" si="8"/>
        <v>0.12699204843938794</v>
      </c>
    </row>
    <row r="81" spans="32:75" x14ac:dyDescent="0.25">
      <c r="AG81" s="7">
        <f t="shared" si="0"/>
        <v>9.2978212820432648E-4</v>
      </c>
      <c r="AH81">
        <v>72.5</v>
      </c>
      <c r="AI81">
        <f t="shared" si="1"/>
        <v>7.0503435142186335E-2</v>
      </c>
      <c r="AJ81">
        <f t="shared" si="2"/>
        <v>0.10099576414809086</v>
      </c>
      <c r="AV81" s="7">
        <f t="shared" si="3"/>
        <v>1.0701330711356881E-5</v>
      </c>
      <c r="AW81">
        <v>67.5</v>
      </c>
      <c r="AX81">
        <f t="shared" si="4"/>
        <v>6.3187236087509854E-3</v>
      </c>
      <c r="AY81">
        <f t="shared" si="5"/>
        <v>9.5900124543524985E-3</v>
      </c>
      <c r="BK81" s="7">
        <f t="shared" si="6"/>
        <v>4.5401689938499195E-4</v>
      </c>
      <c r="BL81">
        <v>67.5</v>
      </c>
      <c r="BM81">
        <f t="shared" si="7"/>
        <v>5.0054527613874605E-2</v>
      </c>
      <c r="BN81">
        <f t="shared" si="8"/>
        <v>7.1362199926564979E-2</v>
      </c>
    </row>
    <row r="82" spans="32:75" x14ac:dyDescent="0.25">
      <c r="AF82" t="s">
        <v>474</v>
      </c>
      <c r="AG82" s="7">
        <f>SQRT(SUM(AG67:AG81)/COUNT(AH67:AH81))</f>
        <v>0.15845107383509174</v>
      </c>
      <c r="AV82" s="7">
        <f t="shared" si="3"/>
        <v>1.9206996787143902E-10</v>
      </c>
      <c r="AW82">
        <v>72.5</v>
      </c>
      <c r="AX82">
        <f t="shared" si="4"/>
        <v>1.5887027815689977E-3</v>
      </c>
      <c r="AY82">
        <f t="shared" si="5"/>
        <v>1.6025617125476641E-3</v>
      </c>
      <c r="BK82" s="7">
        <f t="shared" si="6"/>
        <v>4.0724198358755824E-5</v>
      </c>
      <c r="BL82">
        <v>72.5</v>
      </c>
      <c r="BM82">
        <f t="shared" si="7"/>
        <v>2.2125291482098124E-2</v>
      </c>
      <c r="BN82">
        <f t="shared" si="8"/>
        <v>2.850684288898625E-2</v>
      </c>
    </row>
    <row r="83" spans="32:75" x14ac:dyDescent="0.25">
      <c r="AJ83" t="s">
        <v>227</v>
      </c>
      <c r="AU83" t="s">
        <v>474</v>
      </c>
      <c r="AV83" s="7">
        <f>SQRT(SUM(AV68:AV82)/COUNT(AW68:AW82))</f>
        <v>0.2484312128971243</v>
      </c>
      <c r="BJ83" t="s">
        <v>474</v>
      </c>
      <c r="BK83" s="7">
        <f>SQRT(SUM(BK68:BK82)/COUNT(BL68:BL82))</f>
        <v>0.17388006566153916</v>
      </c>
      <c r="BU83" t="s">
        <v>230</v>
      </c>
      <c r="BV83">
        <v>0.67410000000000003</v>
      </c>
      <c r="BW83">
        <v>0.32100000000000001</v>
      </c>
    </row>
    <row r="84" spans="32:75" x14ac:dyDescent="0.25">
      <c r="AH84" s="1">
        <v>34487</v>
      </c>
      <c r="AI84" t="s">
        <v>472</v>
      </c>
      <c r="AJ84" t="s">
        <v>228</v>
      </c>
      <c r="BH84">
        <v>0.45569999999999999</v>
      </c>
      <c r="BI84">
        <v>0.7409</v>
      </c>
      <c r="BS84" s="1">
        <v>34550</v>
      </c>
      <c r="BT84" t="s">
        <v>229</v>
      </c>
      <c r="BU84" t="s">
        <v>231</v>
      </c>
    </row>
    <row r="85" spans="32:75" x14ac:dyDescent="0.25">
      <c r="AH85" t="s">
        <v>225</v>
      </c>
      <c r="AI85" t="s">
        <v>469</v>
      </c>
      <c r="AJ85" t="s">
        <v>226</v>
      </c>
      <c r="BJ85" t="s">
        <v>230</v>
      </c>
      <c r="BS85" t="s">
        <v>225</v>
      </c>
      <c r="BT85" t="s">
        <v>469</v>
      </c>
      <c r="BU85" t="s">
        <v>226</v>
      </c>
    </row>
    <row r="86" spans="32:75" x14ac:dyDescent="0.25">
      <c r="AG86" s="7">
        <f>(AJ86-AI86)^2</f>
        <v>9.0841123717559674E-2</v>
      </c>
      <c r="AH86">
        <v>2.5</v>
      </c>
      <c r="AI86">
        <f>EXP((-0.5*4.63)/COS(RADIANS(AH86)))</f>
        <v>9.8548598553113126E-2</v>
      </c>
      <c r="AJ86">
        <f>EXP((-0.5*( 0.3947+0.826*(1-COS(RADIANS(AH86))))*4.63)/COS(RADIANS(AH86)))</f>
        <v>0.399947211220059</v>
      </c>
      <c r="BH86" s="1">
        <v>34517</v>
      </c>
      <c r="BI86" t="s">
        <v>473</v>
      </c>
      <c r="BJ86" t="s">
        <v>231</v>
      </c>
      <c r="BR86" s="7">
        <f>(BU86-BT86)^2</f>
        <v>1.8086849441972804E-2</v>
      </c>
      <c r="BS86">
        <v>2.5</v>
      </c>
      <c r="BT86">
        <f>EXP((-0.5*3.433)/COS(RADIANS(BS86)))</f>
        <v>0.17940036692263897</v>
      </c>
      <c r="BU86">
        <f>EXP((-0.5*(0.6741+0.321*(1-COS(RADIANS(BS86))))*3.433)/COS(RADIANS(BS86)))</f>
        <v>0.31388772484885002</v>
      </c>
    </row>
    <row r="87" spans="32:75" x14ac:dyDescent="0.25">
      <c r="AG87" s="7">
        <f t="shared" ref="AG87:AG100" si="9">(AJ87-AI87)^2</f>
        <v>8.6760857767003777E-2</v>
      </c>
      <c r="AH87">
        <v>7.5</v>
      </c>
      <c r="AI87">
        <f t="shared" ref="AI87:AI100" si="10">EXP((-0.5*4.63)/COS(RADIANS(AH87)))</f>
        <v>9.6812801771034837E-2</v>
      </c>
      <c r="AJ87">
        <f t="shared" ref="AJ87:AJ100" si="11">EXP((-0.5*( 0.3947+0.826*(1-COS(RADIANS(AH87))))*4.63)/COS(RADIANS(AH87)))</f>
        <v>0.39136476283563848</v>
      </c>
      <c r="BH87" t="s">
        <v>225</v>
      </c>
      <c r="BI87" t="s">
        <v>469</v>
      </c>
      <c r="BJ87" t="s">
        <v>226</v>
      </c>
      <c r="BR87" s="7">
        <f t="shared" ref="BR87:BR100" si="12">(BU87-BT87)^2</f>
        <v>1.7621748277338329E-2</v>
      </c>
      <c r="BS87">
        <v>7.5</v>
      </c>
      <c r="BT87">
        <f t="shared" ref="BT87:BT100" si="13">EXP((-0.5*3.433)/COS(RADIANS(BS87)))</f>
        <v>0.17705203424331112</v>
      </c>
      <c r="BU87">
        <f t="shared" ref="BU87:BU100" si="14">EXP((-0.5*(0.6741+0.321*(1-COS(RADIANS(BS87))))*3.433)/COS(RADIANS(BS87)))</f>
        <v>0.30979896745586533</v>
      </c>
    </row>
    <row r="88" spans="32:75" x14ac:dyDescent="0.25">
      <c r="AG88" s="7">
        <f t="shared" si="9"/>
        <v>7.899754209595361E-2</v>
      </c>
      <c r="AH88">
        <v>12.5</v>
      </c>
      <c r="AI88">
        <f t="shared" si="10"/>
        <v>9.3367956045530068E-2</v>
      </c>
      <c r="AJ88">
        <f t="shared" si="11"/>
        <v>0.37443297004754633</v>
      </c>
      <c r="BG88" s="7">
        <f>(BJ88-BI88)^2</f>
        <v>3.3560528531875675E-2</v>
      </c>
      <c r="BH88">
        <v>2.5</v>
      </c>
      <c r="BI88">
        <f>EXP((-0.5*3.347)/COS(RADIANS(BH88)))</f>
        <v>0.18729051366592156</v>
      </c>
      <c r="BJ88">
        <f>EXP((-0.5*(0.4557+0.7401*(1-COS(RADIANS(BH88))))*4.347)/COS(RADIANS(BH88)))</f>
        <v>0.37048584256891426</v>
      </c>
      <c r="BR88" s="7">
        <f t="shared" si="12"/>
        <v>1.6710208788118172E-2</v>
      </c>
      <c r="BS88">
        <v>12.5</v>
      </c>
      <c r="BT88">
        <f t="shared" si="13"/>
        <v>0.17235899685283504</v>
      </c>
      <c r="BU88">
        <f t="shared" si="14"/>
        <v>0.30162696963851066</v>
      </c>
    </row>
    <row r="89" spans="32:75" x14ac:dyDescent="0.25">
      <c r="AG89" s="7">
        <f t="shared" si="9"/>
        <v>6.8310390755208963E-2</v>
      </c>
      <c r="AH89">
        <v>17.5</v>
      </c>
      <c r="AI89">
        <f t="shared" si="10"/>
        <v>8.8270887581293297E-2</v>
      </c>
      <c r="AJ89">
        <f t="shared" si="11"/>
        <v>0.34963345329262269</v>
      </c>
      <c r="BG89" s="7">
        <f t="shared" ref="BG89:BG102" si="15">(BJ89-BI89)^2</f>
        <v>3.1779314659323391E-2</v>
      </c>
      <c r="BH89">
        <v>7.5</v>
      </c>
      <c r="BI89">
        <f t="shared" ref="BI89:BI102" si="16">EXP((-0.5*3.347)/COS(RADIANS(BH89)))</f>
        <v>0.18489992142827275</v>
      </c>
      <c r="BJ89">
        <f t="shared" ref="BJ89:BJ102" si="17">EXP((-0.5*(0.4557+0.7401*(1-COS(RADIANS(BH89))))*4.347)/COS(RADIANS(BH89)))</f>
        <v>0.36316745817942492</v>
      </c>
      <c r="BR89" s="7">
        <f t="shared" si="12"/>
        <v>1.5390071780182219E-2</v>
      </c>
      <c r="BS89">
        <v>17.5</v>
      </c>
      <c r="BT89">
        <f t="shared" si="13"/>
        <v>0.16533191107947554</v>
      </c>
      <c r="BU89">
        <f t="shared" si="14"/>
        <v>0.28938863915249147</v>
      </c>
    </row>
    <row r="90" spans="32:75" x14ac:dyDescent="0.25">
      <c r="AG90" s="7">
        <f t="shared" si="9"/>
        <v>5.5748479189425861E-2</v>
      </c>
      <c r="AH90">
        <v>22.5</v>
      </c>
      <c r="AI90">
        <f t="shared" si="10"/>
        <v>8.1615348227401907E-2</v>
      </c>
      <c r="AJ90">
        <f t="shared" si="11"/>
        <v>0.31772650677232511</v>
      </c>
      <c r="BG90" s="7">
        <f t="shared" si="15"/>
        <v>2.8416286103638156E-2</v>
      </c>
      <c r="BH90">
        <v>12.5</v>
      </c>
      <c r="BI90">
        <f t="shared" si="16"/>
        <v>0.18012003896778372</v>
      </c>
      <c r="BJ90">
        <f t="shared" si="17"/>
        <v>0.34869134762865328</v>
      </c>
      <c r="BR90" s="7">
        <f t="shared" si="12"/>
        <v>1.3719239848433828E-2</v>
      </c>
      <c r="BS90">
        <v>22.5</v>
      </c>
      <c r="BT90">
        <f t="shared" si="13"/>
        <v>0.15599579740579944</v>
      </c>
      <c r="BU90">
        <f t="shared" si="14"/>
        <v>0.27312495623669786</v>
      </c>
    </row>
    <row r="91" spans="32:75" x14ac:dyDescent="0.25">
      <c r="AG91" s="7">
        <f t="shared" si="9"/>
        <v>4.2539591467334374E-2</v>
      </c>
      <c r="AH91">
        <v>27.5</v>
      </c>
      <c r="AI91">
        <f t="shared" si="10"/>
        <v>7.3542691327427315E-2</v>
      </c>
      <c r="AJ91">
        <f t="shared" si="11"/>
        <v>0.2797939736684939</v>
      </c>
      <c r="BG91" s="7">
        <f t="shared" si="15"/>
        <v>2.3850481465568413E-2</v>
      </c>
      <c r="BH91">
        <v>17.5</v>
      </c>
      <c r="BI91">
        <f t="shared" si="16"/>
        <v>0.17295678888352187</v>
      </c>
      <c r="BJ91">
        <f t="shared" si="17"/>
        <v>0.32739279979279268</v>
      </c>
      <c r="BR91" s="7">
        <f t="shared" si="12"/>
        <v>1.177659053246499E-2</v>
      </c>
      <c r="BS91">
        <v>27.5</v>
      </c>
      <c r="BT91">
        <f t="shared" si="13"/>
        <v>0.14440244626174781</v>
      </c>
      <c r="BU91">
        <f t="shared" si="14"/>
        <v>0.25292244687207305</v>
      </c>
    </row>
    <row r="92" spans="32:75" x14ac:dyDescent="0.25">
      <c r="AG92" s="7">
        <f t="shared" si="9"/>
        <v>2.9940482298376231E-2</v>
      </c>
      <c r="AH92">
        <v>32.5</v>
      </c>
      <c r="AI92">
        <f t="shared" si="10"/>
        <v>6.4256644461536921E-2</v>
      </c>
      <c r="AJ92">
        <f t="shared" si="11"/>
        <v>0.237289827112658</v>
      </c>
      <c r="BG92" s="7">
        <f t="shared" si="15"/>
        <v>1.8600009794696809E-2</v>
      </c>
      <c r="BH92">
        <v>22.5</v>
      </c>
      <c r="BI92">
        <f t="shared" si="16"/>
        <v>0.163427902828681</v>
      </c>
      <c r="BJ92">
        <f t="shared" si="17"/>
        <v>0.29980975570763557</v>
      </c>
      <c r="BR92" s="7">
        <f t="shared" si="12"/>
        <v>9.6622896862095051E-3</v>
      </c>
      <c r="BS92">
        <v>32.5</v>
      </c>
      <c r="BT92">
        <f t="shared" si="13"/>
        <v>0.13064974354668457</v>
      </c>
      <c r="BU92">
        <f t="shared" si="14"/>
        <v>0.2289466900211784</v>
      </c>
    </row>
    <row r="93" spans="32:75" x14ac:dyDescent="0.25">
      <c r="AG93" s="7">
        <f t="shared" si="9"/>
        <v>1.9056528983042633E-2</v>
      </c>
      <c r="AH93">
        <v>37.5</v>
      </c>
      <c r="AI93">
        <f t="shared" si="10"/>
        <v>5.404200640498872E-2</v>
      </c>
      <c r="AJ93">
        <f t="shared" si="11"/>
        <v>0.19208739380725809</v>
      </c>
      <c r="BG93" s="7">
        <f t="shared" si="15"/>
        <v>1.3259388052768235E-2</v>
      </c>
      <c r="BH93">
        <v>27.5</v>
      </c>
      <c r="BI93">
        <f t="shared" si="16"/>
        <v>0.15157515747794567</v>
      </c>
      <c r="BJ93">
        <f t="shared" si="17"/>
        <v>0.26672457368475166</v>
      </c>
      <c r="BR93" s="7">
        <f t="shared" si="12"/>
        <v>7.496439221422551E-3</v>
      </c>
      <c r="BS93">
        <v>37.5</v>
      </c>
      <c r="BT93">
        <f t="shared" si="13"/>
        <v>0.11491059374885544</v>
      </c>
      <c r="BU93">
        <f t="shared" si="14"/>
        <v>0.20149257352191532</v>
      </c>
    </row>
    <row r="94" spans="32:75" x14ac:dyDescent="0.25">
      <c r="AG94" s="7">
        <f t="shared" si="9"/>
        <v>1.0653356801967377E-2</v>
      </c>
      <c r="AH94">
        <v>42.5</v>
      </c>
      <c r="AI94">
        <f t="shared" si="10"/>
        <v>4.3285782489473013E-2</v>
      </c>
      <c r="AJ94">
        <f t="shared" si="11"/>
        <v>0.14650088216954588</v>
      </c>
      <c r="BG94" s="7">
        <f t="shared" si="15"/>
        <v>8.4151465993079228E-3</v>
      </c>
      <c r="BH94">
        <v>32.5</v>
      </c>
      <c r="BI94">
        <f t="shared" si="16"/>
        <v>0.13748360286450839</v>
      </c>
      <c r="BJ94">
        <f t="shared" si="17"/>
        <v>0.2292177110212236</v>
      </c>
      <c r="BR94" s="7">
        <f t="shared" si="12"/>
        <v>5.4143881149408667E-3</v>
      </c>
      <c r="BS94">
        <v>42.5</v>
      </c>
      <c r="BT94">
        <f t="shared" si="13"/>
        <v>9.7474883774460189E-2</v>
      </c>
      <c r="BU94">
        <f t="shared" si="14"/>
        <v>0.17105740965486788</v>
      </c>
    </row>
    <row r="95" spans="32:75" x14ac:dyDescent="0.25">
      <c r="AG95" s="7">
        <f t="shared" si="9"/>
        <v>5.0046542089648453E-3</v>
      </c>
      <c r="AH95">
        <v>47.5</v>
      </c>
      <c r="AI95">
        <f t="shared" si="10"/>
        <v>3.249615695375422E-2</v>
      </c>
      <c r="AJ95">
        <f t="shared" si="11"/>
        <v>0.10323973764461863</v>
      </c>
      <c r="BG95" s="7">
        <f t="shared" si="15"/>
        <v>4.5450500896143725E-3</v>
      </c>
      <c r="BH95">
        <v>37.5</v>
      </c>
      <c r="BI95">
        <f t="shared" si="16"/>
        <v>0.12131066009234426</v>
      </c>
      <c r="BJ95">
        <f t="shared" si="17"/>
        <v>0.18872764674715087</v>
      </c>
      <c r="BR95" s="7">
        <f t="shared" si="12"/>
        <v>3.5563611523631395E-3</v>
      </c>
      <c r="BS95">
        <v>47.5</v>
      </c>
      <c r="BT95">
        <f t="shared" si="13"/>
        <v>7.8807951069522736E-2</v>
      </c>
      <c r="BU95">
        <f t="shared" si="14"/>
        <v>0.13844318522151663</v>
      </c>
    </row>
    <row r="96" spans="32:75" x14ac:dyDescent="0.25">
      <c r="AG96" s="7">
        <f t="shared" si="9"/>
        <v>1.8419705254322004E-3</v>
      </c>
      <c r="AH96">
        <v>52.5</v>
      </c>
      <c r="AI96">
        <f t="shared" si="10"/>
        <v>2.230814663227592E-2</v>
      </c>
      <c r="AJ96">
        <f t="shared" si="11"/>
        <v>6.5226330720517589E-2</v>
      </c>
      <c r="BG96" s="7">
        <f t="shared" si="15"/>
        <v>1.9161792548340109E-3</v>
      </c>
      <c r="BH96">
        <v>42.5</v>
      </c>
      <c r="BI96">
        <f t="shared" si="16"/>
        <v>0.10332893421753513</v>
      </c>
      <c r="BJ96">
        <f t="shared" si="17"/>
        <v>0.1471031190167294</v>
      </c>
      <c r="BR96" s="7">
        <f t="shared" si="12"/>
        <v>2.0487735214127539E-3</v>
      </c>
      <c r="BS96">
        <v>52.5</v>
      </c>
      <c r="BT96">
        <f t="shared" si="13"/>
        <v>5.9626236751757086E-2</v>
      </c>
      <c r="BU96">
        <f t="shared" si="14"/>
        <v>0.10488961622581706</v>
      </c>
    </row>
    <row r="97" spans="32:73" x14ac:dyDescent="0.25">
      <c r="AG97" s="7">
        <f t="shared" si="9"/>
        <v>4.7204972111501936E-4</v>
      </c>
      <c r="AH97">
        <v>57.5</v>
      </c>
      <c r="AI97">
        <f t="shared" si="10"/>
        <v>1.3452597386119867E-2</v>
      </c>
      <c r="AJ97">
        <f t="shared" si="11"/>
        <v>3.5179302638297875E-2</v>
      </c>
      <c r="BG97" s="7">
        <f t="shared" si="15"/>
        <v>5.1215339503929273E-4</v>
      </c>
      <c r="BH97">
        <v>47.5</v>
      </c>
      <c r="BI97">
        <f t="shared" si="16"/>
        <v>8.3986993257947271E-2</v>
      </c>
      <c r="BJ97">
        <f t="shared" si="17"/>
        <v>0.10661779958559041</v>
      </c>
      <c r="BR97" s="7">
        <f t="shared" si="12"/>
        <v>9.7600065486617461E-4</v>
      </c>
      <c r="BS97">
        <v>57.5</v>
      </c>
      <c r="BT97">
        <f t="shared" si="13"/>
        <v>4.0979660618556124E-2</v>
      </c>
      <c r="BU97">
        <f t="shared" si="14"/>
        <v>7.2220669803058704E-2</v>
      </c>
    </row>
    <row r="98" spans="32:73" x14ac:dyDescent="0.25">
      <c r="AG98" s="7">
        <f t="shared" si="9"/>
        <v>6.7750111334403129E-5</v>
      </c>
      <c r="AH98">
        <v>62.5</v>
      </c>
      <c r="AI98">
        <f t="shared" si="10"/>
        <v>6.6472601281845249E-3</v>
      </c>
      <c r="AJ98">
        <f t="shared" si="11"/>
        <v>1.4878305707842258E-2</v>
      </c>
      <c r="BG98" s="7">
        <f t="shared" si="15"/>
        <v>3.4805725765723266E-5</v>
      </c>
      <c r="BH98">
        <v>52.5</v>
      </c>
      <c r="BI98">
        <f t="shared" si="16"/>
        <v>6.3990261986676233E-2</v>
      </c>
      <c r="BJ98">
        <f t="shared" si="17"/>
        <v>6.9889899752312634E-2</v>
      </c>
      <c r="BR98" s="7">
        <f t="shared" si="12"/>
        <v>3.4718675928814476E-4</v>
      </c>
      <c r="BS98">
        <v>62.5</v>
      </c>
      <c r="BT98">
        <f t="shared" si="13"/>
        <v>2.4297284138032785E-2</v>
      </c>
      <c r="BU98">
        <f t="shared" si="14"/>
        <v>4.2930232355857703E-2</v>
      </c>
    </row>
    <row r="99" spans="32:73" x14ac:dyDescent="0.25">
      <c r="AG99" s="7">
        <f t="shared" si="9"/>
        <v>3.3939394589393083E-6</v>
      </c>
      <c r="AH99">
        <v>67.5</v>
      </c>
      <c r="AI99">
        <f t="shared" si="10"/>
        <v>2.3593089340584058E-3</v>
      </c>
      <c r="AJ99">
        <f t="shared" si="11"/>
        <v>4.2015736975870655E-3</v>
      </c>
      <c r="BG99" s="7">
        <f t="shared" si="15"/>
        <v>2.2888723181781486E-5</v>
      </c>
      <c r="BH99">
        <v>57.5</v>
      </c>
      <c r="BI99">
        <f t="shared" si="16"/>
        <v>4.4394060945333921E-2</v>
      </c>
      <c r="BJ99">
        <f t="shared" si="17"/>
        <v>3.9609844898604689E-2</v>
      </c>
      <c r="BR99" s="7">
        <f t="shared" si="12"/>
        <v>7.6026522700258531E-5</v>
      </c>
      <c r="BS99">
        <v>67.5</v>
      </c>
      <c r="BT99">
        <f t="shared" si="13"/>
        <v>1.1272032079764911E-2</v>
      </c>
      <c r="BU99">
        <f t="shared" si="14"/>
        <v>1.9991351015338867E-2</v>
      </c>
    </row>
    <row r="100" spans="32:73" x14ac:dyDescent="0.25">
      <c r="AG100" s="7">
        <f t="shared" si="9"/>
        <v>1.1602843996370377E-8</v>
      </c>
      <c r="AH100">
        <v>72.5</v>
      </c>
      <c r="AI100">
        <f t="shared" si="10"/>
        <v>4.5348219670349557E-4</v>
      </c>
      <c r="AJ100">
        <f t="shared" si="11"/>
        <v>5.6119869495873211E-4</v>
      </c>
      <c r="BG100" s="7">
        <f t="shared" si="15"/>
        <v>7.6010441083290727E-5</v>
      </c>
      <c r="BH100">
        <v>62.5</v>
      </c>
      <c r="BI100">
        <f t="shared" si="16"/>
        <v>2.6668653373904803E-2</v>
      </c>
      <c r="BJ100">
        <f t="shared" si="17"/>
        <v>1.7950256670193121E-2</v>
      </c>
      <c r="BR100" s="7">
        <f t="shared" si="12"/>
        <v>6.7722886616723542E-6</v>
      </c>
      <c r="BS100">
        <v>72.5</v>
      </c>
      <c r="BT100">
        <f t="shared" si="13"/>
        <v>3.3185176160472956E-3</v>
      </c>
      <c r="BU100">
        <f t="shared" si="14"/>
        <v>5.9208797472028261E-3</v>
      </c>
    </row>
    <row r="101" spans="32:73" x14ac:dyDescent="0.25">
      <c r="AF101" t="s">
        <v>474</v>
      </c>
      <c r="AG101" s="7">
        <f>SQRT(SUM(AG86:AG100)/COUNT(AH86:AH100))</f>
        <v>0.18078314508180271</v>
      </c>
      <c r="BG101" s="7">
        <f t="shared" si="15"/>
        <v>4.9026376141131901E-5</v>
      </c>
      <c r="BH101">
        <v>67.5</v>
      </c>
      <c r="BI101">
        <f t="shared" si="16"/>
        <v>1.2612508196376776E-2</v>
      </c>
      <c r="BJ101">
        <f t="shared" si="17"/>
        <v>5.6106244397629958E-3</v>
      </c>
      <c r="BQ101" t="s">
        <v>474</v>
      </c>
      <c r="BR101" s="7">
        <f>SQRT(SUM(BR86:BR100)/COUNT(BS86:BS100))</f>
        <v>9.0512962824991883E-2</v>
      </c>
    </row>
    <row r="102" spans="32:73" x14ac:dyDescent="0.25">
      <c r="BG102" s="7">
        <f t="shared" si="15"/>
        <v>8.6896188735319968E-6</v>
      </c>
      <c r="BH102">
        <v>72.5</v>
      </c>
      <c r="BI102">
        <f t="shared" si="16"/>
        <v>3.8286608385203328E-3</v>
      </c>
      <c r="BJ102">
        <f t="shared" si="17"/>
        <v>8.8084488878195123E-4</v>
      </c>
    </row>
    <row r="103" spans="32:73" x14ac:dyDescent="0.25">
      <c r="BF103" t="s">
        <v>474</v>
      </c>
      <c r="BG103" s="7">
        <f>SQRT(SUM(BG88:BG102)/COUNT(BH88:BH102))</f>
        <v>0.10489549047558773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4"/>
  <sheetViews>
    <sheetView topLeftCell="AC19" workbookViewId="0">
      <selection activeCell="AN32" sqref="AN32"/>
    </sheetView>
  </sheetViews>
  <sheetFormatPr defaultRowHeight="15" x14ac:dyDescent="0.25"/>
  <cols>
    <col min="3" max="3" width="12.42578125" bestFit="1" customWidth="1"/>
    <col min="4" max="4" width="12.42578125" customWidth="1"/>
    <col min="5" max="5" width="12.140625" bestFit="1" customWidth="1"/>
    <col min="6" max="6" width="21.85546875" bestFit="1" customWidth="1"/>
    <col min="7" max="7" width="13.85546875" bestFit="1" customWidth="1"/>
    <col min="8" max="8" width="25.7109375" bestFit="1" customWidth="1"/>
    <col min="13" max="13" width="12.140625" customWidth="1"/>
  </cols>
  <sheetData>
    <row r="1" spans="1:37" x14ac:dyDescent="0.25">
      <c r="A1" t="s">
        <v>15</v>
      </c>
      <c r="B1" t="s">
        <v>66</v>
      </c>
      <c r="C1" t="s">
        <v>51</v>
      </c>
      <c r="D1" t="s">
        <v>460</v>
      </c>
      <c r="E1" t="s">
        <v>67</v>
      </c>
      <c r="F1" t="s">
        <v>63</v>
      </c>
      <c r="G1" t="s">
        <v>68</v>
      </c>
      <c r="H1" t="s">
        <v>69</v>
      </c>
      <c r="I1" t="s">
        <v>71</v>
      </c>
      <c r="J1" t="s">
        <v>73</v>
      </c>
      <c r="K1" t="s">
        <v>75</v>
      </c>
      <c r="L1" t="s">
        <v>77</v>
      </c>
      <c r="M1" t="s">
        <v>79</v>
      </c>
      <c r="N1" t="s">
        <v>81</v>
      </c>
      <c r="O1" t="s">
        <v>83</v>
      </c>
      <c r="P1" t="s">
        <v>85</v>
      </c>
      <c r="Q1" t="s">
        <v>87</v>
      </c>
      <c r="R1" t="s">
        <v>89</v>
      </c>
      <c r="S1" t="s">
        <v>91</v>
      </c>
      <c r="T1" t="s">
        <v>93</v>
      </c>
      <c r="U1" t="s">
        <v>95</v>
      </c>
      <c r="V1" t="s">
        <v>97</v>
      </c>
      <c r="W1" t="s">
        <v>70</v>
      </c>
      <c r="X1" t="s">
        <v>72</v>
      </c>
      <c r="Y1" t="s">
        <v>74</v>
      </c>
      <c r="Z1" t="s">
        <v>76</v>
      </c>
      <c r="AA1" t="s">
        <v>78</v>
      </c>
      <c r="AB1" t="s">
        <v>80</v>
      </c>
      <c r="AC1" t="s">
        <v>82</v>
      </c>
      <c r="AD1" t="s">
        <v>84</v>
      </c>
      <c r="AE1" t="s">
        <v>86</v>
      </c>
      <c r="AF1" t="s">
        <v>88</v>
      </c>
      <c r="AG1" t="s">
        <v>90</v>
      </c>
      <c r="AH1" t="s">
        <v>92</v>
      </c>
      <c r="AI1" t="s">
        <v>94</v>
      </c>
      <c r="AJ1" t="s">
        <v>96</v>
      </c>
      <c r="AK1" t="s">
        <v>98</v>
      </c>
    </row>
    <row r="2" spans="1:37" x14ac:dyDescent="0.25">
      <c r="A2" t="s">
        <v>181</v>
      </c>
      <c r="B2" t="s">
        <v>101</v>
      </c>
      <c r="C2" s="1">
        <v>34456</v>
      </c>
      <c r="D2" s="9">
        <v>1.595</v>
      </c>
      <c r="E2" t="s">
        <v>183</v>
      </c>
      <c r="F2">
        <v>0.5</v>
      </c>
      <c r="G2">
        <v>10</v>
      </c>
      <c r="H2">
        <v>0.67069999999999996</v>
      </c>
      <c r="I2">
        <v>0.66920000000000002</v>
      </c>
      <c r="J2">
        <v>0.67949999999999999</v>
      </c>
      <c r="K2">
        <v>0.6754</v>
      </c>
      <c r="L2">
        <v>0.62619999999999998</v>
      </c>
      <c r="M2">
        <v>0.57379999999999998</v>
      </c>
      <c r="N2">
        <v>0.51429999999999998</v>
      </c>
      <c r="O2">
        <v>0.48599999999999999</v>
      </c>
      <c r="P2">
        <v>0.45519999999999999</v>
      </c>
      <c r="Q2">
        <v>0.42280000000000001</v>
      </c>
      <c r="R2">
        <v>0.39610000000000001</v>
      </c>
      <c r="S2">
        <v>0.34870000000000001</v>
      </c>
      <c r="T2">
        <v>0.28589999999999999</v>
      </c>
      <c r="U2">
        <v>0.1993</v>
      </c>
      <c r="V2">
        <v>9.3799999999999994E-2</v>
      </c>
      <c r="W2">
        <v>0.27900000000000003</v>
      </c>
      <c r="X2">
        <v>0.1338</v>
      </c>
      <c r="Y2">
        <v>9.2899999999999996E-2</v>
      </c>
      <c r="Z2">
        <v>8.9200000000000002E-2</v>
      </c>
      <c r="AA2">
        <v>6.3500000000000001E-2</v>
      </c>
      <c r="AB2">
        <v>7.1199999999999999E-2</v>
      </c>
      <c r="AC2">
        <v>0.1055</v>
      </c>
      <c r="AD2">
        <v>0.10489999999999999</v>
      </c>
      <c r="AE2">
        <v>0.1055</v>
      </c>
      <c r="AF2">
        <v>9.74E-2</v>
      </c>
      <c r="AG2">
        <v>9.2999999999999999E-2</v>
      </c>
      <c r="AH2">
        <v>9.2100000000000001E-2</v>
      </c>
      <c r="AI2">
        <v>7.7100000000000002E-2</v>
      </c>
      <c r="AJ2">
        <v>6.4600000000000005E-2</v>
      </c>
      <c r="AK2">
        <v>4.2799999999999998E-2</v>
      </c>
    </row>
    <row r="3" spans="1:37" x14ac:dyDescent="0.25">
      <c r="A3" t="s">
        <v>181</v>
      </c>
      <c r="B3" t="s">
        <v>101</v>
      </c>
      <c r="C3" s="1">
        <v>34468</v>
      </c>
      <c r="D3" s="9">
        <v>3.8759999999999999</v>
      </c>
      <c r="E3" t="s">
        <v>185</v>
      </c>
      <c r="F3">
        <v>0.8</v>
      </c>
      <c r="G3">
        <v>9</v>
      </c>
      <c r="H3">
        <v>0.64390000000000003</v>
      </c>
      <c r="I3">
        <v>0.64500000000000002</v>
      </c>
      <c r="J3">
        <v>0.57050000000000001</v>
      </c>
      <c r="K3">
        <v>0.54200000000000004</v>
      </c>
      <c r="L3">
        <v>0.47149999999999997</v>
      </c>
      <c r="M3">
        <v>0.42359999999999998</v>
      </c>
      <c r="N3">
        <v>0.32819999999999999</v>
      </c>
      <c r="O3">
        <v>0.24429999999999999</v>
      </c>
      <c r="P3">
        <v>0.17399999999999999</v>
      </c>
      <c r="Q3">
        <v>0.11899999999999999</v>
      </c>
      <c r="R3">
        <v>6.4899999999999999E-2</v>
      </c>
      <c r="S3">
        <v>3.5499999999999997E-2</v>
      </c>
      <c r="T3">
        <v>2.5700000000000001E-2</v>
      </c>
      <c r="U3">
        <v>1.55E-2</v>
      </c>
      <c r="V3">
        <v>7.6E-3</v>
      </c>
      <c r="W3">
        <v>0.14330000000000001</v>
      </c>
      <c r="X3">
        <v>0.1187</v>
      </c>
      <c r="Y3">
        <v>8.1299999999999997E-2</v>
      </c>
      <c r="Z3">
        <v>5.2699999999999997E-2</v>
      </c>
      <c r="AA3">
        <v>5.9700000000000003E-2</v>
      </c>
      <c r="AB3">
        <v>6.1600000000000002E-2</v>
      </c>
      <c r="AC3">
        <v>6.4399999999999999E-2</v>
      </c>
      <c r="AD3">
        <v>7.8799999999999995E-2</v>
      </c>
      <c r="AE3">
        <v>6.8400000000000002E-2</v>
      </c>
      <c r="AF3">
        <v>5.5399999999999998E-2</v>
      </c>
      <c r="AG3">
        <v>4.0899999999999999E-2</v>
      </c>
      <c r="AH3">
        <v>2.9600000000000001E-2</v>
      </c>
      <c r="AI3">
        <v>2.63E-2</v>
      </c>
      <c r="AJ3">
        <v>2.0299999999999999E-2</v>
      </c>
      <c r="AK3">
        <v>9.4000000000000004E-3</v>
      </c>
    </row>
    <row r="4" spans="1:37" x14ac:dyDescent="0.25">
      <c r="A4" t="s">
        <v>181</v>
      </c>
      <c r="B4" t="s">
        <v>101</v>
      </c>
      <c r="C4" s="1">
        <v>34476</v>
      </c>
      <c r="D4" s="9">
        <v>2.2919999999999998</v>
      </c>
      <c r="E4" t="s">
        <v>187</v>
      </c>
      <c r="F4">
        <v>0.8</v>
      </c>
      <c r="G4">
        <v>9</v>
      </c>
      <c r="H4">
        <v>0.64170000000000005</v>
      </c>
      <c r="I4">
        <v>0.64149999999999996</v>
      </c>
      <c r="J4">
        <v>0.62270000000000003</v>
      </c>
      <c r="K4">
        <v>0.56920000000000004</v>
      </c>
      <c r="L4">
        <v>0.52259999999999995</v>
      </c>
      <c r="M4">
        <v>0.45390000000000003</v>
      </c>
      <c r="N4">
        <v>0.40329999999999999</v>
      </c>
      <c r="O4">
        <v>0.35120000000000001</v>
      </c>
      <c r="P4">
        <v>0.2923</v>
      </c>
      <c r="Q4">
        <v>0.25430000000000003</v>
      </c>
      <c r="R4">
        <v>0.21279999999999999</v>
      </c>
      <c r="S4">
        <v>0.15890000000000001</v>
      </c>
      <c r="T4">
        <v>0.1241</v>
      </c>
      <c r="U4">
        <v>9.06E-2</v>
      </c>
      <c r="V4">
        <v>5.74E-2</v>
      </c>
      <c r="W4">
        <v>0.1134</v>
      </c>
      <c r="X4">
        <v>0.12889999999999999</v>
      </c>
      <c r="Y4">
        <v>0.13650000000000001</v>
      </c>
      <c r="Z4">
        <v>0.1246</v>
      </c>
      <c r="AA4">
        <v>0.12570000000000001</v>
      </c>
      <c r="AB4">
        <v>0.111</v>
      </c>
      <c r="AC4">
        <v>0.105</v>
      </c>
      <c r="AD4">
        <v>9.4299999999999995E-2</v>
      </c>
      <c r="AE4">
        <v>9.2899999999999996E-2</v>
      </c>
      <c r="AF4">
        <v>8.6999999999999994E-2</v>
      </c>
      <c r="AG4">
        <v>8.6400000000000005E-2</v>
      </c>
      <c r="AH4">
        <v>7.3300000000000004E-2</v>
      </c>
      <c r="AI4">
        <v>5.5500000000000001E-2</v>
      </c>
      <c r="AJ4">
        <v>4.0099999999999997E-2</v>
      </c>
      <c r="AK4">
        <v>1.44E-2</v>
      </c>
    </row>
    <row r="5" spans="1:37" x14ac:dyDescent="0.25">
      <c r="A5" t="s">
        <v>181</v>
      </c>
      <c r="B5" t="s">
        <v>101</v>
      </c>
      <c r="C5" s="1">
        <v>34487</v>
      </c>
      <c r="D5" s="9">
        <v>4.63</v>
      </c>
      <c r="E5" t="s">
        <v>189</v>
      </c>
      <c r="F5">
        <v>0.8</v>
      </c>
      <c r="G5">
        <v>10</v>
      </c>
      <c r="H5">
        <v>0.43369999999999997</v>
      </c>
      <c r="I5">
        <v>0.41189999999999999</v>
      </c>
      <c r="J5">
        <v>0.3826</v>
      </c>
      <c r="K5">
        <v>0.36059999999999998</v>
      </c>
      <c r="L5">
        <v>0.32540000000000002</v>
      </c>
      <c r="M5">
        <v>0.27979999999999999</v>
      </c>
      <c r="N5">
        <v>0.23630000000000001</v>
      </c>
      <c r="O5">
        <v>0.18060000000000001</v>
      </c>
      <c r="P5">
        <v>0.13980000000000001</v>
      </c>
      <c r="Q5">
        <v>9.8000000000000004E-2</v>
      </c>
      <c r="R5">
        <v>5.6500000000000002E-2</v>
      </c>
      <c r="S5">
        <v>2.6800000000000001E-2</v>
      </c>
      <c r="T5">
        <v>1.06E-2</v>
      </c>
      <c r="U5">
        <v>4.5999999999999999E-3</v>
      </c>
      <c r="V5">
        <v>1.4E-3</v>
      </c>
      <c r="W5">
        <v>0.1867</v>
      </c>
      <c r="X5">
        <v>0.1646</v>
      </c>
      <c r="Y5">
        <v>0.12570000000000001</v>
      </c>
      <c r="Z5">
        <v>8.4400000000000003E-2</v>
      </c>
      <c r="AA5">
        <v>8.0199999999999994E-2</v>
      </c>
      <c r="AB5">
        <v>7.3899999999999993E-2</v>
      </c>
      <c r="AC5">
        <v>5.3900000000000003E-2</v>
      </c>
      <c r="AD5">
        <v>4.0399999999999998E-2</v>
      </c>
      <c r="AE5">
        <v>3.6799999999999999E-2</v>
      </c>
      <c r="AF5">
        <v>3.2300000000000002E-2</v>
      </c>
      <c r="AG5">
        <v>2.2599999999999999E-2</v>
      </c>
      <c r="AH5">
        <v>1.5100000000000001E-2</v>
      </c>
      <c r="AI5">
        <v>5.8999999999999999E-3</v>
      </c>
      <c r="AJ5">
        <v>5.7999999999999996E-3</v>
      </c>
      <c r="AK5">
        <v>2.5000000000000001E-3</v>
      </c>
    </row>
    <row r="6" spans="1:37" x14ac:dyDescent="0.25">
      <c r="A6" t="s">
        <v>181</v>
      </c>
      <c r="B6" t="s">
        <v>101</v>
      </c>
      <c r="C6" s="1">
        <v>34517</v>
      </c>
      <c r="D6" s="9">
        <v>4.3470000000000004</v>
      </c>
      <c r="E6" t="s">
        <v>191</v>
      </c>
      <c r="F6">
        <v>0.8</v>
      </c>
      <c r="G6">
        <v>10</v>
      </c>
      <c r="H6">
        <v>0.434</v>
      </c>
      <c r="I6">
        <v>0.41739999999999999</v>
      </c>
      <c r="J6">
        <v>0.37359999999999999</v>
      </c>
      <c r="K6">
        <v>0.36459999999999998</v>
      </c>
      <c r="L6">
        <v>0.3049</v>
      </c>
      <c r="M6">
        <v>0.27110000000000001</v>
      </c>
      <c r="N6">
        <v>0.1923</v>
      </c>
      <c r="O6">
        <v>0.14899999999999999</v>
      </c>
      <c r="P6">
        <v>0.1167</v>
      </c>
      <c r="Q6">
        <v>9.1399999999999995E-2</v>
      </c>
      <c r="R6">
        <v>5.7000000000000002E-2</v>
      </c>
      <c r="S6">
        <v>3.6999999999999998E-2</v>
      </c>
      <c r="T6">
        <v>1.61E-2</v>
      </c>
      <c r="U6">
        <v>6.3E-3</v>
      </c>
      <c r="V6">
        <v>2.2000000000000001E-3</v>
      </c>
      <c r="W6">
        <v>0.1668</v>
      </c>
      <c r="X6">
        <v>0.161</v>
      </c>
      <c r="Y6">
        <v>0.14180000000000001</v>
      </c>
      <c r="Z6">
        <v>0.15670000000000001</v>
      </c>
      <c r="AA6">
        <v>0.1118</v>
      </c>
      <c r="AB6">
        <v>0.1036</v>
      </c>
      <c r="AC6">
        <v>8.0500000000000002E-2</v>
      </c>
      <c r="AD6">
        <v>6.9000000000000006E-2</v>
      </c>
      <c r="AE6">
        <v>4.3499999999999997E-2</v>
      </c>
      <c r="AF6">
        <v>4.3999999999999997E-2</v>
      </c>
      <c r="AG6">
        <v>2.52E-2</v>
      </c>
      <c r="AH6">
        <v>2.3400000000000001E-2</v>
      </c>
      <c r="AI6">
        <v>1.17E-2</v>
      </c>
      <c r="AJ6">
        <v>5.3E-3</v>
      </c>
      <c r="AK6">
        <v>3.0000000000000001E-3</v>
      </c>
    </row>
    <row r="7" spans="1:37" x14ac:dyDescent="0.25">
      <c r="A7" t="s">
        <v>181</v>
      </c>
      <c r="B7" t="s">
        <v>101</v>
      </c>
      <c r="C7" s="1">
        <v>34550</v>
      </c>
      <c r="D7" s="9">
        <v>3.4329999999999998</v>
      </c>
      <c r="E7" t="s">
        <v>192</v>
      </c>
      <c r="F7">
        <v>0.8</v>
      </c>
      <c r="G7">
        <v>10</v>
      </c>
      <c r="H7">
        <v>0.32500000000000001</v>
      </c>
      <c r="I7">
        <v>0.35589999999999999</v>
      </c>
      <c r="J7">
        <v>0.34760000000000002</v>
      </c>
      <c r="K7">
        <v>0.3221</v>
      </c>
      <c r="L7">
        <v>0.27329999999999999</v>
      </c>
      <c r="M7">
        <v>0.22720000000000001</v>
      </c>
      <c r="N7">
        <v>0.1888</v>
      </c>
      <c r="O7">
        <v>0.1646</v>
      </c>
      <c r="P7">
        <v>0.1492</v>
      </c>
      <c r="Q7">
        <v>0.12839999999999999</v>
      </c>
      <c r="R7">
        <v>0.1041</v>
      </c>
      <c r="S7">
        <v>7.6899999999999996E-2</v>
      </c>
      <c r="T7">
        <v>4.0800000000000003E-2</v>
      </c>
      <c r="U7">
        <v>2.23E-2</v>
      </c>
      <c r="V7">
        <v>8.5000000000000006E-3</v>
      </c>
      <c r="W7">
        <v>0.2293</v>
      </c>
      <c r="X7">
        <v>0.15409999999999999</v>
      </c>
      <c r="Y7">
        <v>0.109</v>
      </c>
      <c r="Z7">
        <v>7.22E-2</v>
      </c>
      <c r="AA7">
        <v>6.1499999999999999E-2</v>
      </c>
      <c r="AB7">
        <v>5.6500000000000002E-2</v>
      </c>
      <c r="AC7">
        <v>4.3700000000000003E-2</v>
      </c>
      <c r="AD7">
        <v>3.8300000000000001E-2</v>
      </c>
      <c r="AE7">
        <v>3.9300000000000002E-2</v>
      </c>
      <c r="AF7">
        <v>2.7799999999999998E-2</v>
      </c>
      <c r="AG7">
        <v>2.58E-2</v>
      </c>
      <c r="AH7">
        <v>2.1399999999999999E-2</v>
      </c>
      <c r="AI7">
        <v>2.9399999999999999E-2</v>
      </c>
      <c r="AJ7">
        <v>1.4E-2</v>
      </c>
      <c r="AK7">
        <v>4.0000000000000001E-3</v>
      </c>
    </row>
    <row r="8" spans="1:37" x14ac:dyDescent="0.25">
      <c r="G8" t="s">
        <v>461</v>
      </c>
      <c r="H8">
        <v>2.5</v>
      </c>
      <c r="I8">
        <v>7.5</v>
      </c>
      <c r="J8">
        <v>12.5</v>
      </c>
      <c r="K8">
        <v>17.5</v>
      </c>
      <c r="L8">
        <v>22.5</v>
      </c>
      <c r="M8">
        <v>27.5</v>
      </c>
      <c r="N8">
        <v>32.5</v>
      </c>
      <c r="O8">
        <v>37.5</v>
      </c>
      <c r="P8">
        <v>42.5</v>
      </c>
      <c r="Q8">
        <v>47.5</v>
      </c>
      <c r="R8">
        <v>52.5</v>
      </c>
      <c r="S8">
        <v>57.5</v>
      </c>
      <c r="T8">
        <v>62.5</v>
      </c>
      <c r="U8">
        <v>67.5</v>
      </c>
      <c r="V8">
        <v>72.5</v>
      </c>
    </row>
    <row r="9" spans="1:37" x14ac:dyDescent="0.25">
      <c r="G9" t="s">
        <v>462</v>
      </c>
      <c r="H9">
        <f>COS(RADIANS(H8))</f>
        <v>0.9990482215818578</v>
      </c>
      <c r="I9">
        <f t="shared" ref="I9:V9" si="0">COS(RADIANS(I8))</f>
        <v>0.99144486137381038</v>
      </c>
      <c r="J9">
        <f t="shared" si="0"/>
        <v>0.97629600711993336</v>
      </c>
      <c r="K9">
        <f t="shared" si="0"/>
        <v>0.95371695074822693</v>
      </c>
      <c r="L9">
        <f t="shared" si="0"/>
        <v>0.92387953251128674</v>
      </c>
      <c r="M9">
        <f t="shared" si="0"/>
        <v>0.88701083317822171</v>
      </c>
      <c r="N9">
        <f t="shared" si="0"/>
        <v>0.84339144581288572</v>
      </c>
      <c r="O9">
        <f t="shared" si="0"/>
        <v>0.79335334029123517</v>
      </c>
      <c r="P9">
        <f t="shared" si="0"/>
        <v>0.73727733681012397</v>
      </c>
      <c r="Q9">
        <f t="shared" si="0"/>
        <v>0.67559020761566024</v>
      </c>
      <c r="R9">
        <f t="shared" si="0"/>
        <v>0.60876142900872066</v>
      </c>
      <c r="S9">
        <f t="shared" si="0"/>
        <v>0.53729960834682389</v>
      </c>
      <c r="T9">
        <f t="shared" si="0"/>
        <v>0.46174861323503386</v>
      </c>
      <c r="U9">
        <f t="shared" si="0"/>
        <v>0.38268343236508984</v>
      </c>
      <c r="V9">
        <f t="shared" si="0"/>
        <v>0.30070579950427306</v>
      </c>
    </row>
    <row r="10" spans="1:37" x14ac:dyDescent="0.25">
      <c r="G10" t="s">
        <v>463</v>
      </c>
      <c r="H10">
        <f>1-H9</f>
        <v>9.5177841814220177E-4</v>
      </c>
      <c r="I10">
        <f t="shared" ref="I10:V10" si="1">1-I9</f>
        <v>8.5551386261896178E-3</v>
      </c>
      <c r="J10">
        <f t="shared" si="1"/>
        <v>2.3703992880066638E-2</v>
      </c>
      <c r="K10">
        <f t="shared" si="1"/>
        <v>4.6283049251773067E-2</v>
      </c>
      <c r="L10">
        <f t="shared" si="1"/>
        <v>7.6120467488713262E-2</v>
      </c>
      <c r="M10">
        <f t="shared" si="1"/>
        <v>0.11298916682177829</v>
      </c>
      <c r="N10">
        <f t="shared" si="1"/>
        <v>0.15660855418711428</v>
      </c>
      <c r="O10">
        <f t="shared" si="1"/>
        <v>0.20664665970876483</v>
      </c>
      <c r="P10">
        <f t="shared" si="1"/>
        <v>0.26272266318987603</v>
      </c>
      <c r="Q10">
        <f t="shared" si="1"/>
        <v>0.32440979238433976</v>
      </c>
      <c r="R10">
        <f t="shared" si="1"/>
        <v>0.39123857099127934</v>
      </c>
      <c r="S10">
        <f t="shared" si="1"/>
        <v>0.46270039165317611</v>
      </c>
      <c r="T10">
        <f t="shared" si="1"/>
        <v>0.53825138676496609</v>
      </c>
      <c r="U10">
        <f t="shared" si="1"/>
        <v>0.61731656763491016</v>
      </c>
      <c r="V10">
        <f t="shared" si="1"/>
        <v>0.69929420049572699</v>
      </c>
    </row>
    <row r="11" spans="1:37" x14ac:dyDescent="0.25">
      <c r="A11" t="s">
        <v>15</v>
      </c>
      <c r="B11" t="s">
        <v>66</v>
      </c>
      <c r="C11" t="s">
        <v>51</v>
      </c>
    </row>
    <row r="12" spans="1:37" x14ac:dyDescent="0.25">
      <c r="A12" t="s">
        <v>181</v>
      </c>
      <c r="B12" t="s">
        <v>101</v>
      </c>
      <c r="C12" s="1">
        <v>34456</v>
      </c>
      <c r="H12">
        <f>-(LN(H2)*H$9)/(0.5*$D2)</f>
        <v>0.50038014275595211</v>
      </c>
      <c r="I12">
        <f t="shared" ref="I12:V12" si="2">-(LN(I2)*I$9)/(0.5*$D2)</f>
        <v>0.49935542015828593</v>
      </c>
      <c r="J12">
        <f t="shared" si="2"/>
        <v>0.47302679482648297</v>
      </c>
      <c r="K12">
        <f t="shared" si="2"/>
        <v>0.4693246149667592</v>
      </c>
      <c r="L12">
        <f t="shared" si="2"/>
        <v>0.54226280286134132</v>
      </c>
      <c r="M12">
        <f t="shared" si="2"/>
        <v>0.61782042453120845</v>
      </c>
      <c r="N12">
        <f t="shared" si="2"/>
        <v>0.70321241241885102</v>
      </c>
      <c r="O12">
        <f t="shared" si="2"/>
        <v>0.71779492035735348</v>
      </c>
      <c r="P12">
        <f t="shared" si="2"/>
        <v>0.72758724407373587</v>
      </c>
      <c r="Q12">
        <f t="shared" si="2"/>
        <v>0.72926131742635814</v>
      </c>
      <c r="R12">
        <f t="shared" si="2"/>
        <v>0.70691787324457911</v>
      </c>
      <c r="S12">
        <f t="shared" si="2"/>
        <v>0.70980365650205146</v>
      </c>
      <c r="T12">
        <f t="shared" si="2"/>
        <v>0.72496742861251873</v>
      </c>
      <c r="U12">
        <f t="shared" si="2"/>
        <v>0.7739773867607127</v>
      </c>
      <c r="V12">
        <f t="shared" si="2"/>
        <v>0.89234791879415298</v>
      </c>
    </row>
    <row r="13" spans="1:37" x14ac:dyDescent="0.25">
      <c r="A13" t="s">
        <v>181</v>
      </c>
      <c r="B13" t="s">
        <v>101</v>
      </c>
      <c r="C13" s="1">
        <v>34468</v>
      </c>
      <c r="H13">
        <f>-(LN(H3)*H$9)/(0.5*$D3)</f>
        <v>0.22693130046700338</v>
      </c>
      <c r="I13">
        <f t="shared" ref="I13:V13" si="3">-(LN(I3)*I$9)/(0.5*$D3)</f>
        <v>0.22433100693838398</v>
      </c>
      <c r="J13">
        <f t="shared" si="3"/>
        <v>0.28273396837366271</v>
      </c>
      <c r="K13">
        <f t="shared" si="3"/>
        <v>0.30141455425377134</v>
      </c>
      <c r="L13">
        <f t="shared" si="3"/>
        <v>0.35841385740320614</v>
      </c>
      <c r="M13">
        <f t="shared" si="3"/>
        <v>0.3931433696642011</v>
      </c>
      <c r="N13">
        <f t="shared" si="3"/>
        <v>0.48485525434500304</v>
      </c>
      <c r="O13">
        <f t="shared" si="3"/>
        <v>0.57694484806096769</v>
      </c>
      <c r="P13">
        <f t="shared" si="3"/>
        <v>0.66526153971257995</v>
      </c>
      <c r="Q13">
        <f t="shared" si="3"/>
        <v>0.74204478336099977</v>
      </c>
      <c r="R13">
        <f t="shared" si="3"/>
        <v>0.85908477421585594</v>
      </c>
      <c r="S13">
        <f t="shared" si="3"/>
        <v>0.92550345002692747</v>
      </c>
      <c r="T13">
        <f t="shared" si="3"/>
        <v>0.87233421426552615</v>
      </c>
      <c r="U13">
        <f t="shared" si="3"/>
        <v>0.82281188450961917</v>
      </c>
      <c r="V13">
        <f t="shared" si="3"/>
        <v>0.75713422793135687</v>
      </c>
    </row>
    <row r="14" spans="1:37" x14ac:dyDescent="0.25">
      <c r="A14" t="s">
        <v>181</v>
      </c>
      <c r="B14" t="s">
        <v>101</v>
      </c>
      <c r="C14" s="1">
        <v>34476</v>
      </c>
      <c r="H14">
        <f>-(LN(H4)*H$9)/(0.5*$D4)</f>
        <v>0.38674706160796973</v>
      </c>
      <c r="I14">
        <f t="shared" ref="I14:V14" si="4">-(LN(I4)*I$9)/(0.5*$D4)</f>
        <v>0.38407336347451548</v>
      </c>
      <c r="J14">
        <f t="shared" si="4"/>
        <v>0.40354455744271217</v>
      </c>
      <c r="K14">
        <f t="shared" si="4"/>
        <v>0.46897192923110242</v>
      </c>
      <c r="L14">
        <f t="shared" si="4"/>
        <v>0.52316002747367074</v>
      </c>
      <c r="M14">
        <f t="shared" si="4"/>
        <v>0.61137056776364707</v>
      </c>
      <c r="N14">
        <f t="shared" si="4"/>
        <v>0.6682917369011061</v>
      </c>
      <c r="O14">
        <f t="shared" si="4"/>
        <v>0.72440180884050742</v>
      </c>
      <c r="P14">
        <f t="shared" si="4"/>
        <v>0.79130227093670147</v>
      </c>
      <c r="Q14">
        <f t="shared" si="4"/>
        <v>0.80719506601889357</v>
      </c>
      <c r="R14">
        <f t="shared" si="4"/>
        <v>0.82198863023468993</v>
      </c>
      <c r="S14">
        <f t="shared" si="4"/>
        <v>0.86243629489036711</v>
      </c>
      <c r="T14">
        <f t="shared" si="4"/>
        <v>0.84076427964595968</v>
      </c>
      <c r="U14">
        <f t="shared" si="4"/>
        <v>0.80186573652117565</v>
      </c>
      <c r="V14">
        <f t="shared" si="4"/>
        <v>0.74985188803399572</v>
      </c>
    </row>
    <row r="15" spans="1:37" x14ac:dyDescent="0.25">
      <c r="A15" t="s">
        <v>181</v>
      </c>
      <c r="B15" t="s">
        <v>101</v>
      </c>
      <c r="C15" s="1">
        <v>34487</v>
      </c>
      <c r="H15">
        <f t="shared" ref="H15:V15" si="5">-(LN(H5)*H$9)/(0.5*$D5)</f>
        <v>0.36052142994799319</v>
      </c>
      <c r="I15">
        <f t="shared" si="5"/>
        <v>0.37986457287940673</v>
      </c>
      <c r="J15">
        <f t="shared" si="5"/>
        <v>0.40517980561332623</v>
      </c>
      <c r="K15">
        <f t="shared" si="5"/>
        <v>0.42020643948596292</v>
      </c>
      <c r="L15">
        <f t="shared" si="5"/>
        <v>0.44805167556738268</v>
      </c>
      <c r="M15">
        <f t="shared" si="5"/>
        <v>0.48802079924954922</v>
      </c>
      <c r="N15">
        <f t="shared" si="5"/>
        <v>0.52558154618607367</v>
      </c>
      <c r="O15">
        <f t="shared" si="5"/>
        <v>0.5865230874587809</v>
      </c>
      <c r="P15">
        <f t="shared" si="5"/>
        <v>0.62661963585057823</v>
      </c>
      <c r="Q15">
        <f t="shared" si="5"/>
        <v>0.67786293402143105</v>
      </c>
      <c r="R15">
        <f t="shared" si="5"/>
        <v>0.75563061729114223</v>
      </c>
      <c r="S15">
        <f t="shared" si="5"/>
        <v>0.84003333032529959</v>
      </c>
      <c r="T15">
        <f t="shared" si="5"/>
        <v>0.90692240154227155</v>
      </c>
      <c r="U15">
        <f t="shared" si="5"/>
        <v>0.88962722932833105</v>
      </c>
      <c r="V15">
        <f t="shared" si="5"/>
        <v>0.85357361599223047</v>
      </c>
    </row>
    <row r="16" spans="1:37" x14ac:dyDescent="0.25">
      <c r="A16" t="s">
        <v>181</v>
      </c>
      <c r="B16" t="s">
        <v>101</v>
      </c>
      <c r="C16" s="1">
        <v>34517</v>
      </c>
      <c r="H16">
        <f t="shared" ref="H16:V16" si="6">-(LN(H6)*H$9)/(0.5*$D6)</f>
        <v>0.38367438933027942</v>
      </c>
      <c r="I16">
        <f t="shared" si="6"/>
        <v>0.39854408637561017</v>
      </c>
      <c r="J16">
        <f t="shared" si="6"/>
        <v>0.44225044512903522</v>
      </c>
      <c r="K16">
        <f t="shared" si="6"/>
        <v>0.44272230493439851</v>
      </c>
      <c r="L16">
        <f t="shared" si="6"/>
        <v>0.50488047336006969</v>
      </c>
      <c r="M16">
        <f t="shared" si="6"/>
        <v>0.53268296877536492</v>
      </c>
      <c r="N16">
        <f t="shared" si="6"/>
        <v>0.63975077902856703</v>
      </c>
      <c r="O16">
        <f t="shared" si="6"/>
        <v>0.69491290914887249</v>
      </c>
      <c r="P16">
        <f t="shared" si="6"/>
        <v>0.72867788445842752</v>
      </c>
      <c r="Q16">
        <f t="shared" si="6"/>
        <v>0.74366514509187109</v>
      </c>
      <c r="R16">
        <f t="shared" si="6"/>
        <v>0.80235624914341797</v>
      </c>
      <c r="S16">
        <f t="shared" si="6"/>
        <v>0.81499398468669637</v>
      </c>
      <c r="T16">
        <f t="shared" si="6"/>
        <v>0.8771706810971357</v>
      </c>
      <c r="U16">
        <f t="shared" si="6"/>
        <v>0.89217191118108796</v>
      </c>
      <c r="V16">
        <f t="shared" si="6"/>
        <v>0.84661070762494572</v>
      </c>
    </row>
    <row r="17" spans="1:47" x14ac:dyDescent="0.25">
      <c r="A17" t="s">
        <v>181</v>
      </c>
      <c r="B17" t="s">
        <v>101</v>
      </c>
      <c r="C17" s="1">
        <v>34550</v>
      </c>
      <c r="H17">
        <f>-(LN(H7)*H$9)/(0.5*$D7)</f>
        <v>0.65415692644503665</v>
      </c>
      <c r="I17">
        <f t="shared" ref="I17:V17" si="7">-(LN(I7)*I$9)/(0.5*$D7)</f>
        <v>0.59671839546390715</v>
      </c>
      <c r="J17">
        <f t="shared" si="7"/>
        <v>0.60102231745674772</v>
      </c>
      <c r="K17">
        <f t="shared" si="7"/>
        <v>0.62945497805086292</v>
      </c>
      <c r="L17">
        <f t="shared" si="7"/>
        <v>0.69818983004177038</v>
      </c>
      <c r="M17">
        <f t="shared" si="7"/>
        <v>0.7657926986175867</v>
      </c>
      <c r="N17">
        <f t="shared" si="7"/>
        <v>0.81910286554621214</v>
      </c>
      <c r="O17">
        <f t="shared" si="7"/>
        <v>0.83390471498976104</v>
      </c>
      <c r="P17">
        <f t="shared" si="7"/>
        <v>0.81715481445773763</v>
      </c>
      <c r="Q17">
        <f t="shared" si="7"/>
        <v>0.80787635435590677</v>
      </c>
      <c r="R17">
        <f t="shared" si="7"/>
        <v>0.80236753157484575</v>
      </c>
      <c r="S17">
        <f t="shared" si="7"/>
        <v>0.8029755311735185</v>
      </c>
      <c r="T17">
        <f t="shared" si="7"/>
        <v>0.86056953837241257</v>
      </c>
      <c r="U17">
        <f t="shared" si="7"/>
        <v>0.84789374535894124</v>
      </c>
      <c r="V17">
        <f t="shared" si="7"/>
        <v>0.83522969254878998</v>
      </c>
    </row>
    <row r="18" spans="1:47" x14ac:dyDescent="0.25">
      <c r="AO18" t="s">
        <v>502</v>
      </c>
    </row>
    <row r="19" spans="1:47" x14ac:dyDescent="0.25">
      <c r="I19" t="s">
        <v>485</v>
      </c>
      <c r="AN19" t="s">
        <v>461</v>
      </c>
      <c r="AO19" t="s">
        <v>500</v>
      </c>
      <c r="AP19" t="s">
        <v>501</v>
      </c>
      <c r="AQ19" t="s">
        <v>503</v>
      </c>
      <c r="AU19" s="15">
        <f>1-EXP(-0.403*4.63/2)</f>
        <v>0.60660654099672939</v>
      </c>
    </row>
    <row r="20" spans="1:47" ht="15.75" x14ac:dyDescent="0.25">
      <c r="I20" s="4" t="s">
        <v>464</v>
      </c>
      <c r="J20" s="4" t="s">
        <v>483</v>
      </c>
      <c r="K20" s="10" t="s">
        <v>465</v>
      </c>
      <c r="L20" s="10" t="s">
        <v>484</v>
      </c>
      <c r="M20" s="4" t="s">
        <v>51</v>
      </c>
      <c r="N20" s="4" t="s">
        <v>464</v>
      </c>
      <c r="O20" s="4" t="s">
        <v>465</v>
      </c>
      <c r="P20" s="4" t="s">
        <v>466</v>
      </c>
      <c r="Q20" s="4" t="s">
        <v>460</v>
      </c>
      <c r="S20" s="4" t="s">
        <v>474</v>
      </c>
      <c r="AN20">
        <v>0</v>
      </c>
      <c r="AO20">
        <f>(0.403-0.073)+(0.807-0.195)*(1-COS(RADIANS(AN20)))</f>
        <v>0.33</v>
      </c>
      <c r="AP20">
        <f>(0.403+0.073)+(0.807+0.195)*(1-COS(RADIANS(AN20)))</f>
        <v>0.47600000000000003</v>
      </c>
      <c r="AQ20" s="11">
        <f>(0.403+0)+(0.807+0)*(1-COS(RADIANS(AN20)))</f>
        <v>0.40300000000000002</v>
      </c>
      <c r="AR20">
        <f>(AP20-AO20)/2</f>
        <v>7.3000000000000009E-2</v>
      </c>
      <c r="AS20">
        <v>0.39</v>
      </c>
    </row>
    <row r="21" spans="1:47" ht="15.75" x14ac:dyDescent="0.25">
      <c r="I21" s="10">
        <v>0.52100000000000002</v>
      </c>
      <c r="J21" s="10">
        <v>3.5999999999999997E-2</v>
      </c>
      <c r="K21" s="10">
        <v>0.495</v>
      </c>
      <c r="L21" s="10">
        <v>0.08</v>
      </c>
      <c r="M21" s="5">
        <v>34456</v>
      </c>
      <c r="N21" s="6">
        <v>0.52559999999999996</v>
      </c>
      <c r="O21" s="6">
        <v>0.48459999999999998</v>
      </c>
      <c r="P21" s="6">
        <v>0.78469999999999995</v>
      </c>
      <c r="Q21" s="6">
        <v>1.595</v>
      </c>
      <c r="R21" s="3">
        <f t="shared" ref="R21:R26" si="8">N21+O21</f>
        <v>1.0102</v>
      </c>
      <c r="S21" s="6">
        <v>0.158</v>
      </c>
      <c r="AN21">
        <v>1</v>
      </c>
      <c r="AO21">
        <f t="shared" ref="AO21:AO84" si="9">(0.403-0.073)+(0.807-0.195)*(1-COS(RADIANS(AN21)))</f>
        <v>0.33009321056428859</v>
      </c>
      <c r="AP21">
        <f t="shared" ref="AP21:AP84" si="10">(0.403+0.073)+(0.807+0.195)*(1-COS(RADIANS(AN21)))</f>
        <v>0.47615260945329596</v>
      </c>
      <c r="AQ21" s="11">
        <f t="shared" ref="AQ21:AQ84" si="11">(0.403+0)+(0.807+0)*(1-COS(RADIANS(AN21)))</f>
        <v>0.40312291000879225</v>
      </c>
      <c r="AR21">
        <f t="shared" ref="AR21:AR84" si="12">(AP21-AO21)/2</f>
        <v>7.3029699444503687E-2</v>
      </c>
    </row>
    <row r="22" spans="1:47" ht="15.75" x14ac:dyDescent="0.25">
      <c r="I22" s="10">
        <v>0.34799999999999998</v>
      </c>
      <c r="J22" s="10">
        <v>0.04</v>
      </c>
      <c r="K22" s="10">
        <v>0.86899999999999999</v>
      </c>
      <c r="L22" s="10">
        <v>9.6000000000000002E-2</v>
      </c>
      <c r="M22" s="5">
        <v>34468</v>
      </c>
      <c r="N22" s="6">
        <v>0.30740000000000001</v>
      </c>
      <c r="O22" s="6">
        <v>0.98850000000000005</v>
      </c>
      <c r="P22" s="6">
        <v>0.81389999999999996</v>
      </c>
      <c r="Q22" s="6">
        <v>3.8759999999999999</v>
      </c>
      <c r="R22" s="3">
        <f t="shared" si="8"/>
        <v>1.2959000000000001</v>
      </c>
      <c r="S22" s="6">
        <v>0.248</v>
      </c>
      <c r="AN22">
        <v>2</v>
      </c>
      <c r="AO22">
        <f t="shared" si="9"/>
        <v>0.33037281386431339</v>
      </c>
      <c r="AP22">
        <f t="shared" si="10"/>
        <v>0.47661039132686606</v>
      </c>
      <c r="AQ22" s="11">
        <f t="shared" si="11"/>
        <v>0.40349160259558975</v>
      </c>
      <c r="AR22">
        <f t="shared" si="12"/>
        <v>7.3118788731276335E-2</v>
      </c>
    </row>
    <row r="23" spans="1:47" ht="15.75" x14ac:dyDescent="0.25">
      <c r="I23" s="10">
        <v>0.59299999999999997</v>
      </c>
      <c r="J23" s="10">
        <v>4.1000000000000002E-2</v>
      </c>
      <c r="K23" s="10">
        <v>0.26800000000000002</v>
      </c>
      <c r="L23" s="10">
        <v>6.9000000000000006E-2</v>
      </c>
      <c r="M23" s="5">
        <v>34476</v>
      </c>
      <c r="N23" s="6">
        <v>0.49049999999999999</v>
      </c>
      <c r="O23" s="6">
        <v>0.63349999999999995</v>
      </c>
      <c r="P23" s="6">
        <v>0.68640000000000001</v>
      </c>
      <c r="Q23" s="6">
        <v>2.2919999999999998</v>
      </c>
      <c r="R23" s="3">
        <f t="shared" si="8"/>
        <v>1.1239999999999999</v>
      </c>
      <c r="S23" s="6">
        <v>0.17399999999999999</v>
      </c>
      <c r="AN23">
        <v>3</v>
      </c>
      <c r="AO23">
        <f t="shared" si="9"/>
        <v>0.33083872473020082</v>
      </c>
      <c r="AP23">
        <f t="shared" si="10"/>
        <v>0.47737320617591705</v>
      </c>
      <c r="AQ23" s="11">
        <f t="shared" si="11"/>
        <v>0.40410596545305894</v>
      </c>
      <c r="AR23">
        <f t="shared" si="12"/>
        <v>7.3267240722858118E-2</v>
      </c>
    </row>
    <row r="24" spans="1:47" ht="15.75" x14ac:dyDescent="0.25">
      <c r="I24" s="10">
        <v>0.40300000000000002</v>
      </c>
      <c r="J24" s="10">
        <v>7.2999999999999995E-2</v>
      </c>
      <c r="K24" s="10">
        <v>0.80700000000000005</v>
      </c>
      <c r="L24" s="10">
        <v>0.19500000000000001</v>
      </c>
      <c r="M24" s="5">
        <v>34487</v>
      </c>
      <c r="N24" s="6">
        <v>0.3947</v>
      </c>
      <c r="O24" s="6">
        <v>0.82599999999999996</v>
      </c>
      <c r="P24" s="6">
        <v>0.95009999999999994</v>
      </c>
      <c r="Q24" s="6">
        <v>4.63</v>
      </c>
      <c r="R24" s="3">
        <f t="shared" si="8"/>
        <v>1.2206999999999999</v>
      </c>
      <c r="S24" s="6">
        <v>0.18099999999999999</v>
      </c>
      <c r="AN24">
        <v>4</v>
      </c>
      <c r="AO24">
        <f t="shared" si="9"/>
        <v>0.33149080124098762</v>
      </c>
      <c r="AP24">
        <f t="shared" si="10"/>
        <v>0.47844082163965618</v>
      </c>
      <c r="AQ24" s="11">
        <f t="shared" si="11"/>
        <v>0.4049658114403219</v>
      </c>
      <c r="AR24">
        <f t="shared" si="12"/>
        <v>7.3475010199334279E-2</v>
      </c>
    </row>
    <row r="25" spans="1:47" ht="15.75" x14ac:dyDescent="0.25">
      <c r="I25" s="10">
        <v>0.58299999999999996</v>
      </c>
      <c r="J25" s="10">
        <v>3.5000000000000003E-2</v>
      </c>
      <c r="K25" s="10">
        <v>0.46700000000000003</v>
      </c>
      <c r="L25" s="10">
        <v>6.6000000000000003E-2</v>
      </c>
      <c r="M25" s="5">
        <v>34517</v>
      </c>
      <c r="N25" s="6">
        <v>0.45569999999999999</v>
      </c>
      <c r="O25" s="6">
        <v>0.7409</v>
      </c>
      <c r="P25" s="6">
        <v>0.88619999999999999</v>
      </c>
      <c r="Q25" s="6">
        <v>4.3470000000000004</v>
      </c>
      <c r="R25" s="3">
        <f t="shared" si="8"/>
        <v>1.1966000000000001</v>
      </c>
      <c r="S25" s="6">
        <v>0.105</v>
      </c>
      <c r="AN25">
        <v>5</v>
      </c>
      <c r="AO25">
        <f t="shared" si="9"/>
        <v>0.33232884476785174</v>
      </c>
      <c r="AP25">
        <f t="shared" si="10"/>
        <v>0.47981291251207098</v>
      </c>
      <c r="AQ25" s="11">
        <f t="shared" si="11"/>
        <v>0.40607087863996139</v>
      </c>
      <c r="AR25">
        <f t="shared" si="12"/>
        <v>7.3742033872109619E-2</v>
      </c>
    </row>
    <row r="26" spans="1:47" ht="15.75" x14ac:dyDescent="0.25">
      <c r="I26" s="10">
        <v>0.76</v>
      </c>
      <c r="J26" s="10">
        <v>2.1000000000000001E-2</v>
      </c>
      <c r="K26" s="10">
        <v>0.115</v>
      </c>
      <c r="L26" s="10">
        <v>3.4000000000000002E-2</v>
      </c>
      <c r="M26" s="5">
        <v>34550</v>
      </c>
      <c r="N26" s="6">
        <v>0.67410000000000003</v>
      </c>
      <c r="O26" s="6">
        <v>0.32100000000000001</v>
      </c>
      <c r="P26" s="6">
        <v>0.62450000000000006</v>
      </c>
      <c r="Q26" s="6">
        <v>3.4329999999999998</v>
      </c>
      <c r="R26" s="3">
        <f t="shared" si="8"/>
        <v>0.9951000000000001</v>
      </c>
      <c r="S26" s="6">
        <v>9.0999999999999998E-2</v>
      </c>
      <c r="AN26">
        <v>6</v>
      </c>
      <c r="AO26">
        <f t="shared" si="9"/>
        <v>0.33335260003461675</v>
      </c>
      <c r="AP26">
        <f t="shared" si="10"/>
        <v>0.48148906084099019</v>
      </c>
      <c r="AQ26" s="11">
        <f t="shared" si="11"/>
        <v>0.40742083043780347</v>
      </c>
      <c r="AR26">
        <f t="shared" si="12"/>
        <v>7.4068230403186719E-2</v>
      </c>
    </row>
    <row r="27" spans="1:47" x14ac:dyDescent="0.25">
      <c r="AN27">
        <v>7</v>
      </c>
      <c r="AO27">
        <f t="shared" si="9"/>
        <v>0.33456175519551096</v>
      </c>
      <c r="AP27">
        <f t="shared" si="10"/>
        <v>0.48346875605539541</v>
      </c>
      <c r="AQ27" s="11">
        <f t="shared" si="11"/>
        <v>0.40901525562545321</v>
      </c>
      <c r="AR27">
        <f t="shared" si="12"/>
        <v>7.4453500429942227E-2</v>
      </c>
    </row>
    <row r="28" spans="1:47" x14ac:dyDescent="0.25">
      <c r="AN28">
        <v>8</v>
      </c>
      <c r="AO28">
        <f t="shared" si="9"/>
        <v>0.33595594193015893</v>
      </c>
      <c r="AP28">
        <f t="shared" si="10"/>
        <v>0.48575139512094651</v>
      </c>
      <c r="AQ28" s="11">
        <f t="shared" si="11"/>
        <v>0.41085366852555272</v>
      </c>
      <c r="AR28">
        <f t="shared" si="12"/>
        <v>7.4897726595393788E-2</v>
      </c>
    </row>
    <row r="29" spans="1:47" x14ac:dyDescent="0.25">
      <c r="AN29">
        <v>9</v>
      </c>
      <c r="AO29">
        <f t="shared" si="9"/>
        <v>0.33753473555577568</v>
      </c>
      <c r="AP29">
        <f t="shared" si="10"/>
        <v>0.48833628272367197</v>
      </c>
      <c r="AQ29" s="11">
        <f t="shared" si="11"/>
        <v>0.41293550913972382</v>
      </c>
      <c r="AR29">
        <f t="shared" si="12"/>
        <v>7.5400773583948144E-2</v>
      </c>
    </row>
    <row r="30" spans="1:47" x14ac:dyDescent="0.25">
      <c r="AN30">
        <v>10</v>
      </c>
      <c r="AO30">
        <f t="shared" si="9"/>
        <v>0.33929765515652871</v>
      </c>
      <c r="AP30">
        <f t="shared" si="10"/>
        <v>0.49122263148176759</v>
      </c>
      <c r="AQ30" s="11">
        <f t="shared" si="11"/>
        <v>0.41526014331914818</v>
      </c>
      <c r="AR30">
        <f t="shared" si="12"/>
        <v>7.596248816261944E-2</v>
      </c>
    </row>
    <row r="31" spans="1:47" x14ac:dyDescent="0.25">
      <c r="AN31">
        <v>11</v>
      </c>
      <c r="AO31">
        <f t="shared" si="9"/>
        <v>0.34124416373002964</v>
      </c>
      <c r="AP31">
        <f t="shared" si="10"/>
        <v>0.49440956218544074</v>
      </c>
      <c r="AQ31" s="11">
        <f t="shared" si="11"/>
        <v>0.41782686295773519</v>
      </c>
      <c r="AR31">
        <f t="shared" si="12"/>
        <v>7.6582699227705553E-2</v>
      </c>
    </row>
    <row r="32" spans="1:47" x14ac:dyDescent="0.25">
      <c r="AN32">
        <v>12</v>
      </c>
      <c r="AO32">
        <f t="shared" si="9"/>
        <v>0.34337366835091093</v>
      </c>
      <c r="AP32">
        <f t="shared" si="10"/>
        <v>0.49789610406472673</v>
      </c>
      <c r="AQ32" s="11">
        <f t="shared" si="11"/>
        <v>0.42063488620781886</v>
      </c>
      <c r="AR32">
        <f t="shared" si="12"/>
        <v>7.7261217856907899E-2</v>
      </c>
    </row>
    <row r="33" spans="1:44" x14ac:dyDescent="0.25">
      <c r="AN33">
        <v>13</v>
      </c>
      <c r="AO33">
        <f t="shared" si="9"/>
        <v>0.34568552035143607</v>
      </c>
      <c r="AP33">
        <f t="shared" si="10"/>
        <v>0.50168119508519426</v>
      </c>
      <c r="AQ33" s="11">
        <f t="shared" si="11"/>
        <v>0.42368335771831517</v>
      </c>
      <c r="AR33">
        <f t="shared" si="12"/>
        <v>7.7997837366879097E-2</v>
      </c>
    </row>
    <row r="34" spans="1:44" x14ac:dyDescent="0.25">
      <c r="AN34">
        <v>14</v>
      </c>
      <c r="AO34">
        <f t="shared" si="9"/>
        <v>0.3481790155190902</v>
      </c>
      <c r="AP34">
        <f t="shared" si="10"/>
        <v>0.50576368227145152</v>
      </c>
      <c r="AQ34" s="11">
        <f t="shared" si="11"/>
        <v>0.42697134889527089</v>
      </c>
      <c r="AR34">
        <f t="shared" si="12"/>
        <v>7.8792333376180662E-2</v>
      </c>
    </row>
    <row r="35" spans="1:44" x14ac:dyDescent="0.25">
      <c r="AN35">
        <v>15</v>
      </c>
      <c r="AO35">
        <f t="shared" si="9"/>
        <v>0.35085339431109019</v>
      </c>
      <c r="AP35">
        <f t="shared" si="10"/>
        <v>0.51014232205835364</v>
      </c>
      <c r="AQ35" s="11">
        <f t="shared" si="11"/>
        <v>0.43049785818472192</v>
      </c>
      <c r="AR35">
        <f t="shared" si="12"/>
        <v>7.9644463873631721E-2</v>
      </c>
    </row>
    <row r="36" spans="1:44" x14ac:dyDescent="0.25">
      <c r="AN36">
        <v>16</v>
      </c>
      <c r="AO36">
        <f t="shared" si="9"/>
        <v>0.35370784208574885</v>
      </c>
      <c r="AP36">
        <f t="shared" si="10"/>
        <v>0.51481578066980449</v>
      </c>
      <c r="AQ36" s="11">
        <f t="shared" si="11"/>
        <v>0.4342618113777767</v>
      </c>
      <c r="AR36">
        <f t="shared" si="12"/>
        <v>8.0553969292027822E-2</v>
      </c>
    </row>
    <row r="37" spans="1:44" x14ac:dyDescent="0.25">
      <c r="AN37">
        <v>17</v>
      </c>
      <c r="AO37">
        <f t="shared" si="9"/>
        <v>0.35674148935062233</v>
      </c>
      <c r="AP37">
        <f t="shared" si="10"/>
        <v>0.51978263452503848</v>
      </c>
      <c r="AQ37" s="11">
        <f t="shared" si="11"/>
        <v>0.43826206193783046</v>
      </c>
      <c r="AR37">
        <f t="shared" si="12"/>
        <v>8.1520572587208073E-2</v>
      </c>
    </row>
    <row r="38" spans="1:44" x14ac:dyDescent="0.25">
      <c r="AN38">
        <v>18</v>
      </c>
      <c r="AO38">
        <f t="shared" si="9"/>
        <v>0.35995341202736608</v>
      </c>
      <c r="AP38">
        <f t="shared" si="10"/>
        <v>0.5250413706722562</v>
      </c>
      <c r="AQ38" s="11">
        <f t="shared" si="11"/>
        <v>0.44249739134981114</v>
      </c>
      <c r="AR38">
        <f t="shared" si="12"/>
        <v>8.254397932244506E-2</v>
      </c>
    </row>
    <row r="39" spans="1:44" x14ac:dyDescent="0.25">
      <c r="AN39">
        <v>19</v>
      </c>
      <c r="AO39">
        <f t="shared" si="9"/>
        <v>0.36334263173321812</v>
      </c>
      <c r="AP39">
        <f t="shared" si="10"/>
        <v>0.5305903872494846</v>
      </c>
      <c r="AQ39" s="11">
        <f t="shared" si="11"/>
        <v>0.4469665094913513</v>
      </c>
      <c r="AR39">
        <f t="shared" si="12"/>
        <v>8.3623877758133236E-2</v>
      </c>
    </row>
    <row r="40" spans="1:44" ht="15.75" x14ac:dyDescent="0.25">
      <c r="B40" s="4" t="s">
        <v>51</v>
      </c>
      <c r="C40" s="5">
        <v>34456</v>
      </c>
      <c r="D40" s="5">
        <v>34468</v>
      </c>
      <c r="E40" s="5">
        <v>34476</v>
      </c>
      <c r="F40" s="5">
        <v>34487</v>
      </c>
      <c r="G40" s="5">
        <v>34517</v>
      </c>
      <c r="H40" s="5">
        <v>34550</v>
      </c>
      <c r="AN40">
        <v>20</v>
      </c>
      <c r="AO40">
        <f t="shared" si="9"/>
        <v>0.36690811607902407</v>
      </c>
      <c r="AP40">
        <f t="shared" si="10"/>
        <v>0.53642799397251983</v>
      </c>
      <c r="AQ40" s="11">
        <f t="shared" si="11"/>
        <v>0.4516680550257719</v>
      </c>
      <c r="AR40">
        <f t="shared" si="12"/>
        <v>8.4759938946747881E-2</v>
      </c>
    </row>
    <row r="41" spans="1:44" ht="15.75" x14ac:dyDescent="0.25">
      <c r="B41" s="4" t="s">
        <v>464</v>
      </c>
      <c r="C41" s="6">
        <v>0.52559999999999996</v>
      </c>
      <c r="D41" s="6">
        <v>0.30740000000000001</v>
      </c>
      <c r="E41" s="6">
        <v>0.49049999999999999</v>
      </c>
      <c r="F41" s="6">
        <v>0.3947</v>
      </c>
      <c r="G41" s="6">
        <v>0.45569999999999999</v>
      </c>
      <c r="H41" s="6">
        <v>0.67410000000000003</v>
      </c>
      <c r="AN41">
        <v>21</v>
      </c>
      <c r="AO41">
        <f t="shared" si="9"/>
        <v>0.37064877898371257</v>
      </c>
      <c r="AP41">
        <f t="shared" si="10"/>
        <v>0.54255241264980392</v>
      </c>
      <c r="AQ41" s="11">
        <f t="shared" si="11"/>
        <v>0.45660059581675821</v>
      </c>
      <c r="AR41">
        <f t="shared" si="12"/>
        <v>8.5951816833045674E-2</v>
      </c>
    </row>
    <row r="42" spans="1:44" ht="15.75" x14ac:dyDescent="0.25">
      <c r="B42" s="4" t="s">
        <v>465</v>
      </c>
      <c r="C42" s="6">
        <v>0.48459999999999998</v>
      </c>
      <c r="D42" s="6">
        <v>0.98850000000000005</v>
      </c>
      <c r="E42" s="6">
        <v>0.63349999999999995</v>
      </c>
      <c r="F42" s="6">
        <v>0.82599999999999996</v>
      </c>
      <c r="G42" s="6">
        <v>0.7409</v>
      </c>
      <c r="H42" s="6">
        <v>0.32100000000000001</v>
      </c>
      <c r="AN42">
        <v>22</v>
      </c>
      <c r="AO42">
        <f t="shared" si="9"/>
        <v>0.3745634810051261</v>
      </c>
      <c r="AP42">
        <f t="shared" si="10"/>
        <v>0.54896177772407906</v>
      </c>
      <c r="AQ42" s="11">
        <f t="shared" si="11"/>
        <v>0.46176262936460255</v>
      </c>
      <c r="AR42">
        <f t="shared" si="12"/>
        <v>8.719914835947648E-2</v>
      </c>
    </row>
    <row r="43" spans="1:44" x14ac:dyDescent="0.25">
      <c r="B43" t="s">
        <v>461</v>
      </c>
      <c r="C43" s="8" t="s">
        <v>475</v>
      </c>
      <c r="D43" s="8" t="s">
        <v>476</v>
      </c>
      <c r="E43" s="8" t="s">
        <v>477</v>
      </c>
      <c r="F43" s="8" t="s">
        <v>478</v>
      </c>
      <c r="G43" s="8" t="s">
        <v>479</v>
      </c>
      <c r="H43" s="8" t="s">
        <v>480</v>
      </c>
      <c r="AN43">
        <v>23</v>
      </c>
      <c r="AO43">
        <f t="shared" si="9"/>
        <v>0.37865102968710651</v>
      </c>
      <c r="AP43">
        <f t="shared" si="10"/>
        <v>0.55565413684065479</v>
      </c>
      <c r="AQ43" s="11">
        <f t="shared" si="11"/>
        <v>0.46715258326388065</v>
      </c>
      <c r="AR43">
        <f t="shared" si="12"/>
        <v>8.8501553576774139E-2</v>
      </c>
    </row>
    <row r="44" spans="1:44" x14ac:dyDescent="0.25">
      <c r="A44">
        <f>1-COS(RADIANS(B44))</f>
        <v>0</v>
      </c>
      <c r="B44">
        <v>0</v>
      </c>
      <c r="C44" s="7">
        <f>C$41+C$42*(1-COS(RADIANS($B44)))</f>
        <v>0.52559999999999996</v>
      </c>
      <c r="D44" s="7">
        <f t="shared" ref="D44:H59" si="13">D$41+D$42*(1-COS(RADIANS($B44)))</f>
        <v>0.30740000000000001</v>
      </c>
      <c r="E44" s="7">
        <f t="shared" si="13"/>
        <v>0.49049999999999999</v>
      </c>
      <c r="F44" s="7">
        <f>F$41+F$42*(1-COS(RADIANS($B44)))</f>
        <v>0.3947</v>
      </c>
      <c r="G44" s="7">
        <f t="shared" si="13"/>
        <v>0.45569999999999999</v>
      </c>
      <c r="H44" s="7">
        <f t="shared" si="13"/>
        <v>0.67410000000000003</v>
      </c>
      <c r="AN44">
        <v>24</v>
      </c>
      <c r="AO44">
        <f t="shared" si="9"/>
        <v>0.3829101799227283</v>
      </c>
      <c r="AP44">
        <f t="shared" si="10"/>
        <v>0.56262745144211401</v>
      </c>
      <c r="AQ44" s="11">
        <f t="shared" si="11"/>
        <v>0.47276881568242113</v>
      </c>
      <c r="AR44">
        <f t="shared" si="12"/>
        <v>8.9858635759692856E-2</v>
      </c>
    </row>
    <row r="45" spans="1:44" x14ac:dyDescent="0.25">
      <c r="A45">
        <f t="shared" ref="A45:A108" si="14">1-COS(RADIANS(B45))</f>
        <v>1.5230484360873042E-4</v>
      </c>
      <c r="B45">
        <v>1</v>
      </c>
      <c r="C45" s="7">
        <f t="shared" ref="C45:H76" si="15">C$41+C$42*(1-COS(RADIANS($B45)))</f>
        <v>0.52567380692721277</v>
      </c>
      <c r="D45" s="7">
        <f t="shared" si="13"/>
        <v>0.30755055333790726</v>
      </c>
      <c r="E45" s="7">
        <f t="shared" si="13"/>
        <v>0.49059648511842613</v>
      </c>
      <c r="F45" s="7">
        <f t="shared" si="13"/>
        <v>0.39482580380082083</v>
      </c>
      <c r="G45" s="7">
        <f t="shared" si="13"/>
        <v>0.4558128426586297</v>
      </c>
      <c r="H45" s="7">
        <f t="shared" si="13"/>
        <v>0.67414888985479848</v>
      </c>
      <c r="AN45">
        <v>25</v>
      </c>
      <c r="AO45">
        <f t="shared" si="9"/>
        <v>0.38733963433357027</v>
      </c>
      <c r="AP45">
        <f t="shared" si="10"/>
        <v>0.56987959738927674</v>
      </c>
      <c r="AQ45" s="11">
        <f t="shared" si="11"/>
        <v>0.47860961586142353</v>
      </c>
      <c r="AR45">
        <f t="shared" si="12"/>
        <v>9.1269981527853233E-2</v>
      </c>
    </row>
    <row r="46" spans="1:44" x14ac:dyDescent="0.25">
      <c r="A46">
        <f t="shared" si="14"/>
        <v>6.0917298090423788E-4</v>
      </c>
      <c r="B46">
        <v>2</v>
      </c>
      <c r="C46" s="7">
        <f t="shared" si="15"/>
        <v>0.5258952052265462</v>
      </c>
      <c r="D46" s="7">
        <f t="shared" si="13"/>
        <v>0.30800216749162385</v>
      </c>
      <c r="E46" s="7">
        <f t="shared" si="13"/>
        <v>0.49088591108340285</v>
      </c>
      <c r="F46" s="7">
        <f t="shared" si="13"/>
        <v>0.39520317688222689</v>
      </c>
      <c r="G46" s="7">
        <f t="shared" si="13"/>
        <v>0.45615133626155197</v>
      </c>
      <c r="H46" s="7">
        <f t="shared" si="13"/>
        <v>0.67429554452687024</v>
      </c>
      <c r="AN46">
        <v>26</v>
      </c>
      <c r="AO46">
        <f t="shared" si="9"/>
        <v>0.39193804366490981</v>
      </c>
      <c r="AP46">
        <f t="shared" si="10"/>
        <v>0.57740836560823472</v>
      </c>
      <c r="AQ46" s="11">
        <f t="shared" si="11"/>
        <v>0.48467320463657226</v>
      </c>
      <c r="AR46">
        <f t="shared" si="12"/>
        <v>9.2735160971662456E-2</v>
      </c>
    </row>
    <row r="47" spans="1:44" x14ac:dyDescent="0.25">
      <c r="A47">
        <f t="shared" si="14"/>
        <v>1.3704652454261668E-3</v>
      </c>
      <c r="B47">
        <v>3</v>
      </c>
      <c r="C47" s="7">
        <f t="shared" si="15"/>
        <v>0.52626412745793349</v>
      </c>
      <c r="D47" s="7">
        <f t="shared" si="13"/>
        <v>0.30875470489510376</v>
      </c>
      <c r="E47" s="7">
        <f t="shared" si="13"/>
        <v>0.49136818973297747</v>
      </c>
      <c r="F47" s="7">
        <f t="shared" si="13"/>
        <v>0.39583200429272203</v>
      </c>
      <c r="G47" s="7">
        <f t="shared" si="13"/>
        <v>0.45671537770033627</v>
      </c>
      <c r="H47" s="7">
        <f t="shared" si="13"/>
        <v>0.67453991934378188</v>
      </c>
      <c r="AN47">
        <v>27</v>
      </c>
      <c r="AO47">
        <f t="shared" si="9"/>
        <v>0.39670400719671889</v>
      </c>
      <c r="AP47">
        <f t="shared" si="10"/>
        <v>0.58521146276325542</v>
      </c>
      <c r="AQ47" s="11">
        <f t="shared" si="11"/>
        <v>0.49095773497998713</v>
      </c>
      <c r="AR47">
        <f t="shared" si="12"/>
        <v>9.4253727783268265E-2</v>
      </c>
    </row>
    <row r="48" spans="1:44" x14ac:dyDescent="0.25">
      <c r="A48">
        <f t="shared" si="14"/>
        <v>2.4359497401758023E-3</v>
      </c>
      <c r="B48">
        <v>4</v>
      </c>
      <c r="C48" s="7">
        <f t="shared" si="15"/>
        <v>0.52678046124408917</v>
      </c>
      <c r="D48" s="7">
        <f t="shared" si="13"/>
        <v>0.30980793631816378</v>
      </c>
      <c r="E48" s="7">
        <f t="shared" si="13"/>
        <v>0.49204317416040139</v>
      </c>
      <c r="F48" s="7">
        <f t="shared" si="13"/>
        <v>0.39671209448538519</v>
      </c>
      <c r="G48" s="7">
        <f t="shared" si="13"/>
        <v>0.45750479516249626</v>
      </c>
      <c r="H48" s="7">
        <f t="shared" si="13"/>
        <v>0.6748819398665965</v>
      </c>
      <c r="AN48">
        <v>28</v>
      </c>
      <c r="AO48">
        <f t="shared" si="9"/>
        <v>0.40163607317033673</v>
      </c>
      <c r="AP48">
        <f t="shared" si="10"/>
        <v>0.5932865119553552</v>
      </c>
      <c r="AQ48" s="11">
        <f t="shared" si="11"/>
        <v>0.49746129256284594</v>
      </c>
      <c r="AR48">
        <f t="shared" si="12"/>
        <v>9.5825219392509237E-2</v>
      </c>
    </row>
    <row r="49" spans="1:44" x14ac:dyDescent="0.25">
      <c r="A49">
        <f t="shared" si="14"/>
        <v>3.8053019082544548E-3</v>
      </c>
      <c r="B49">
        <v>5</v>
      </c>
      <c r="C49" s="7">
        <f t="shared" si="15"/>
        <v>0.52744404930474009</v>
      </c>
      <c r="D49" s="7">
        <f t="shared" si="13"/>
        <v>0.31116154093630954</v>
      </c>
      <c r="E49" s="7">
        <f t="shared" si="13"/>
        <v>0.49291065875887918</v>
      </c>
      <c r="F49" s="7">
        <f t="shared" si="13"/>
        <v>0.39784317937621816</v>
      </c>
      <c r="G49" s="7">
        <f t="shared" si="13"/>
        <v>0.45851934818382573</v>
      </c>
      <c r="H49" s="7">
        <f t="shared" si="13"/>
        <v>0.67532150191254969</v>
      </c>
      <c r="AN49">
        <v>29</v>
      </c>
      <c r="AO49">
        <f t="shared" si="9"/>
        <v>0.40673273923068987</v>
      </c>
      <c r="AP49">
        <f t="shared" si="10"/>
        <v>0.6016310534463255</v>
      </c>
      <c r="AQ49" s="11">
        <f t="shared" si="11"/>
        <v>0.50418189633850763</v>
      </c>
      <c r="AR49">
        <f t="shared" si="12"/>
        <v>9.7449157107817819E-2</v>
      </c>
    </row>
    <row r="50" spans="1:44" x14ac:dyDescent="0.25">
      <c r="A50">
        <f t="shared" si="14"/>
        <v>5.4781046317267101E-3</v>
      </c>
      <c r="B50">
        <v>6</v>
      </c>
      <c r="C50" s="7">
        <f t="shared" si="15"/>
        <v>0.52825468950453469</v>
      </c>
      <c r="D50" s="7">
        <f t="shared" si="13"/>
        <v>0.31281510642846189</v>
      </c>
      <c r="E50" s="7">
        <f t="shared" si="13"/>
        <v>0.49397037928419885</v>
      </c>
      <c r="F50" s="7">
        <f t="shared" si="13"/>
        <v>0.39922491442580627</v>
      </c>
      <c r="G50" s="7">
        <f t="shared" si="13"/>
        <v>0.45975872772164633</v>
      </c>
      <c r="H50" s="7">
        <f t="shared" si="13"/>
        <v>0.67585847158678436</v>
      </c>
      <c r="AN50">
        <v>30</v>
      </c>
      <c r="AO50">
        <f t="shared" si="9"/>
        <v>0.41199245288392355</v>
      </c>
      <c r="AP50">
        <f t="shared" si="10"/>
        <v>0.6102425454079925</v>
      </c>
      <c r="AQ50" s="11">
        <f t="shared" si="11"/>
        <v>0.51111749914595794</v>
      </c>
      <c r="AR50">
        <f t="shared" si="12"/>
        <v>9.9125046262034472E-2</v>
      </c>
    </row>
    <row r="51" spans="1:44" x14ac:dyDescent="0.25">
      <c r="A51">
        <f t="shared" si="14"/>
        <v>7.4538483586780169E-3</v>
      </c>
      <c r="B51">
        <v>7</v>
      </c>
      <c r="C51" s="7">
        <f t="shared" si="15"/>
        <v>0.52921213491461527</v>
      </c>
      <c r="D51" s="7">
        <f t="shared" si="13"/>
        <v>0.31476812910255325</v>
      </c>
      <c r="E51" s="7">
        <f t="shared" si="13"/>
        <v>0.4952220129352225</v>
      </c>
      <c r="F51" s="7">
        <f t="shared" si="13"/>
        <v>0.40085687874426806</v>
      </c>
      <c r="G51" s="7">
        <f t="shared" si="13"/>
        <v>0.46122255624894454</v>
      </c>
      <c r="H51" s="7">
        <f t="shared" si="13"/>
        <v>0.67649268532313567</v>
      </c>
      <c r="AN51">
        <v>31</v>
      </c>
      <c r="AO51">
        <f t="shared" si="9"/>
        <v>0.4174136119703073</v>
      </c>
      <c r="AP51">
        <f t="shared" si="10"/>
        <v>0.61911836469648351</v>
      </c>
      <c r="AQ51" s="11">
        <f t="shared" si="11"/>
        <v>0.51826598833339532</v>
      </c>
      <c r="AR51">
        <f t="shared" si="12"/>
        <v>0.10085237636308811</v>
      </c>
    </row>
    <row r="52" spans="1:44" x14ac:dyDescent="0.25">
      <c r="A52">
        <f t="shared" si="14"/>
        <v>9.731931258429638E-3</v>
      </c>
      <c r="B52">
        <v>8</v>
      </c>
      <c r="C52" s="7">
        <f t="shared" si="15"/>
        <v>0.53031609388783496</v>
      </c>
      <c r="D52" s="7">
        <f t="shared" si="13"/>
        <v>0.31702001404895769</v>
      </c>
      <c r="E52" s="7">
        <f t="shared" si="13"/>
        <v>0.49666517845221514</v>
      </c>
      <c r="F52" s="7">
        <f t="shared" si="13"/>
        <v>0.40273857521946288</v>
      </c>
      <c r="G52" s="7">
        <f t="shared" si="13"/>
        <v>0.4629103878693705</v>
      </c>
      <c r="H52" s="7">
        <f t="shared" si="13"/>
        <v>0.67722394993395596</v>
      </c>
      <c r="AN52">
        <v>32</v>
      </c>
      <c r="AO52">
        <f t="shared" si="9"/>
        <v>0.42299456515226735</v>
      </c>
      <c r="AP52">
        <f t="shared" si="10"/>
        <v>0.62825580765126121</v>
      </c>
      <c r="AQ52" s="11">
        <f t="shared" si="11"/>
        <v>0.52562518640176425</v>
      </c>
      <c r="AR52">
        <f t="shared" si="12"/>
        <v>0.10263062124949693</v>
      </c>
    </row>
    <row r="53" spans="1:44" x14ac:dyDescent="0.25">
      <c r="A53">
        <f t="shared" si="14"/>
        <v>1.231165940486223E-2</v>
      </c>
      <c r="B53">
        <v>9</v>
      </c>
      <c r="C53" s="7">
        <f t="shared" si="15"/>
        <v>0.53156623014759619</v>
      </c>
      <c r="D53" s="7">
        <f t="shared" si="13"/>
        <v>0.31957007532170634</v>
      </c>
      <c r="E53" s="7">
        <f t="shared" si="13"/>
        <v>0.49829943623298023</v>
      </c>
      <c r="F53" s="7">
        <f t="shared" si="13"/>
        <v>0.40486943066841619</v>
      </c>
      <c r="G53" s="7">
        <f t="shared" si="13"/>
        <v>0.46482170845306242</v>
      </c>
      <c r="H53" s="7">
        <f t="shared" si="13"/>
        <v>0.6780520426689608</v>
      </c>
      <c r="AN53">
        <v>33</v>
      </c>
      <c r="AO53">
        <f t="shared" si="9"/>
        <v>0.42873361241740049</v>
      </c>
      <c r="AP53">
        <f t="shared" si="10"/>
        <v>0.63765209091868513</v>
      </c>
      <c r="AQ53" s="11">
        <f t="shared" si="11"/>
        <v>0.53319285166804287</v>
      </c>
      <c r="AR53">
        <f t="shared" si="12"/>
        <v>0.10445923925064232</v>
      </c>
    </row>
    <row r="54" spans="1:44" x14ac:dyDescent="0.25">
      <c r="A54">
        <f t="shared" si="14"/>
        <v>1.519224698779198E-2</v>
      </c>
      <c r="B54">
        <v>10</v>
      </c>
      <c r="C54" s="7">
        <f t="shared" si="15"/>
        <v>0.53296216289028397</v>
      </c>
      <c r="D54" s="7">
        <f t="shared" si="13"/>
        <v>0.3224175361474324</v>
      </c>
      <c r="E54" s="7">
        <f t="shared" si="13"/>
        <v>0.50012428846676626</v>
      </c>
      <c r="F54" s="7">
        <f t="shared" si="13"/>
        <v>0.40724879601191616</v>
      </c>
      <c r="G54" s="7">
        <f t="shared" si="13"/>
        <v>0.46695593579325506</v>
      </c>
      <c r="H54" s="7">
        <f t="shared" si="13"/>
        <v>0.67897671128308124</v>
      </c>
      <c r="AN54">
        <v>34</v>
      </c>
      <c r="AO54">
        <f t="shared" si="9"/>
        <v>0.43462900559631457</v>
      </c>
      <c r="AP54">
        <f t="shared" si="10"/>
        <v>0.64730435229984828</v>
      </c>
      <c r="AQ54" s="11">
        <f t="shared" si="11"/>
        <v>0.54096667894808148</v>
      </c>
      <c r="AR54">
        <f t="shared" si="12"/>
        <v>0.10633767335176686</v>
      </c>
    </row>
    <row r="55" spans="1:44" x14ac:dyDescent="0.25">
      <c r="A55">
        <f t="shared" si="14"/>
        <v>1.8372816552336024E-2</v>
      </c>
      <c r="B55">
        <v>11</v>
      </c>
      <c r="C55" s="7">
        <f t="shared" si="15"/>
        <v>0.53450346690126205</v>
      </c>
      <c r="D55" s="7">
        <f t="shared" si="13"/>
        <v>0.32556152916198416</v>
      </c>
      <c r="E55" s="7">
        <f t="shared" si="13"/>
        <v>0.5021391792859049</v>
      </c>
      <c r="F55" s="7">
        <f t="shared" si="13"/>
        <v>0.40987594647222952</v>
      </c>
      <c r="G55" s="7">
        <f t="shared" si="13"/>
        <v>0.46931241978362576</v>
      </c>
      <c r="H55" s="7">
        <f t="shared" si="13"/>
        <v>0.67999767411329992</v>
      </c>
      <c r="AN55">
        <v>35</v>
      </c>
      <c r="AO55">
        <f t="shared" si="9"/>
        <v>0.44067894889513703</v>
      </c>
      <c r="AP55">
        <f t="shared" si="10"/>
        <v>0.65720965162243028</v>
      </c>
      <c r="AQ55" s="11">
        <f t="shared" si="11"/>
        <v>0.54894430025878371</v>
      </c>
      <c r="AR55">
        <f t="shared" si="12"/>
        <v>0.10826535136364662</v>
      </c>
    </row>
    <row r="56" spans="1:44" x14ac:dyDescent="0.25">
      <c r="A56">
        <f t="shared" si="14"/>
        <v>2.1852399266194311E-2</v>
      </c>
      <c r="B56">
        <v>12</v>
      </c>
      <c r="C56" s="7">
        <f t="shared" si="15"/>
        <v>0.53618967268439777</v>
      </c>
      <c r="D56" s="7">
        <f t="shared" si="13"/>
        <v>0.32900109667463306</v>
      </c>
      <c r="E56" s="7">
        <f t="shared" si="13"/>
        <v>0.50434349493513408</v>
      </c>
      <c r="F56" s="7">
        <f t="shared" si="13"/>
        <v>0.41275008179387651</v>
      </c>
      <c r="G56" s="7">
        <f t="shared" si="13"/>
        <v>0.47189044261632335</v>
      </c>
      <c r="H56" s="7">
        <f t="shared" si="13"/>
        <v>0.68111462016444846</v>
      </c>
      <c r="AN56">
        <v>36</v>
      </c>
      <c r="AO56">
        <f t="shared" si="9"/>
        <v>0.4468815994425322</v>
      </c>
      <c r="AP56">
        <f t="shared" si="10"/>
        <v>0.66736497163630271</v>
      </c>
      <c r="AQ56" s="11">
        <f t="shared" si="11"/>
        <v>0.55712328553941748</v>
      </c>
      <c r="AR56">
        <f t="shared" si="12"/>
        <v>0.11024168609688526</v>
      </c>
    </row>
    <row r="57" spans="1:44" x14ac:dyDescent="0.25">
      <c r="A57">
        <f t="shared" si="14"/>
        <v>2.5629935214764754E-2</v>
      </c>
      <c r="B57">
        <v>13</v>
      </c>
      <c r="C57" s="7">
        <f t="shared" si="15"/>
        <v>0.53802026660507496</v>
      </c>
      <c r="D57" s="7">
        <f t="shared" si="13"/>
        <v>0.33273519095979498</v>
      </c>
      <c r="E57" s="7">
        <f t="shared" si="13"/>
        <v>0.50673656395855349</v>
      </c>
      <c r="F57" s="7">
        <f t="shared" si="13"/>
        <v>0.41587032648739569</v>
      </c>
      <c r="G57" s="7">
        <f t="shared" si="13"/>
        <v>0.47468921900061922</v>
      </c>
      <c r="H57" s="7">
        <f t="shared" si="13"/>
        <v>0.68232720920393952</v>
      </c>
      <c r="AN57">
        <v>37</v>
      </c>
      <c r="AO57">
        <f t="shared" si="9"/>
        <v>0.45323506785105683</v>
      </c>
      <c r="AP57">
        <f t="shared" si="10"/>
        <v>0.6777672189326126</v>
      </c>
      <c r="AQ57" s="11">
        <f t="shared" si="11"/>
        <v>0.56550114339183466</v>
      </c>
      <c r="AR57">
        <f t="shared" si="12"/>
        <v>0.11226607554077789</v>
      </c>
    </row>
    <row r="58" spans="1:44" x14ac:dyDescent="0.25">
      <c r="A58">
        <f t="shared" si="14"/>
        <v>2.9704273724003527E-2</v>
      </c>
      <c r="B58">
        <v>14</v>
      </c>
      <c r="C58" s="7">
        <f t="shared" si="15"/>
        <v>0.5399946910466521</v>
      </c>
      <c r="D58" s="7">
        <f t="shared" si="13"/>
        <v>0.33676267457617748</v>
      </c>
      <c r="E58" s="7">
        <f t="shared" si="13"/>
        <v>0.50931765740415624</v>
      </c>
      <c r="F58" s="7">
        <f t="shared" si="13"/>
        <v>0.41923573009602688</v>
      </c>
      <c r="G58" s="7">
        <f t="shared" si="13"/>
        <v>0.4777078964021142</v>
      </c>
      <c r="H58" s="7">
        <f t="shared" si="13"/>
        <v>0.68363507186540518</v>
      </c>
      <c r="AN58">
        <v>38</v>
      </c>
      <c r="AO58">
        <f t="shared" si="9"/>
        <v>0.45973741879268626</v>
      </c>
      <c r="AP58">
        <f t="shared" si="10"/>
        <v>0.68841322488606471</v>
      </c>
      <c r="AQ58" s="11">
        <f t="shared" si="11"/>
        <v>0.57407532183937549</v>
      </c>
      <c r="AR58">
        <f t="shared" si="12"/>
        <v>0.11433790304668923</v>
      </c>
    </row>
    <row r="59" spans="1:44" x14ac:dyDescent="0.25">
      <c r="A59">
        <f t="shared" si="14"/>
        <v>3.4074173710931688E-2</v>
      </c>
      <c r="B59">
        <v>15</v>
      </c>
      <c r="C59" s="7">
        <f t="shared" si="15"/>
        <v>0.54211234458031743</v>
      </c>
      <c r="D59" s="7">
        <f t="shared" si="13"/>
        <v>0.341082320713256</v>
      </c>
      <c r="E59" s="7">
        <f t="shared" si="13"/>
        <v>0.51208598904587521</v>
      </c>
      <c r="F59" s="7">
        <f t="shared" si="13"/>
        <v>0.42284526748522955</v>
      </c>
      <c r="G59" s="7">
        <f t="shared" si="13"/>
        <v>0.48094555530242927</v>
      </c>
      <c r="H59" s="7">
        <f t="shared" si="13"/>
        <v>0.68503780976120909</v>
      </c>
      <c r="AN59">
        <v>39</v>
      </c>
      <c r="AO59">
        <f t="shared" si="9"/>
        <v>0.46638667158833386</v>
      </c>
      <c r="AP59">
        <f t="shared" si="10"/>
        <v>0.69929974662011518</v>
      </c>
      <c r="AQ59" s="11">
        <f t="shared" si="11"/>
        <v>0.58284320910422449</v>
      </c>
      <c r="AR59">
        <f t="shared" si="12"/>
        <v>0.11645653751589066</v>
      </c>
    </row>
    <row r="60" spans="1:44" x14ac:dyDescent="0.25">
      <c r="A60">
        <f t="shared" si="14"/>
        <v>3.8738304061681106E-2</v>
      </c>
      <c r="B60">
        <v>16</v>
      </c>
      <c r="C60" s="7">
        <f t="shared" si="15"/>
        <v>0.54437258214829065</v>
      </c>
      <c r="D60" s="7">
        <f t="shared" si="15"/>
        <v>0.34569281356497178</v>
      </c>
      <c r="E60" s="7">
        <f t="shared" si="15"/>
        <v>0.51504071562307496</v>
      </c>
      <c r="F60" s="7">
        <f t="shared" si="15"/>
        <v>0.42669783915494858</v>
      </c>
      <c r="G60" s="7">
        <f t="shared" si="15"/>
        <v>0.48440120947929954</v>
      </c>
      <c r="H60" s="7">
        <f t="shared" si="15"/>
        <v>0.68653499560379971</v>
      </c>
      <c r="AN60">
        <v>40</v>
      </c>
      <c r="AO60">
        <f t="shared" si="9"/>
        <v>0.47318080081118552</v>
      </c>
      <c r="AP60">
        <f t="shared" si="10"/>
        <v>0.71042346799478406</v>
      </c>
      <c r="AQ60" s="11">
        <f t="shared" si="11"/>
        <v>0.59180213440298479</v>
      </c>
      <c r="AR60">
        <f t="shared" si="12"/>
        <v>0.11862133359179927</v>
      </c>
    </row>
    <row r="61" spans="1:44" x14ac:dyDescent="0.25">
      <c r="A61">
        <f t="shared" si="14"/>
        <v>4.3695244036964564E-2</v>
      </c>
      <c r="B61">
        <v>17</v>
      </c>
      <c r="C61" s="7">
        <f t="shared" si="15"/>
        <v>0.54677471526031296</v>
      </c>
      <c r="D61" s="7">
        <f t="shared" si="15"/>
        <v>0.35059274873053947</v>
      </c>
      <c r="E61" s="7">
        <f t="shared" si="15"/>
        <v>0.51818093709741708</v>
      </c>
      <c r="F61" s="7">
        <f t="shared" si="15"/>
        <v>0.4307922715745327</v>
      </c>
      <c r="G61" s="7">
        <f t="shared" si="15"/>
        <v>0.48807380630698705</v>
      </c>
      <c r="H61" s="7">
        <f t="shared" si="15"/>
        <v>0.68812617333586568</v>
      </c>
      <c r="AN61">
        <v>41</v>
      </c>
      <c r="AO61">
        <f t="shared" si="9"/>
        <v>0.48011773690366355</v>
      </c>
      <c r="AP61">
        <f t="shared" si="10"/>
        <v>0.72178100061678241</v>
      </c>
      <c r="AQ61" s="11">
        <f t="shared" si="11"/>
        <v>0.60094936876022298</v>
      </c>
      <c r="AR61">
        <f t="shared" si="12"/>
        <v>0.12083163185655943</v>
      </c>
    </row>
    <row r="62" spans="1:44" x14ac:dyDescent="0.25">
      <c r="A62">
        <f t="shared" si="14"/>
        <v>4.8943483704846469E-2</v>
      </c>
      <c r="B62">
        <v>18</v>
      </c>
      <c r="C62" s="7">
        <f t="shared" si="15"/>
        <v>0.54931801220336851</v>
      </c>
      <c r="D62" s="7">
        <f t="shared" si="15"/>
        <v>0.35578063364224077</v>
      </c>
      <c r="E62" s="7">
        <f t="shared" si="15"/>
        <v>0.5215056969270202</v>
      </c>
      <c r="F62" s="7">
        <f t="shared" si="15"/>
        <v>0.43512731754020317</v>
      </c>
      <c r="G62" s="7">
        <f t="shared" si="15"/>
        <v>0.49196222707692072</v>
      </c>
      <c r="H62" s="7">
        <f t="shared" si="15"/>
        <v>0.6898108582692557</v>
      </c>
      <c r="AN62">
        <v>42</v>
      </c>
      <c r="AO62">
        <f t="shared" si="9"/>
        <v>0.48719536680783476</v>
      </c>
      <c r="AP62">
        <f t="shared" si="10"/>
        <v>0.73336888487165108</v>
      </c>
      <c r="AQ62" s="11">
        <f t="shared" si="11"/>
        <v>0.61028212583974284</v>
      </c>
      <c r="AR62">
        <f t="shared" si="12"/>
        <v>0.12308675903190816</v>
      </c>
    </row>
    <row r="63" spans="1:44" x14ac:dyDescent="0.25">
      <c r="A63">
        <f t="shared" si="14"/>
        <v>5.4481424400683154E-2</v>
      </c>
      <c r="B63">
        <v>19</v>
      </c>
      <c r="C63" s="7">
        <f t="shared" si="15"/>
        <v>0.55200169826457102</v>
      </c>
      <c r="D63" s="7">
        <f t="shared" si="15"/>
        <v>0.36125488802007533</v>
      </c>
      <c r="E63" s="7">
        <f t="shared" si="15"/>
        <v>0.52501398235783281</v>
      </c>
      <c r="F63" s="7">
        <f t="shared" si="15"/>
        <v>0.43970165655496429</v>
      </c>
      <c r="G63" s="7">
        <f t="shared" si="15"/>
        <v>0.49606528733846617</v>
      </c>
      <c r="H63" s="7">
        <f t="shared" si="15"/>
        <v>0.69158853723261937</v>
      </c>
      <c r="AN63">
        <v>43</v>
      </c>
      <c r="AO63">
        <f t="shared" si="9"/>
        <v>0.49441153460906773</v>
      </c>
      <c r="AP63">
        <f t="shared" si="10"/>
        <v>0.74518359097759124</v>
      </c>
      <c r="AQ63" s="11">
        <f t="shared" si="11"/>
        <v>0.61979756279332943</v>
      </c>
      <c r="AR63">
        <f t="shared" si="12"/>
        <v>0.12538602818426176</v>
      </c>
    </row>
    <row r="64" spans="1:44" x14ac:dyDescent="0.25">
      <c r="A64">
        <f t="shared" si="14"/>
        <v>6.0307379214091572E-2</v>
      </c>
      <c r="B64">
        <v>20</v>
      </c>
      <c r="C64" s="7">
        <f t="shared" si="15"/>
        <v>0.55482495596714876</v>
      </c>
      <c r="D64" s="7">
        <f t="shared" si="15"/>
        <v>0.36701384435312956</v>
      </c>
      <c r="E64" s="7">
        <f t="shared" si="15"/>
        <v>0.52870472473212704</v>
      </c>
      <c r="F64" s="7">
        <f t="shared" si="15"/>
        <v>0.44451389523083962</v>
      </c>
      <c r="G64" s="7">
        <f t="shared" si="15"/>
        <v>0.50038173725972046</v>
      </c>
      <c r="H64" s="7">
        <f t="shared" si="15"/>
        <v>0.69345866872772344</v>
      </c>
      <c r="AN64">
        <v>44</v>
      </c>
      <c r="AO64">
        <f t="shared" si="9"/>
        <v>0.50176404219274551</v>
      </c>
      <c r="AP64">
        <f t="shared" si="10"/>
        <v>0.75722152006067156</v>
      </c>
      <c r="AQ64" s="11">
        <f t="shared" si="11"/>
        <v>0.62949278112670859</v>
      </c>
      <c r="AR64">
        <f t="shared" si="12"/>
        <v>0.12772873893396303</v>
      </c>
    </row>
    <row r="65" spans="1:44" x14ac:dyDescent="0.25">
      <c r="A65">
        <f t="shared" si="14"/>
        <v>6.6419573502798257E-2</v>
      </c>
      <c r="B65">
        <v>21</v>
      </c>
      <c r="C65" s="7">
        <f t="shared" si="15"/>
        <v>0.55778692531945595</v>
      </c>
      <c r="D65" s="7">
        <f t="shared" si="15"/>
        <v>0.3730557484075161</v>
      </c>
      <c r="E65" s="7">
        <f t="shared" si="15"/>
        <v>0.53257679981402273</v>
      </c>
      <c r="F65" s="7">
        <f t="shared" si="15"/>
        <v>0.44956256771331138</v>
      </c>
      <c r="G65" s="7">
        <f t="shared" si="15"/>
        <v>0.5049102620082232</v>
      </c>
      <c r="H65" s="7">
        <f t="shared" si="15"/>
        <v>0.69542068309439831</v>
      </c>
      <c r="AN65">
        <v>45</v>
      </c>
      <c r="AO65">
        <f t="shared" si="9"/>
        <v>0.50925064991383295</v>
      </c>
      <c r="AP65">
        <f t="shared" si="10"/>
        <v>0.76947900525107937</v>
      </c>
      <c r="AQ65" s="11">
        <f t="shared" si="11"/>
        <v>0.63936482758245616</v>
      </c>
      <c r="AR65">
        <f t="shared" si="12"/>
        <v>0.13011417766862321</v>
      </c>
    </row>
    <row r="66" spans="1:44" x14ac:dyDescent="0.25">
      <c r="A66">
        <f t="shared" si="14"/>
        <v>7.2816145433212576E-2</v>
      </c>
      <c r="B66">
        <v>22</v>
      </c>
      <c r="C66" s="7">
        <f t="shared" si="15"/>
        <v>0.56088670407693475</v>
      </c>
      <c r="D66" s="7">
        <f t="shared" si="15"/>
        <v>0.37937875976073065</v>
      </c>
      <c r="E66" s="7">
        <f t="shared" si="15"/>
        <v>0.53662902813194013</v>
      </c>
      <c r="F66" s="7">
        <f t="shared" si="15"/>
        <v>0.45484613612783359</v>
      </c>
      <c r="G66" s="7">
        <f t="shared" si="15"/>
        <v>0.50964948215146721</v>
      </c>
      <c r="H66" s="7">
        <f t="shared" si="15"/>
        <v>0.69747398268406124</v>
      </c>
      <c r="AN66">
        <v>46</v>
      </c>
      <c r="AO66">
        <f t="shared" si="9"/>
        <v>0.5168690772790937</v>
      </c>
      <c r="AP66">
        <f t="shared" si="10"/>
        <v>0.7819523128000847</v>
      </c>
      <c r="AQ66" s="11">
        <f t="shared" si="11"/>
        <v>0.64941069503958926</v>
      </c>
      <c r="AR66">
        <f t="shared" si="12"/>
        <v>0.1325416177604955</v>
      </c>
    </row>
    <row r="67" spans="1:44" x14ac:dyDescent="0.25">
      <c r="A67">
        <f t="shared" si="14"/>
        <v>7.9495146547559625E-2</v>
      </c>
      <c r="B67">
        <v>23</v>
      </c>
      <c r="C67" s="7">
        <f t="shared" si="15"/>
        <v>0.5641233480169473</v>
      </c>
      <c r="D67" s="7">
        <f t="shared" si="15"/>
        <v>0.38598095236226271</v>
      </c>
      <c r="E67" s="7">
        <f t="shared" si="15"/>
        <v>0.540860175337879</v>
      </c>
      <c r="F67" s="7">
        <f t="shared" si="15"/>
        <v>0.46036299104828426</v>
      </c>
      <c r="G67" s="7">
        <f t="shared" si="15"/>
        <v>0.51459795407708697</v>
      </c>
      <c r="H67" s="7">
        <f t="shared" si="15"/>
        <v>0.69961794204176664</v>
      </c>
      <c r="AN67">
        <v>47</v>
      </c>
      <c r="AO67">
        <f t="shared" si="9"/>
        <v>0.52461700364175101</v>
      </c>
      <c r="AP67">
        <f t="shared" si="10"/>
        <v>0.79463764321737651</v>
      </c>
      <c r="AQ67" s="11">
        <f t="shared" si="11"/>
        <v>0.65962732342956376</v>
      </c>
      <c r="AR67">
        <f t="shared" si="12"/>
        <v>0.13501031978781275</v>
      </c>
    </row>
    <row r="68" spans="1:44" x14ac:dyDescent="0.25">
      <c r="A68">
        <f t="shared" si="14"/>
        <v>8.6454542357399133E-2</v>
      </c>
      <c r="B68">
        <v>24</v>
      </c>
      <c r="C68" s="7">
        <f t="shared" si="15"/>
        <v>0.56749587122639555</v>
      </c>
      <c r="D68" s="7">
        <f t="shared" si="15"/>
        <v>0.39286031512028907</v>
      </c>
      <c r="E68" s="7">
        <f t="shared" si="15"/>
        <v>0.54526895258341235</v>
      </c>
      <c r="F68" s="7">
        <f t="shared" si="15"/>
        <v>0.46611145198721166</v>
      </c>
      <c r="G68" s="7">
        <f t="shared" si="15"/>
        <v>0.51975417043259697</v>
      </c>
      <c r="H68" s="7">
        <f t="shared" si="15"/>
        <v>0.70185190809672515</v>
      </c>
      <c r="AN68">
        <v>48</v>
      </c>
      <c r="AO68">
        <f t="shared" si="9"/>
        <v>0.53249206890837875</v>
      </c>
      <c r="AP68">
        <f t="shared" si="10"/>
        <v>0.807531132428424</v>
      </c>
      <c r="AQ68" s="11">
        <f t="shared" si="11"/>
        <v>0.67001160066840137</v>
      </c>
      <c r="AR68">
        <f t="shared" si="12"/>
        <v>0.13751953176002263</v>
      </c>
    </row>
    <row r="69" spans="1:44" x14ac:dyDescent="0.25">
      <c r="A69">
        <f t="shared" si="14"/>
        <v>9.3692212963350063E-2</v>
      </c>
      <c r="B69">
        <v>25</v>
      </c>
      <c r="C69" s="7">
        <f t="shared" si="15"/>
        <v>0.57100324640203937</v>
      </c>
      <c r="D69" s="7">
        <f t="shared" si="15"/>
        <v>0.40001475251427154</v>
      </c>
      <c r="E69" s="7">
        <f t="shared" si="15"/>
        <v>0.54985401691228231</v>
      </c>
      <c r="F69" s="7">
        <f t="shared" si="15"/>
        <v>0.47208976790772716</v>
      </c>
      <c r="G69" s="7">
        <f t="shared" si="15"/>
        <v>0.52511656058454603</v>
      </c>
      <c r="H69" s="7">
        <f t="shared" si="15"/>
        <v>0.70417520036123538</v>
      </c>
      <c r="AN69">
        <v>49</v>
      </c>
      <c r="AO69">
        <f t="shared" si="9"/>
        <v>0.54049187425780953</v>
      </c>
      <c r="AP69">
        <f t="shared" si="10"/>
        <v>0.82062885295151178</v>
      </c>
      <c r="AQ69" s="11">
        <f t="shared" si="11"/>
        <v>0.68056036360466066</v>
      </c>
      <c r="AR69">
        <f t="shared" si="12"/>
        <v>0.14006848934685112</v>
      </c>
    </row>
    <row r="70" spans="1:44" x14ac:dyDescent="0.25">
      <c r="A70">
        <f t="shared" si="14"/>
        <v>0.10120595370083296</v>
      </c>
      <c r="B70">
        <v>26</v>
      </c>
      <c r="C70" s="7">
        <f t="shared" si="15"/>
        <v>0.57464440516342363</v>
      </c>
      <c r="D70" s="7">
        <f t="shared" si="15"/>
        <v>0.40744208523327341</v>
      </c>
      <c r="E70" s="7">
        <f t="shared" si="15"/>
        <v>0.55461397166947768</v>
      </c>
      <c r="F70" s="7">
        <f t="shared" si="15"/>
        <v>0.47829611775688802</v>
      </c>
      <c r="G70" s="7">
        <f t="shared" si="15"/>
        <v>0.53068349109694712</v>
      </c>
      <c r="H70" s="7">
        <f t="shared" si="15"/>
        <v>0.70658711113796746</v>
      </c>
      <c r="AN70">
        <v>50</v>
      </c>
      <c r="AO70">
        <f t="shared" si="9"/>
        <v>0.54861398287183794</v>
      </c>
      <c r="AP70">
        <f t="shared" si="10"/>
        <v>0.83392681509408761</v>
      </c>
      <c r="AQ70" s="11">
        <f t="shared" si="11"/>
        <v>0.69127039898296272</v>
      </c>
      <c r="AR70">
        <f t="shared" si="12"/>
        <v>0.14265641611112484</v>
      </c>
    </row>
    <row r="71" spans="1:44" x14ac:dyDescent="0.25">
      <c r="A71">
        <f t="shared" si="14"/>
        <v>0.1089934758116321</v>
      </c>
      <c r="B71">
        <v>27</v>
      </c>
      <c r="C71" s="7">
        <f t="shared" si="15"/>
        <v>0.57841823837831685</v>
      </c>
      <c r="D71" s="7">
        <f t="shared" si="15"/>
        <v>0.41514005083979832</v>
      </c>
      <c r="E71" s="7">
        <f t="shared" si="15"/>
        <v>0.55954736692666895</v>
      </c>
      <c r="F71" s="7">
        <f t="shared" si="15"/>
        <v>0.4847286110204081</v>
      </c>
      <c r="G71" s="7">
        <f t="shared" si="15"/>
        <v>0.53645326622883827</v>
      </c>
      <c r="H71" s="7">
        <f t="shared" si="15"/>
        <v>0.7090869057355339</v>
      </c>
      <c r="AN71">
        <v>51</v>
      </c>
      <c r="AO71">
        <f t="shared" si="9"/>
        <v>0.55685592067749945</v>
      </c>
      <c r="AP71">
        <f t="shared" si="10"/>
        <v>0.84742096816806289</v>
      </c>
      <c r="AQ71" s="11">
        <f t="shared" si="11"/>
        <v>0.70213844442278117</v>
      </c>
      <c r="AR71">
        <f t="shared" si="12"/>
        <v>0.14528252374528172</v>
      </c>
    </row>
    <row r="72" spans="1:44" x14ac:dyDescent="0.25">
      <c r="A72">
        <f t="shared" si="14"/>
        <v>0.11705240714107301</v>
      </c>
      <c r="B72">
        <v>28</v>
      </c>
      <c r="C72" s="7">
        <f t="shared" si="15"/>
        <v>0.58232359650056398</v>
      </c>
      <c r="D72" s="7">
        <f t="shared" si="15"/>
        <v>0.4231063044589507</v>
      </c>
      <c r="E72" s="7">
        <f t="shared" si="15"/>
        <v>0.56465269992386968</v>
      </c>
      <c r="F72" s="7">
        <f t="shared" si="15"/>
        <v>0.49138528829852629</v>
      </c>
      <c r="G72" s="7">
        <f t="shared" si="15"/>
        <v>0.542424128450821</v>
      </c>
      <c r="H72" s="7">
        <f t="shared" si="15"/>
        <v>0.71167382269228452</v>
      </c>
      <c r="AN72">
        <v>52</v>
      </c>
      <c r="AO72">
        <f t="shared" si="9"/>
        <v>0.56521517710069724</v>
      </c>
      <c r="AP72">
        <f t="shared" si="10"/>
        <v>0.86110720172369049</v>
      </c>
      <c r="AQ72" s="11">
        <f t="shared" si="11"/>
        <v>0.71316118941219386</v>
      </c>
      <c r="AR72">
        <f t="shared" si="12"/>
        <v>0.14794601231149662</v>
      </c>
    </row>
    <row r="73" spans="1:44" x14ac:dyDescent="0.25">
      <c r="A73">
        <f t="shared" si="14"/>
        <v>0.12538029286060426</v>
      </c>
      <c r="B73">
        <v>29</v>
      </c>
      <c r="C73" s="7">
        <f t="shared" si="15"/>
        <v>0.58635928992024877</v>
      </c>
      <c r="D73" s="7">
        <f t="shared" si="15"/>
        <v>0.43133841949270735</v>
      </c>
      <c r="E73" s="7">
        <f t="shared" si="15"/>
        <v>0.56992841552719276</v>
      </c>
      <c r="F73" s="7">
        <f t="shared" si="15"/>
        <v>0.49826412190285913</v>
      </c>
      <c r="G73" s="7">
        <f t="shared" si="15"/>
        <v>0.54859425898042169</v>
      </c>
      <c r="H73" s="7">
        <f t="shared" si="15"/>
        <v>0.71434707400825403</v>
      </c>
      <c r="AN73">
        <v>53</v>
      </c>
      <c r="AO73">
        <f t="shared" si="9"/>
        <v>0.5736892058309464</v>
      </c>
      <c r="AP73">
        <f t="shared" si="10"/>
        <v>0.87498134680164763</v>
      </c>
      <c r="AQ73" s="11">
        <f t="shared" si="11"/>
        <v>0.72433527631629702</v>
      </c>
      <c r="AR73">
        <f t="shared" si="12"/>
        <v>0.15064607048535061</v>
      </c>
    </row>
    <row r="74" spans="1:44" x14ac:dyDescent="0.25">
      <c r="A74">
        <f t="shared" si="14"/>
        <v>0.13397459621556129</v>
      </c>
      <c r="B74">
        <v>30</v>
      </c>
      <c r="C74" s="7">
        <f t="shared" si="15"/>
        <v>0.59052408932606093</v>
      </c>
      <c r="D74" s="7">
        <f t="shared" si="15"/>
        <v>0.43983388835908233</v>
      </c>
      <c r="E74" s="7">
        <f t="shared" si="15"/>
        <v>0.57537290670255803</v>
      </c>
      <c r="F74" s="7">
        <f t="shared" si="15"/>
        <v>0.50536301647405357</v>
      </c>
      <c r="G74" s="7">
        <f t="shared" si="15"/>
        <v>0.55496177833610938</v>
      </c>
      <c r="H74" s="7">
        <f t="shared" si="15"/>
        <v>0.71710584538519517</v>
      </c>
      <c r="AN74">
        <v>54</v>
      </c>
      <c r="AO74">
        <f t="shared" si="9"/>
        <v>0.58227542559700651</v>
      </c>
      <c r="AP74">
        <f t="shared" si="10"/>
        <v>0.88903917720294201</v>
      </c>
      <c r="AQ74" s="11">
        <f t="shared" si="11"/>
        <v>0.73565730139997421</v>
      </c>
      <c r="AR74">
        <f t="shared" si="12"/>
        <v>0.15338187580296775</v>
      </c>
    </row>
    <row r="75" spans="1:44" x14ac:dyDescent="0.25">
      <c r="A75">
        <f t="shared" si="14"/>
        <v>0.14283269929788767</v>
      </c>
      <c r="B75">
        <v>31</v>
      </c>
      <c r="C75" s="7">
        <f t="shared" si="15"/>
        <v>0.59481672607975633</v>
      </c>
      <c r="D75" s="7">
        <f t="shared" si="15"/>
        <v>0.44859012325596198</v>
      </c>
      <c r="E75" s="7">
        <f t="shared" si="15"/>
        <v>0.58098451500521187</v>
      </c>
      <c r="F75" s="7">
        <f t="shared" si="15"/>
        <v>0.51267980962005522</v>
      </c>
      <c r="G75" s="7">
        <f t="shared" si="15"/>
        <v>0.56152474690980503</v>
      </c>
      <c r="H75" s="7">
        <f t="shared" si="15"/>
        <v>0.71994929647462202</v>
      </c>
      <c r="AN75">
        <v>55</v>
      </c>
      <c r="AO75">
        <f t="shared" si="9"/>
        <v>0.59097122095315979</v>
      </c>
      <c r="AP75">
        <f t="shared" si="10"/>
        <v>0.90327641077625176</v>
      </c>
      <c r="AQ75" s="11">
        <f t="shared" si="11"/>
        <v>0.74712381586470578</v>
      </c>
      <c r="AR75">
        <f t="shared" si="12"/>
        <v>0.15615259491154598</v>
      </c>
    </row>
    <row r="76" spans="1:44" x14ac:dyDescent="0.25">
      <c r="A76">
        <f t="shared" si="14"/>
        <v>0.15195190384357404</v>
      </c>
      <c r="B76">
        <v>32</v>
      </c>
      <c r="C76" s="7">
        <f t="shared" si="15"/>
        <v>0.59923589260259591</v>
      </c>
      <c r="D76" s="7">
        <f t="shared" si="15"/>
        <v>0.45760445694937296</v>
      </c>
      <c r="E76" s="7">
        <f t="shared" si="15"/>
        <v>0.58676153108490414</v>
      </c>
      <c r="F76" s="7">
        <f t="shared" si="15"/>
        <v>0.52021227257479219</v>
      </c>
      <c r="G76" s="7">
        <f t="shared" si="15"/>
        <v>0.56828116555770403</v>
      </c>
      <c r="H76" s="7">
        <f t="shared" si="15"/>
        <v>0.72287656113378729</v>
      </c>
      <c r="AN76">
        <v>56</v>
      </c>
      <c r="AO76">
        <f t="shared" si="9"/>
        <v>0.59977394307590304</v>
      </c>
      <c r="AP76">
        <f t="shared" si="10"/>
        <v>0.91768871072231173</v>
      </c>
      <c r="AQ76" s="11">
        <f t="shared" si="11"/>
        <v>0.75873132689910738</v>
      </c>
      <c r="AR76">
        <f t="shared" si="12"/>
        <v>0.15895738382320435</v>
      </c>
    </row>
    <row r="77" spans="1:44" x14ac:dyDescent="0.25">
      <c r="A77">
        <f t="shared" si="14"/>
        <v>0.16132943205457595</v>
      </c>
      <c r="B77">
        <v>33</v>
      </c>
      <c r="C77" s="7">
        <f t="shared" ref="C77:H108" si="16">C$41+C$42*(1-COS(RADIANS($B77)))</f>
        <v>0.6037802427736475</v>
      </c>
      <c r="D77" s="7">
        <f t="shared" si="16"/>
        <v>0.46687414358594836</v>
      </c>
      <c r="E77" s="7">
        <f t="shared" si="16"/>
        <v>0.59270219520657386</v>
      </c>
      <c r="F77" s="7">
        <f t="shared" si="16"/>
        <v>0.52795811087707967</v>
      </c>
      <c r="G77" s="7">
        <f t="shared" si="16"/>
        <v>0.5752289762092353</v>
      </c>
      <c r="H77" s="7">
        <f t="shared" si="16"/>
        <v>0.72588674768951889</v>
      </c>
      <c r="AN77">
        <v>57</v>
      </c>
      <c r="AO77">
        <f t="shared" si="9"/>
        <v>0.60868091057080354</v>
      </c>
      <c r="AP77">
        <f t="shared" si="10"/>
        <v>0.93227168691494289</v>
      </c>
      <c r="AQ77" s="11">
        <f t="shared" si="11"/>
        <v>0.77047629874287327</v>
      </c>
      <c r="AR77">
        <f t="shared" si="12"/>
        <v>0.16179538817206968</v>
      </c>
    </row>
    <row r="78" spans="1:44" x14ac:dyDescent="0.25">
      <c r="A78">
        <f t="shared" si="14"/>
        <v>0.17096242744495838</v>
      </c>
      <c r="B78">
        <v>34</v>
      </c>
      <c r="C78" s="7">
        <f t="shared" si="16"/>
        <v>0.60844839233982673</v>
      </c>
      <c r="D78" s="7">
        <f t="shared" si="16"/>
        <v>0.47639635952934134</v>
      </c>
      <c r="E78" s="7">
        <f t="shared" si="16"/>
        <v>0.59880469778638112</v>
      </c>
      <c r="F78" s="7">
        <f t="shared" si="16"/>
        <v>0.53591496506953562</v>
      </c>
      <c r="G78" s="7">
        <f t="shared" si="16"/>
        <v>0.58236606249396972</v>
      </c>
      <c r="H78" s="7">
        <f t="shared" si="16"/>
        <v>0.7289789392098317</v>
      </c>
      <c r="AN78">
        <v>58</v>
      </c>
      <c r="AO78">
        <f t="shared" si="9"/>
        <v>0.61768941028927871</v>
      </c>
      <c r="AP78">
        <f t="shared" si="10"/>
        <v>0.94702089723832872</v>
      </c>
      <c r="AQ78" s="11">
        <f t="shared" si="11"/>
        <v>0.78235515376380371</v>
      </c>
      <c r="AR78">
        <f t="shared" si="12"/>
        <v>0.16466574347452501</v>
      </c>
    </row>
    <row r="79" spans="1:44" x14ac:dyDescent="0.25">
      <c r="A79">
        <f t="shared" si="14"/>
        <v>0.1808479557110082</v>
      </c>
      <c r="B79">
        <v>35</v>
      </c>
      <c r="C79" s="7">
        <f t="shared" si="16"/>
        <v>0.61323891933755448</v>
      </c>
      <c r="D79" s="7">
        <f t="shared" si="16"/>
        <v>0.48616820422033163</v>
      </c>
      <c r="E79" s="7">
        <f t="shared" si="16"/>
        <v>0.60506717994292369</v>
      </c>
      <c r="F79" s="7">
        <f t="shared" si="16"/>
        <v>0.5440804114172928</v>
      </c>
      <c r="G79" s="7">
        <f t="shared" si="16"/>
        <v>0.58969025038628597</v>
      </c>
      <c r="H79" s="7">
        <f t="shared" si="16"/>
        <v>0.73215219378323371</v>
      </c>
      <c r="AN79">
        <v>59</v>
      </c>
      <c r="AO79">
        <f t="shared" si="9"/>
        <v>0.62679669815504691</v>
      </c>
      <c r="AP79">
        <f t="shared" si="10"/>
        <v>0.96193184894012584</v>
      </c>
      <c r="AQ79" s="11">
        <f t="shared" si="11"/>
        <v>0.79436427354758632</v>
      </c>
      <c r="AR79">
        <f t="shared" si="12"/>
        <v>0.16756757539253947</v>
      </c>
    </row>
    <row r="80" spans="1:44" x14ac:dyDescent="0.25">
      <c r="A80">
        <f t="shared" si="14"/>
        <v>0.19098300562505255</v>
      </c>
      <c r="B80">
        <v>36</v>
      </c>
      <c r="C80" s="7">
        <f t="shared" si="16"/>
        <v>0.61815036452590044</v>
      </c>
      <c r="D80" s="7">
        <f t="shared" si="16"/>
        <v>0.49618670106036444</v>
      </c>
      <c r="E80" s="7">
        <f t="shared" si="16"/>
        <v>0.61148773406347079</v>
      </c>
      <c r="F80" s="7">
        <f t="shared" si="16"/>
        <v>0.55245196264629337</v>
      </c>
      <c r="G80" s="7">
        <f t="shared" si="16"/>
        <v>0.59719930886760142</v>
      </c>
      <c r="H80" s="7">
        <f t="shared" si="16"/>
        <v>0.73540554480564191</v>
      </c>
      <c r="AN80">
        <v>60</v>
      </c>
      <c r="AO80">
        <f t="shared" si="9"/>
        <v>0.63600000000000001</v>
      </c>
      <c r="AP80">
        <f t="shared" si="10"/>
        <v>0.97699999999999987</v>
      </c>
      <c r="AQ80" s="11">
        <f t="shared" si="11"/>
        <v>0.80649999999999999</v>
      </c>
      <c r="AR80">
        <f t="shared" si="12"/>
        <v>0.17049999999999993</v>
      </c>
    </row>
    <row r="81" spans="1:44" x14ac:dyDescent="0.25">
      <c r="A81">
        <f t="shared" si="14"/>
        <v>0.20136448995270717</v>
      </c>
      <c r="B81">
        <v>37</v>
      </c>
      <c r="C81" s="7">
        <f t="shared" si="16"/>
        <v>0.62318123183108187</v>
      </c>
      <c r="D81" s="7">
        <f t="shared" si="16"/>
        <v>0.50644879831825107</v>
      </c>
      <c r="E81" s="7">
        <f t="shared" si="16"/>
        <v>0.61806440438503996</v>
      </c>
      <c r="F81" s="7">
        <f t="shared" si="16"/>
        <v>0.5610270687009361</v>
      </c>
      <c r="G81" s="7">
        <f t="shared" si="16"/>
        <v>0.60489095060596076</v>
      </c>
      <c r="H81" s="7">
        <f t="shared" si="16"/>
        <v>0.73873800127481903</v>
      </c>
      <c r="AN81">
        <v>61</v>
      </c>
      <c r="AO81">
        <f t="shared" si="9"/>
        <v>0.6452965124092418</v>
      </c>
      <c r="AP81">
        <f t="shared" si="10"/>
        <v>0.99222076051317032</v>
      </c>
      <c r="AQ81" s="11">
        <f t="shared" si="11"/>
        <v>0.81875863646120606</v>
      </c>
      <c r="AR81">
        <f t="shared" si="12"/>
        <v>0.17346212405196426</v>
      </c>
    </row>
    <row r="82" spans="1:44" x14ac:dyDescent="0.25">
      <c r="A82">
        <f t="shared" si="14"/>
        <v>0.2119892463932781</v>
      </c>
      <c r="B82">
        <v>38</v>
      </c>
      <c r="C82" s="7">
        <f t="shared" si="16"/>
        <v>0.62832998880218249</v>
      </c>
      <c r="D82" s="7">
        <f t="shared" si="16"/>
        <v>0.51695137005975544</v>
      </c>
      <c r="E82" s="7">
        <f t="shared" si="16"/>
        <v>0.62479518759014163</v>
      </c>
      <c r="F82" s="7">
        <f t="shared" si="16"/>
        <v>0.56980311752084767</v>
      </c>
      <c r="G82" s="7">
        <f t="shared" si="16"/>
        <v>0.61276283265277975</v>
      </c>
      <c r="H82" s="7">
        <f t="shared" si="16"/>
        <v>0.74214854809224229</v>
      </c>
      <c r="AN82">
        <v>62</v>
      </c>
      <c r="AO82">
        <f t="shared" si="9"/>
        <v>0.65468340357503485</v>
      </c>
      <c r="AP82">
        <f t="shared" si="10"/>
        <v>1.0075894940885375</v>
      </c>
      <c r="AQ82" s="11">
        <f t="shared" si="11"/>
        <v>0.83113644883178606</v>
      </c>
      <c r="AR82">
        <f t="shared" si="12"/>
        <v>0.17645304525675132</v>
      </c>
    </row>
    <row r="83" spans="1:44" x14ac:dyDescent="0.25">
      <c r="A83">
        <f t="shared" si="14"/>
        <v>0.2228540385430291</v>
      </c>
      <c r="B83">
        <v>39</v>
      </c>
      <c r="C83" s="7">
        <f t="shared" si="16"/>
        <v>0.63359506707795188</v>
      </c>
      <c r="D83" s="7">
        <f t="shared" si="16"/>
        <v>0.52769121709978428</v>
      </c>
      <c r="E83" s="7">
        <f t="shared" si="16"/>
        <v>0.6316780334170089</v>
      </c>
      <c r="F83" s="7">
        <f t="shared" si="16"/>
        <v>0.57877743583654206</v>
      </c>
      <c r="G83" s="7">
        <f t="shared" si="16"/>
        <v>0.62081255715653028</v>
      </c>
      <c r="H83" s="7">
        <f t="shared" si="16"/>
        <v>0.74563614637231235</v>
      </c>
      <c r="AN83">
        <v>63</v>
      </c>
      <c r="AO83">
        <f t="shared" si="9"/>
        <v>0.66415781415939745</v>
      </c>
      <c r="AP83">
        <f t="shared" si="10"/>
        <v>1.0231015192609743</v>
      </c>
      <c r="AQ83" s="11">
        <f t="shared" si="11"/>
        <v>0.8436296667101858</v>
      </c>
      <c r="AR83">
        <f t="shared" si="12"/>
        <v>0.1794718525507884</v>
      </c>
    </row>
    <row r="84" spans="1:44" x14ac:dyDescent="0.25">
      <c r="A84">
        <f t="shared" si="14"/>
        <v>0.23395555688102199</v>
      </c>
      <c r="B84">
        <v>40</v>
      </c>
      <c r="C84" s="7">
        <f t="shared" si="16"/>
        <v>0.63897486286454319</v>
      </c>
      <c r="D84" s="7">
        <f t="shared" si="16"/>
        <v>0.53866506797689029</v>
      </c>
      <c r="E84" s="7">
        <f t="shared" si="16"/>
        <v>0.63871084528412747</v>
      </c>
      <c r="F84" s="7">
        <f t="shared" si="16"/>
        <v>0.58794728998372414</v>
      </c>
      <c r="G84" s="7">
        <f t="shared" si="16"/>
        <v>0.6290376720931492</v>
      </c>
      <c r="H84" s="7">
        <f t="shared" si="16"/>
        <v>0.74919973375880811</v>
      </c>
      <c r="AN84">
        <v>64</v>
      </c>
      <c r="AO84">
        <f t="shared" si="9"/>
        <v>0.67371685816508475</v>
      </c>
      <c r="AP84">
        <f t="shared" si="10"/>
        <v>1.0387521109173445</v>
      </c>
      <c r="AQ84" s="11">
        <f t="shared" si="11"/>
        <v>0.85623448454121465</v>
      </c>
      <c r="AR84">
        <f t="shared" si="12"/>
        <v>0.18251762637612989</v>
      </c>
    </row>
    <row r="85" spans="1:44" x14ac:dyDescent="0.25">
      <c r="A85">
        <f t="shared" si="14"/>
        <v>0.24529041977722799</v>
      </c>
      <c r="B85">
        <v>41</v>
      </c>
      <c r="C85" s="7">
        <f t="shared" si="16"/>
        <v>0.64446773742404462</v>
      </c>
      <c r="D85" s="7">
        <f t="shared" si="16"/>
        <v>0.54986957994978991</v>
      </c>
      <c r="E85" s="7">
        <f t="shared" si="16"/>
        <v>0.64589148092887394</v>
      </c>
      <c r="F85" s="7">
        <f t="shared" si="16"/>
        <v>0.59730988673599028</v>
      </c>
      <c r="G85" s="7">
        <f t="shared" si="16"/>
        <v>0.63743567201294815</v>
      </c>
      <c r="H85" s="7">
        <f t="shared" si="16"/>
        <v>0.75283822474849016</v>
      </c>
      <c r="AN85">
        <v>65</v>
      </c>
      <c r="AO85">
        <f t="shared" ref="AO85:AO110" si="17">(0.403-0.073)+(0.807-0.195)*(1-COS(RADIANS(AN85)))</f>
        <v>0.68335762381469201</v>
      </c>
      <c r="AP85">
        <f t="shared" ref="AP85:AP110" si="18">(0.403+0.073)+(0.807+0.195)*(1-COS(RADIANS(AN85)))</f>
        <v>1.054536501735819</v>
      </c>
      <c r="AQ85" s="11">
        <f t="shared" ref="AQ85:AQ110" si="19">(0.403+0)+(0.807+0)*(1-COS(RADIANS(AN85)))</f>
        <v>0.86894706277525557</v>
      </c>
      <c r="AR85">
        <f t="shared" ref="AR85:AR110" si="20">(AP85-AO85)/2</f>
        <v>0.18558943896056351</v>
      </c>
    </row>
    <row r="86" spans="1:44" x14ac:dyDescent="0.25">
      <c r="A86">
        <f t="shared" si="14"/>
        <v>0.25685517452260576</v>
      </c>
      <c r="B86">
        <v>42</v>
      </c>
      <c r="C86" s="7">
        <f t="shared" si="16"/>
        <v>0.65007201757365474</v>
      </c>
      <c r="D86" s="7">
        <f t="shared" si="16"/>
        <v>0.56130134001559573</v>
      </c>
      <c r="E86" s="7">
        <f t="shared" si="16"/>
        <v>0.65321775306007068</v>
      </c>
      <c r="F86" s="7">
        <f t="shared" si="16"/>
        <v>0.60686237415567235</v>
      </c>
      <c r="G86" s="7">
        <f t="shared" si="16"/>
        <v>0.64600399880379866</v>
      </c>
      <c r="H86" s="7">
        <f t="shared" si="16"/>
        <v>0.75655051102175652</v>
      </c>
      <c r="AN86">
        <v>66</v>
      </c>
      <c r="AO86">
        <f t="shared" si="17"/>
        <v>0.6930771744376103</v>
      </c>
      <c r="AP86">
        <f t="shared" si="18"/>
        <v>1.0704498836380483</v>
      </c>
      <c r="AQ86" s="11">
        <f t="shared" si="19"/>
        <v>0.8817635290378294</v>
      </c>
      <c r="AR86">
        <f t="shared" si="20"/>
        <v>0.18868635460021899</v>
      </c>
    </row>
    <row r="87" spans="1:44" x14ac:dyDescent="0.25">
      <c r="A87">
        <f t="shared" si="14"/>
        <v>0.26864629838082954</v>
      </c>
      <c r="B87">
        <v>43</v>
      </c>
      <c r="C87" s="7">
        <f t="shared" si="16"/>
        <v>0.65578599619534994</v>
      </c>
      <c r="D87" s="7">
        <f t="shared" si="16"/>
        <v>0.57295686594944994</v>
      </c>
      <c r="E87" s="7">
        <f t="shared" si="16"/>
        <v>0.66068743002425545</v>
      </c>
      <c r="F87" s="7">
        <f t="shared" si="16"/>
        <v>0.61660184246256522</v>
      </c>
      <c r="G87" s="7">
        <f t="shared" si="16"/>
        <v>0.65474004247035666</v>
      </c>
      <c r="H87" s="7">
        <f t="shared" si="16"/>
        <v>0.76033546178024636</v>
      </c>
      <c r="AN87">
        <v>67</v>
      </c>
      <c r="AO87">
        <f t="shared" si="17"/>
        <v>0.70287254936456456</v>
      </c>
      <c r="AP87">
        <f t="shared" si="18"/>
        <v>1.0864874092537478</v>
      </c>
      <c r="AQ87" s="11">
        <f t="shared" si="19"/>
        <v>0.89467997930915621</v>
      </c>
      <c r="AR87">
        <f t="shared" si="20"/>
        <v>0.1918074299445916</v>
      </c>
    </row>
    <row r="88" spans="1:44" x14ac:dyDescent="0.25">
      <c r="A88">
        <f t="shared" si="14"/>
        <v>0.28066019966134881</v>
      </c>
      <c r="B88">
        <v>44</v>
      </c>
      <c r="C88" s="7">
        <f t="shared" si="16"/>
        <v>0.66160793275588958</v>
      </c>
      <c r="D88" s="7">
        <f t="shared" si="16"/>
        <v>0.58483260736524334</v>
      </c>
      <c r="E88" s="7">
        <f t="shared" si="16"/>
        <v>0.66829823648546438</v>
      </c>
      <c r="F88" s="7">
        <f t="shared" si="16"/>
        <v>0.62652532492027413</v>
      </c>
      <c r="G88" s="7">
        <f t="shared" si="16"/>
        <v>0.66364114192909329</v>
      </c>
      <c r="H88" s="7">
        <f t="shared" si="16"/>
        <v>0.764191924091293</v>
      </c>
      <c r="AN88">
        <v>68</v>
      </c>
      <c r="AO88">
        <f t="shared" si="17"/>
        <v>0.71274076482946191</v>
      </c>
      <c r="AP88">
        <f t="shared" si="18"/>
        <v>1.1026441933972562</v>
      </c>
      <c r="AQ88" s="11">
        <f t="shared" si="19"/>
        <v>0.90769247911335915</v>
      </c>
      <c r="AR88">
        <f t="shared" si="20"/>
        <v>0.19495171428389713</v>
      </c>
    </row>
    <row r="89" spans="1:44" x14ac:dyDescent="0.25">
      <c r="A89">
        <f t="shared" si="14"/>
        <v>0.29289321881345243</v>
      </c>
      <c r="B89">
        <v>45</v>
      </c>
      <c r="C89" s="7">
        <f t="shared" si="16"/>
        <v>0.66753605383699899</v>
      </c>
      <c r="D89" s="7">
        <f t="shared" si="16"/>
        <v>0.59692494679709773</v>
      </c>
      <c r="E89" s="7">
        <f t="shared" si="16"/>
        <v>0.67604785411832213</v>
      </c>
      <c r="F89" s="7">
        <f t="shared" si="16"/>
        <v>0.63662979873991166</v>
      </c>
      <c r="G89" s="7">
        <f t="shared" si="16"/>
        <v>0.67270458581888692</v>
      </c>
      <c r="H89" s="7">
        <f t="shared" si="16"/>
        <v>0.76811872323911823</v>
      </c>
      <c r="AN89">
        <v>69</v>
      </c>
      <c r="AO89">
        <f t="shared" si="17"/>
        <v>0.72267881487827623</v>
      </c>
      <c r="AP89">
        <f t="shared" si="18"/>
        <v>1.118915314555609</v>
      </c>
      <c r="AQ89" s="11">
        <f t="shared" si="19"/>
        <v>0.92079706471694267</v>
      </c>
      <c r="AR89">
        <f t="shared" si="20"/>
        <v>0.19811824983866638</v>
      </c>
    </row>
    <row r="90" spans="1:44" x14ac:dyDescent="0.25">
      <c r="A90">
        <f t="shared" si="14"/>
        <v>0.30534162954100275</v>
      </c>
      <c r="B90">
        <v>46</v>
      </c>
      <c r="C90" s="7">
        <f t="shared" si="16"/>
        <v>0.67356855367556989</v>
      </c>
      <c r="D90" s="7">
        <f t="shared" si="16"/>
        <v>0.60923020080128121</v>
      </c>
      <c r="E90" s="7">
        <f t="shared" si="16"/>
        <v>0.68393392231422523</v>
      </c>
      <c r="F90" s="7">
        <f t="shared" si="16"/>
        <v>0.64691218600086819</v>
      </c>
      <c r="G90" s="7">
        <f t="shared" si="16"/>
        <v>0.68192761332692897</v>
      </c>
      <c r="H90" s="7">
        <f t="shared" si="16"/>
        <v>0.77211466308266186</v>
      </c>
      <c r="AN90">
        <v>70</v>
      </c>
      <c r="AO90">
        <f t="shared" si="17"/>
        <v>0.73268367228469078</v>
      </c>
      <c r="AP90">
        <f t="shared" si="18"/>
        <v>1.1352958163876798</v>
      </c>
      <c r="AQ90" s="11">
        <f t="shared" si="19"/>
        <v>0.93398974433618531</v>
      </c>
      <c r="AR90">
        <f t="shared" si="20"/>
        <v>0.20130607205149453</v>
      </c>
    </row>
    <row r="91" spans="1:44" x14ac:dyDescent="0.25">
      <c r="A91">
        <f t="shared" si="14"/>
        <v>0.31800163993750152</v>
      </c>
      <c r="B91">
        <v>47</v>
      </c>
      <c r="C91" s="7">
        <f t="shared" si="16"/>
        <v>0.67970359471371322</v>
      </c>
      <c r="D91" s="7">
        <f t="shared" si="16"/>
        <v>0.62174462107822026</v>
      </c>
      <c r="E91" s="7">
        <f t="shared" si="16"/>
        <v>0.69195403890040719</v>
      </c>
      <c r="F91" s="7">
        <f t="shared" si="16"/>
        <v>0.65736935458837631</v>
      </c>
      <c r="G91" s="7">
        <f t="shared" si="16"/>
        <v>0.69130741502969484</v>
      </c>
      <c r="H91" s="7">
        <f t="shared" si="16"/>
        <v>0.77617852641993801</v>
      </c>
      <c r="AN91">
        <v>71</v>
      </c>
      <c r="AO91">
        <f t="shared" si="17"/>
        <v>0.74275228947222016</v>
      </c>
      <c r="AP91">
        <f t="shared" si="18"/>
        <v>1.1517807092339289</v>
      </c>
      <c r="AQ91" s="11">
        <f t="shared" si="19"/>
        <v>0.94726649935307461</v>
      </c>
      <c r="AR91">
        <f t="shared" si="20"/>
        <v>0.20451420988085439</v>
      </c>
    </row>
    <row r="92" spans="1:44" x14ac:dyDescent="0.25">
      <c r="A92">
        <f t="shared" si="14"/>
        <v>0.33086939364114176</v>
      </c>
      <c r="B92">
        <v>48</v>
      </c>
      <c r="C92" s="7">
        <f t="shared" si="16"/>
        <v>0.68593930815849724</v>
      </c>
      <c r="D92" s="7">
        <f t="shared" si="16"/>
        <v>0.63446439561426859</v>
      </c>
      <c r="E92" s="7">
        <f t="shared" si="16"/>
        <v>0.70010576087166332</v>
      </c>
      <c r="F92" s="7">
        <f t="shared" si="16"/>
        <v>0.667998119147583</v>
      </c>
      <c r="G92" s="7">
        <f t="shared" si="16"/>
        <v>0.70084113374872192</v>
      </c>
      <c r="H92" s="7">
        <f t="shared" si="16"/>
        <v>0.78030907535880656</v>
      </c>
      <c r="AN92">
        <v>72</v>
      </c>
      <c r="AO92">
        <f t="shared" si="17"/>
        <v>0.75288159944253219</v>
      </c>
      <c r="AP92">
        <f t="shared" si="18"/>
        <v>1.1683649716363027</v>
      </c>
      <c r="AQ92" s="11">
        <f t="shared" si="19"/>
        <v>0.96062328553941745</v>
      </c>
      <c r="AR92">
        <f t="shared" si="20"/>
        <v>0.20774168609688526</v>
      </c>
    </row>
    <row r="93" spans="1:44" x14ac:dyDescent="0.25">
      <c r="A93">
        <f t="shared" si="14"/>
        <v>0.34394097100949272</v>
      </c>
      <c r="B93">
        <v>49</v>
      </c>
      <c r="C93" s="7">
        <f t="shared" si="16"/>
        <v>0.69227379455120008</v>
      </c>
      <c r="D93" s="7">
        <f t="shared" si="16"/>
        <v>0.6473856498428836</v>
      </c>
      <c r="E93" s="7">
        <f t="shared" si="16"/>
        <v>0.70838660513451357</v>
      </c>
      <c r="F93" s="7">
        <f t="shared" si="16"/>
        <v>0.67879524205384101</v>
      </c>
      <c r="G93" s="7">
        <f t="shared" si="16"/>
        <v>0.71052586542093321</v>
      </c>
      <c r="H93" s="7">
        <f t="shared" si="16"/>
        <v>0.78450505169404716</v>
      </c>
      <c r="AN93">
        <v>73</v>
      </c>
      <c r="AO93">
        <f t="shared" si="17"/>
        <v>0.76306851670968512</v>
      </c>
      <c r="AP93">
        <f t="shared" si="18"/>
        <v>1.1850435518678177</v>
      </c>
      <c r="AQ93" s="11">
        <f t="shared" si="19"/>
        <v>0.97405603428875154</v>
      </c>
      <c r="AR93">
        <f t="shared" si="20"/>
        <v>0.21098751757906631</v>
      </c>
    </row>
    <row r="94" spans="1:44" x14ac:dyDescent="0.25">
      <c r="A94">
        <f t="shared" si="14"/>
        <v>0.35721239031346064</v>
      </c>
      <c r="B94">
        <v>50</v>
      </c>
      <c r="C94" s="7">
        <f t="shared" si="16"/>
        <v>0.69870512434590304</v>
      </c>
      <c r="D94" s="7">
        <f t="shared" si="16"/>
        <v>0.66050444782485584</v>
      </c>
      <c r="E94" s="7">
        <f t="shared" si="16"/>
        <v>0.71679404926357726</v>
      </c>
      <c r="F94" s="7">
        <f t="shared" si="16"/>
        <v>0.68975743439891846</v>
      </c>
      <c r="G94" s="7">
        <f t="shared" si="16"/>
        <v>0.720358659983243</v>
      </c>
      <c r="H94" s="7">
        <f t="shared" si="16"/>
        <v>0.7887651772906209</v>
      </c>
      <c r="AN94">
        <v>74</v>
      </c>
      <c r="AO94">
        <f t="shared" si="17"/>
        <v>0.77330993823999661</v>
      </c>
      <c r="AP94">
        <f t="shared" si="18"/>
        <v>1.201811369471367</v>
      </c>
      <c r="AQ94" s="11">
        <f t="shared" si="19"/>
        <v>0.98756065385568181</v>
      </c>
      <c r="AR94">
        <f t="shared" si="20"/>
        <v>0.21425071561568521</v>
      </c>
    </row>
    <row r="95" spans="1:44" x14ac:dyDescent="0.25">
      <c r="A95">
        <f t="shared" si="14"/>
        <v>0.3706796089501625</v>
      </c>
      <c r="B95">
        <v>51</v>
      </c>
      <c r="C95" s="7">
        <f t="shared" si="16"/>
        <v>0.70523133849724873</v>
      </c>
      <c r="D95" s="7">
        <f t="shared" si="16"/>
        <v>0.67381679344723566</v>
      </c>
      <c r="E95" s="7">
        <f t="shared" si="16"/>
        <v>0.72532553226992791</v>
      </c>
      <c r="F95" s="7">
        <f t="shared" si="16"/>
        <v>0.70088135699283427</v>
      </c>
      <c r="G95" s="7">
        <f t="shared" si="16"/>
        <v>0.7303365222711754</v>
      </c>
      <c r="H95" s="7">
        <f t="shared" si="16"/>
        <v>0.79308815447300218</v>
      </c>
      <c r="AN95">
        <v>75</v>
      </c>
      <c r="AO95">
        <f t="shared" si="17"/>
        <v>0.78360274439725741</v>
      </c>
      <c r="AP95">
        <f t="shared" si="18"/>
        <v>1.2186633168072742</v>
      </c>
      <c r="AQ95" s="11">
        <f t="shared" si="19"/>
        <v>1.0011330306022659</v>
      </c>
      <c r="AR95">
        <f t="shared" si="20"/>
        <v>0.21753028620500842</v>
      </c>
    </row>
    <row r="96" spans="1:44" x14ac:dyDescent="0.25">
      <c r="A96">
        <f t="shared" si="14"/>
        <v>0.38433852467434171</v>
      </c>
      <c r="B96">
        <v>52</v>
      </c>
      <c r="C96" s="7">
        <f t="shared" si="16"/>
        <v>0.71185044905718597</v>
      </c>
      <c r="D96" s="7">
        <f t="shared" si="16"/>
        <v>0.68731863164058682</v>
      </c>
      <c r="E96" s="7">
        <f t="shared" si="16"/>
        <v>0.73397845538119544</v>
      </c>
      <c r="F96" s="7">
        <f t="shared" si="16"/>
        <v>0.71216362138100631</v>
      </c>
      <c r="G96" s="7">
        <f t="shared" si="16"/>
        <v>0.74045641293121978</v>
      </c>
      <c r="H96" s="7">
        <f t="shared" si="16"/>
        <v>0.79747266642046377</v>
      </c>
      <c r="AN96">
        <v>76</v>
      </c>
      <c r="AO96">
        <f t="shared" si="17"/>
        <v>0.79394379989300345</v>
      </c>
      <c r="AP96">
        <f t="shared" si="18"/>
        <v>1.235594260609133</v>
      </c>
      <c r="AQ96" s="11">
        <f t="shared" si="19"/>
        <v>1.0147690302510681</v>
      </c>
      <c r="AR96">
        <f t="shared" si="20"/>
        <v>0.22082523035806478</v>
      </c>
    </row>
    <row r="97" spans="1:44" x14ac:dyDescent="0.25">
      <c r="A97">
        <f t="shared" si="14"/>
        <v>0.39818497684795162</v>
      </c>
      <c r="B97">
        <v>53</v>
      </c>
      <c r="C97" s="7">
        <f t="shared" si="16"/>
        <v>0.71856043978051731</v>
      </c>
      <c r="D97" s="7">
        <f t="shared" si="16"/>
        <v>0.7010058496142002</v>
      </c>
      <c r="E97" s="7">
        <f t="shared" si="16"/>
        <v>0.74275018283317729</v>
      </c>
      <c r="F97" s="7">
        <f t="shared" si="16"/>
        <v>0.72360079087640794</v>
      </c>
      <c r="G97" s="7">
        <f t="shared" si="16"/>
        <v>0.75071524934664735</v>
      </c>
      <c r="H97" s="7">
        <f t="shared" si="16"/>
        <v>0.80191737756819248</v>
      </c>
      <c r="AN97">
        <v>77</v>
      </c>
      <c r="AO97">
        <f t="shared" si="17"/>
        <v>0.80432995474155478</v>
      </c>
      <c r="AP97">
        <f t="shared" si="18"/>
        <v>1.2525990435474474</v>
      </c>
      <c r="AQ97" s="11">
        <f t="shared" si="19"/>
        <v>1.0284644991445011</v>
      </c>
      <c r="AR97">
        <f t="shared" si="20"/>
        <v>0.22413454440294633</v>
      </c>
    </row>
    <row r="98" spans="1:44" x14ac:dyDescent="0.25">
      <c r="A98">
        <f t="shared" si="14"/>
        <v>0.41221474770752686</v>
      </c>
      <c r="B98">
        <v>54</v>
      </c>
      <c r="C98" s="7">
        <f t="shared" si="16"/>
        <v>0.72535926673906748</v>
      </c>
      <c r="D98" s="7">
        <f t="shared" si="16"/>
        <v>0.71487427810889037</v>
      </c>
      <c r="E98" s="7">
        <f t="shared" si="16"/>
        <v>0.75163804267271828</v>
      </c>
      <c r="F98" s="7">
        <f t="shared" si="16"/>
        <v>0.73518938160641722</v>
      </c>
      <c r="G98" s="7">
        <f t="shared" si="16"/>
        <v>0.76110990657650657</v>
      </c>
      <c r="H98" s="7">
        <f t="shared" si="16"/>
        <v>0.80642093401411619</v>
      </c>
      <c r="AN98">
        <v>78</v>
      </c>
      <c r="AO98">
        <f t="shared" si="17"/>
        <v>0.81475804521953132</v>
      </c>
      <c r="AP98">
        <f t="shared" si="18"/>
        <v>1.2696724858006052</v>
      </c>
      <c r="AQ98" s="11">
        <f t="shared" si="19"/>
        <v>1.0422152655100683</v>
      </c>
      <c r="AR98">
        <f t="shared" si="20"/>
        <v>0.22745722029053694</v>
      </c>
    </row>
    <row r="99" spans="1:44" x14ac:dyDescent="0.25">
      <c r="A99">
        <f t="shared" si="14"/>
        <v>0.42642356364895384</v>
      </c>
      <c r="B99">
        <v>55</v>
      </c>
      <c r="C99" s="7">
        <f t="shared" si="16"/>
        <v>0.73224485894428293</v>
      </c>
      <c r="D99" s="7">
        <f t="shared" si="16"/>
        <v>0.72891969266699097</v>
      </c>
      <c r="E99" s="7">
        <f t="shared" si="16"/>
        <v>0.76063932757161223</v>
      </c>
      <c r="F99" s="7">
        <f t="shared" si="16"/>
        <v>0.7469258635740359</v>
      </c>
      <c r="G99" s="7">
        <f t="shared" si="16"/>
        <v>0.77163721830750998</v>
      </c>
      <c r="H99" s="7">
        <f t="shared" si="16"/>
        <v>0.81098196393131428</v>
      </c>
      <c r="AN99">
        <v>79</v>
      </c>
      <c r="AO99">
        <f t="shared" si="17"/>
        <v>0.82522489482955463</v>
      </c>
      <c r="AP99">
        <f t="shared" si="18"/>
        <v>1.2868093866327019</v>
      </c>
      <c r="AQ99" s="11">
        <f t="shared" si="19"/>
        <v>1.0560171407311283</v>
      </c>
      <c r="AR99">
        <f t="shared" si="20"/>
        <v>0.23079224590157366</v>
      </c>
    </row>
    <row r="100" spans="1:44" x14ac:dyDescent="0.25">
      <c r="A100">
        <f t="shared" si="14"/>
        <v>0.44080709652925321</v>
      </c>
      <c r="B100">
        <v>56</v>
      </c>
      <c r="C100" s="7">
        <f t="shared" si="16"/>
        <v>0.73921511897807601</v>
      </c>
      <c r="D100" s="7">
        <f t="shared" si="16"/>
        <v>0.74313781491916675</v>
      </c>
      <c r="E100" s="7">
        <f t="shared" si="16"/>
        <v>0.76975129565128186</v>
      </c>
      <c r="F100" s="7">
        <f t="shared" si="16"/>
        <v>0.75880666173316313</v>
      </c>
      <c r="G100" s="7">
        <f t="shared" si="16"/>
        <v>0.78229397781852372</v>
      </c>
      <c r="H100" s="7">
        <f t="shared" si="16"/>
        <v>0.81559907798589037</v>
      </c>
      <c r="AN100">
        <v>80</v>
      </c>
      <c r="AO100">
        <f t="shared" si="17"/>
        <v>0.83572731526783861</v>
      </c>
      <c r="AP100">
        <f t="shared" si="18"/>
        <v>1.3040045259777358</v>
      </c>
      <c r="AQ100" s="11">
        <f t="shared" si="19"/>
        <v>1.0698659206227872</v>
      </c>
      <c r="AR100">
        <f t="shared" si="20"/>
        <v>0.23413860535494857</v>
      </c>
    </row>
    <row r="101" spans="1:44" x14ac:dyDescent="0.25">
      <c r="A101">
        <f t="shared" si="14"/>
        <v>0.45536096498497292</v>
      </c>
      <c r="B101">
        <v>57</v>
      </c>
      <c r="C101" s="7">
        <f t="shared" si="16"/>
        <v>0.74626792363171779</v>
      </c>
      <c r="D101" s="7">
        <f t="shared" si="16"/>
        <v>0.75752431388764574</v>
      </c>
      <c r="E101" s="7">
        <f t="shared" si="16"/>
        <v>0.77897117131798033</v>
      </c>
      <c r="F101" s="7">
        <f t="shared" si="16"/>
        <v>0.77082815707758767</v>
      </c>
      <c r="G101" s="7">
        <f t="shared" si="16"/>
        <v>0.79307693895736642</v>
      </c>
      <c r="H101" s="7">
        <f t="shared" si="16"/>
        <v>0.82027086976017638</v>
      </c>
      <c r="AN101">
        <v>81</v>
      </c>
      <c r="AO101">
        <f t="shared" si="17"/>
        <v>0.84626210739537866</v>
      </c>
      <c r="AP101">
        <f t="shared" si="18"/>
        <v>1.3212526660296886</v>
      </c>
      <c r="AQ101" s="11">
        <f t="shared" si="19"/>
        <v>1.0837573867125339</v>
      </c>
      <c r="AR101">
        <f t="shared" si="20"/>
        <v>0.23749527931715497</v>
      </c>
    </row>
    <row r="102" spans="1:44" x14ac:dyDescent="0.25">
      <c r="A102">
        <f t="shared" si="14"/>
        <v>0.4700807357667951</v>
      </c>
      <c r="B102">
        <v>58</v>
      </c>
      <c r="C102" s="7">
        <f t="shared" si="16"/>
        <v>0.7534011245525889</v>
      </c>
      <c r="D102" s="7">
        <f t="shared" si="16"/>
        <v>0.77207480730547706</v>
      </c>
      <c r="E102" s="7">
        <f t="shared" si="16"/>
        <v>0.78829614610826471</v>
      </c>
      <c r="F102" s="7">
        <f t="shared" si="16"/>
        <v>0.78298668774337266</v>
      </c>
      <c r="G102" s="7">
        <f t="shared" si="16"/>
        <v>0.8039828171296185</v>
      </c>
      <c r="H102" s="7">
        <f t="shared" si="16"/>
        <v>0.82499591618114132</v>
      </c>
      <c r="AN102">
        <v>82</v>
      </c>
      <c r="AO102">
        <f t="shared" si="17"/>
        <v>0.85682606221244018</v>
      </c>
      <c r="AP102">
        <f t="shared" si="18"/>
        <v>1.3385485528380145</v>
      </c>
      <c r="AQ102" s="11">
        <f t="shared" si="19"/>
        <v>1.0976873075252271</v>
      </c>
      <c r="AR102">
        <f t="shared" si="20"/>
        <v>0.24086124531278719</v>
      </c>
    </row>
    <row r="103" spans="1:44" x14ac:dyDescent="0.25">
      <c r="A103">
        <f t="shared" si="14"/>
        <v>0.48496192508994584</v>
      </c>
      <c r="B103">
        <v>59</v>
      </c>
      <c r="C103" s="7">
        <f t="shared" si="16"/>
        <v>0.76061254889858776</v>
      </c>
      <c r="D103" s="7">
        <f t="shared" si="16"/>
        <v>0.78678486295141148</v>
      </c>
      <c r="E103" s="7">
        <f t="shared" si="16"/>
        <v>0.79772337954448069</v>
      </c>
      <c r="F103" s="7">
        <f t="shared" si="16"/>
        <v>0.79527855012429527</v>
      </c>
      <c r="G103" s="7">
        <f t="shared" si="16"/>
        <v>0.8150082902991409</v>
      </c>
      <c r="H103" s="7">
        <f t="shared" si="16"/>
        <v>0.82977277795387261</v>
      </c>
      <c r="AN103">
        <v>83</v>
      </c>
      <c r="AO103">
        <f t="shared" si="17"/>
        <v>0.86741596183604996</v>
      </c>
      <c r="AP103">
        <f t="shared" si="18"/>
        <v>1.3558869179080424</v>
      </c>
      <c r="AQ103" s="11">
        <f t="shared" si="19"/>
        <v>1.1116514398720461</v>
      </c>
      <c r="AR103">
        <f t="shared" si="20"/>
        <v>0.24423547803599621</v>
      </c>
    </row>
    <row r="104" spans="1:44" x14ac:dyDescent="0.25">
      <c r="A104">
        <f t="shared" si="14"/>
        <v>0.49999999999999989</v>
      </c>
      <c r="B104">
        <v>60</v>
      </c>
      <c r="C104" s="7">
        <f t="shared" si="16"/>
        <v>0.76789999999999992</v>
      </c>
      <c r="D104" s="7">
        <f t="shared" si="16"/>
        <v>0.80164999999999997</v>
      </c>
      <c r="E104" s="7">
        <f t="shared" si="16"/>
        <v>0.80724999999999991</v>
      </c>
      <c r="F104" s="7">
        <f t="shared" si="16"/>
        <v>0.80769999999999986</v>
      </c>
      <c r="G104" s="7">
        <f t="shared" si="16"/>
        <v>0.82614999999999994</v>
      </c>
      <c r="H104" s="7">
        <f t="shared" si="16"/>
        <v>0.83460000000000001</v>
      </c>
      <c r="AN104">
        <v>84</v>
      </c>
      <c r="AO104">
        <f t="shared" si="17"/>
        <v>0.87802858048019616</v>
      </c>
      <c r="AP104">
        <f t="shared" si="18"/>
        <v>1.3732624798058113</v>
      </c>
      <c r="AQ104" s="11">
        <f t="shared" si="19"/>
        <v>1.1256455301430037</v>
      </c>
      <c r="AR104">
        <f t="shared" si="20"/>
        <v>0.24761694966280756</v>
      </c>
    </row>
    <row r="105" spans="1:44" x14ac:dyDescent="0.25">
      <c r="A105">
        <f t="shared" si="14"/>
        <v>0.51519037975366289</v>
      </c>
      <c r="B105">
        <v>61</v>
      </c>
      <c r="C105" s="7">
        <f t="shared" si="16"/>
        <v>0.775261258028625</v>
      </c>
      <c r="D105" s="7">
        <f t="shared" si="16"/>
        <v>0.81666569038649584</v>
      </c>
      <c r="E105" s="7">
        <f t="shared" si="16"/>
        <v>0.81687310557394532</v>
      </c>
      <c r="F105" s="7">
        <f t="shared" si="16"/>
        <v>0.82024725367652551</v>
      </c>
      <c r="G105" s="7">
        <f t="shared" si="16"/>
        <v>0.83740455235948885</v>
      </c>
      <c r="H105" s="7">
        <f t="shared" si="16"/>
        <v>0.83947611190092586</v>
      </c>
      <c r="AN105">
        <v>85</v>
      </c>
      <c r="AO105">
        <f t="shared" si="17"/>
        <v>0.88866068543843335</v>
      </c>
      <c r="AP105">
        <f t="shared" si="18"/>
        <v>1.3906699457668465</v>
      </c>
      <c r="AQ105" s="11">
        <f t="shared" si="19"/>
        <v>1.13966531560264</v>
      </c>
      <c r="AR105">
        <f t="shared" si="20"/>
        <v>0.2510046301642066</v>
      </c>
    </row>
    <row r="106" spans="1:44" x14ac:dyDescent="0.25">
      <c r="A106">
        <f t="shared" si="14"/>
        <v>0.53052843721410914</v>
      </c>
      <c r="B106">
        <v>62</v>
      </c>
      <c r="C106" s="7">
        <f t="shared" si="16"/>
        <v>0.78269408067395729</v>
      </c>
      <c r="D106" s="7">
        <f t="shared" si="16"/>
        <v>0.83182736018614689</v>
      </c>
      <c r="E106" s="7">
        <f t="shared" si="16"/>
        <v>0.82658976497513814</v>
      </c>
      <c r="F106" s="7">
        <f t="shared" si="16"/>
        <v>0.83291648913885408</v>
      </c>
      <c r="G106" s="7">
        <f t="shared" si="16"/>
        <v>0.84876851913193341</v>
      </c>
      <c r="H106" s="7">
        <f t="shared" si="16"/>
        <v>0.84439962834572913</v>
      </c>
      <c r="AN106">
        <v>86</v>
      </c>
      <c r="AO106">
        <f t="shared" si="17"/>
        <v>0.89930903806859552</v>
      </c>
      <c r="AP106">
        <f t="shared" si="18"/>
        <v>1.4081040133083866</v>
      </c>
      <c r="AQ106" s="11">
        <f t="shared" si="19"/>
        <v>1.1537065256884911</v>
      </c>
      <c r="AR106">
        <f t="shared" si="20"/>
        <v>0.25439748761989556</v>
      </c>
    </row>
    <row r="107" spans="1:44" x14ac:dyDescent="0.25">
      <c r="A107">
        <f t="shared" si="14"/>
        <v>0.54600950026045325</v>
      </c>
      <c r="B107">
        <v>63</v>
      </c>
      <c r="C107" s="7">
        <f t="shared" si="16"/>
        <v>0.79019620382621558</v>
      </c>
      <c r="D107" s="7">
        <f t="shared" si="16"/>
        <v>0.84713039100745802</v>
      </c>
      <c r="E107" s="7">
        <f t="shared" si="16"/>
        <v>0.83639701841499714</v>
      </c>
      <c r="F107" s="7">
        <f t="shared" si="16"/>
        <v>0.84570384721513436</v>
      </c>
      <c r="G107" s="7">
        <f t="shared" si="16"/>
        <v>0.86023843874296979</v>
      </c>
      <c r="H107" s="7">
        <f t="shared" si="16"/>
        <v>0.84936904958360548</v>
      </c>
      <c r="AN107">
        <v>87</v>
      </c>
      <c r="AO107">
        <f t="shared" si="17"/>
        <v>0.90997039477931851</v>
      </c>
      <c r="AP107">
        <f t="shared" si="18"/>
        <v>1.4255593718445703</v>
      </c>
      <c r="AQ107" s="11">
        <f t="shared" si="19"/>
        <v>1.1677648833119443</v>
      </c>
      <c r="AR107">
        <f t="shared" si="20"/>
        <v>0.25779448853262588</v>
      </c>
    </row>
    <row r="108" spans="1:44" x14ac:dyDescent="0.25">
      <c r="A108">
        <f t="shared" si="14"/>
        <v>0.5616288532109226</v>
      </c>
      <c r="B108">
        <v>64</v>
      </c>
      <c r="C108" s="7">
        <f t="shared" si="16"/>
        <v>0.79776534226601303</v>
      </c>
      <c r="D108" s="7">
        <f t="shared" si="16"/>
        <v>0.86257012139899703</v>
      </c>
      <c r="E108" s="7">
        <f t="shared" si="16"/>
        <v>0.84629187850911936</v>
      </c>
      <c r="F108" s="7">
        <f t="shared" si="16"/>
        <v>0.85860543275222201</v>
      </c>
      <c r="G108" s="7">
        <f t="shared" si="16"/>
        <v>0.87181081734397248</v>
      </c>
      <c r="H108" s="7">
        <f t="shared" si="16"/>
        <v>0.85438286188070622</v>
      </c>
      <c r="AN108">
        <v>88</v>
      </c>
      <c r="AO108">
        <f t="shared" si="17"/>
        <v>0.92064150801806943</v>
      </c>
      <c r="AP108">
        <f t="shared" si="18"/>
        <v>1.443030704304094</v>
      </c>
      <c r="AQ108" s="11">
        <f t="shared" si="19"/>
        <v>1.1818361061610818</v>
      </c>
      <c r="AR108">
        <f t="shared" si="20"/>
        <v>0.26119459814301227</v>
      </c>
    </row>
    <row r="109" spans="1:44" x14ac:dyDescent="0.25">
      <c r="A109">
        <f t="shared" ref="A109:A134" si="21">1-COS(RADIANS(B109))</f>
        <v>0.5773817382593005</v>
      </c>
      <c r="B109">
        <v>65</v>
      </c>
      <c r="C109" s="7">
        <f t="shared" ref="C109:H134" si="22">C$41+C$42*(1-COS(RADIANS($B109)))</f>
        <v>0.80539919036045693</v>
      </c>
      <c r="D109" s="7">
        <f t="shared" si="22"/>
        <v>0.87814184826931863</v>
      </c>
      <c r="E109" s="7">
        <f t="shared" si="22"/>
        <v>0.85627133118726684</v>
      </c>
      <c r="F109" s="7">
        <f t="shared" si="22"/>
        <v>0.87161731580218227</v>
      </c>
      <c r="G109" s="7">
        <f t="shared" si="22"/>
        <v>0.8834821298763158</v>
      </c>
      <c r="H109" s="7">
        <f t="shared" si="22"/>
        <v>0.85943953798123551</v>
      </c>
      <c r="AN109">
        <v>89</v>
      </c>
      <c r="AO109">
        <f t="shared" si="17"/>
        <v>0.93131912726038246</v>
      </c>
      <c r="AP109">
        <f t="shared" si="18"/>
        <v>1.4605126887498419</v>
      </c>
      <c r="AQ109" s="11">
        <f t="shared" si="19"/>
        <v>1.1959159080051123</v>
      </c>
      <c r="AR109">
        <f t="shared" si="20"/>
        <v>0.2645967807447297</v>
      </c>
    </row>
    <row r="110" spans="1:44" x14ac:dyDescent="0.25">
      <c r="A110">
        <f t="shared" si="21"/>
        <v>0.59326335692419985</v>
      </c>
      <c r="B110">
        <v>66</v>
      </c>
      <c r="C110" s="7">
        <f t="shared" si="22"/>
        <v>0.8130954227654672</v>
      </c>
      <c r="D110" s="7">
        <f t="shared" si="22"/>
        <v>0.89384082831957157</v>
      </c>
      <c r="E110" s="7">
        <f t="shared" si="22"/>
        <v>0.86633233661148057</v>
      </c>
      <c r="F110" s="7">
        <f t="shared" si="22"/>
        <v>0.8847355328193891</v>
      </c>
      <c r="G110" s="7">
        <f t="shared" si="22"/>
        <v>0.89524882114513971</v>
      </c>
      <c r="H110" s="7">
        <f t="shared" si="22"/>
        <v>0.86453753757266816</v>
      </c>
      <c r="AN110">
        <v>90</v>
      </c>
      <c r="AO110">
        <f t="shared" si="17"/>
        <v>0.94199999999999995</v>
      </c>
      <c r="AP110">
        <f t="shared" si="18"/>
        <v>1.4779999999999998</v>
      </c>
      <c r="AQ110" s="11">
        <f t="shared" si="19"/>
        <v>1.21</v>
      </c>
      <c r="AR110">
        <f t="shared" si="20"/>
        <v>0.2679999999999999</v>
      </c>
    </row>
    <row r="111" spans="1:44" x14ac:dyDescent="0.25">
      <c r="A111">
        <f t="shared" si="21"/>
        <v>0.60926887151072628</v>
      </c>
      <c r="B111">
        <v>67</v>
      </c>
      <c r="C111" s="7">
        <f t="shared" si="22"/>
        <v>0.82085169513409784</v>
      </c>
      <c r="D111" s="7">
        <f t="shared" si="22"/>
        <v>0.90966227948835299</v>
      </c>
      <c r="E111" s="7">
        <f t="shared" si="22"/>
        <v>0.8764718301020451</v>
      </c>
      <c r="F111" s="7">
        <f t="shared" si="22"/>
        <v>0.89795608786785985</v>
      </c>
      <c r="G111" s="7">
        <f t="shared" si="22"/>
        <v>0.90710730690229702</v>
      </c>
      <c r="H111" s="7">
        <f t="shared" si="22"/>
        <v>0.86967530775494317</v>
      </c>
    </row>
    <row r="112" spans="1:44" x14ac:dyDescent="0.25">
      <c r="A112">
        <f t="shared" si="21"/>
        <v>0.62539340658408804</v>
      </c>
      <c r="B112">
        <v>68</v>
      </c>
      <c r="C112" s="7">
        <f t="shared" si="22"/>
        <v>0.82866564483064908</v>
      </c>
      <c r="D112" s="7">
        <f t="shared" si="22"/>
        <v>0.92560138240837109</v>
      </c>
      <c r="E112" s="7">
        <f t="shared" si="22"/>
        <v>0.88668672307101981</v>
      </c>
      <c r="F112" s="7">
        <f t="shared" si="22"/>
        <v>0.91127495383845658</v>
      </c>
      <c r="G112" s="7">
        <f t="shared" si="22"/>
        <v>0.91905397493815078</v>
      </c>
      <c r="H112" s="7">
        <f t="shared" si="22"/>
        <v>0.87485128351349228</v>
      </c>
    </row>
    <row r="113" spans="1:8" x14ac:dyDescent="0.25">
      <c r="A113">
        <f t="shared" si="21"/>
        <v>0.64163205045469962</v>
      </c>
      <c r="B113">
        <v>69</v>
      </c>
      <c r="C113" s="7">
        <f t="shared" si="22"/>
        <v>0.83653489165034745</v>
      </c>
      <c r="D113" s="7">
        <f t="shared" si="22"/>
        <v>0.94165328187447062</v>
      </c>
      <c r="E113" s="7">
        <f t="shared" si="22"/>
        <v>0.89697390396305221</v>
      </c>
      <c r="F113" s="7">
        <f t="shared" si="22"/>
        <v>0.92468807367558181</v>
      </c>
      <c r="G113" s="7">
        <f t="shared" si="22"/>
        <v>0.93108518618188696</v>
      </c>
      <c r="H113" s="7">
        <f t="shared" si="22"/>
        <v>0.8800638881959586</v>
      </c>
    </row>
    <row r="114" spans="1:8" x14ac:dyDescent="0.25">
      <c r="A114">
        <f t="shared" si="21"/>
        <v>0.65797985667433112</v>
      </c>
      <c r="B114">
        <v>70</v>
      </c>
      <c r="C114" s="7">
        <f t="shared" si="22"/>
        <v>0.84445703854438081</v>
      </c>
      <c r="D114" s="7">
        <f t="shared" si="22"/>
        <v>0.95781308832257639</v>
      </c>
      <c r="E114" s="7">
        <f t="shared" si="22"/>
        <v>0.90733023920318878</v>
      </c>
      <c r="F114" s="7">
        <f t="shared" si="22"/>
        <v>0.93819136161299754</v>
      </c>
      <c r="G114" s="7">
        <f t="shared" si="22"/>
        <v>0.943197275810012</v>
      </c>
      <c r="H114" s="7">
        <f t="shared" si="22"/>
        <v>0.88531153399246032</v>
      </c>
    </row>
    <row r="115" spans="1:8" x14ac:dyDescent="0.25">
      <c r="A115">
        <f t="shared" si="21"/>
        <v>0.6744318455428433</v>
      </c>
      <c r="B115">
        <v>71</v>
      </c>
      <c r="C115" s="7">
        <f t="shared" si="22"/>
        <v>0.85242967235006173</v>
      </c>
      <c r="D115" s="7">
        <f t="shared" si="22"/>
        <v>0.97407587931910067</v>
      </c>
      <c r="E115" s="7">
        <f t="shared" si="22"/>
        <v>0.91775257415139122</v>
      </c>
      <c r="F115" s="7">
        <f t="shared" si="22"/>
        <v>0.95178070441838858</v>
      </c>
      <c r="G115" s="7">
        <f t="shared" si="22"/>
        <v>0.9553865543626926</v>
      </c>
      <c r="H115" s="7">
        <f t="shared" si="22"/>
        <v>0.89059262241925274</v>
      </c>
    </row>
    <row r="116" spans="1:8" x14ac:dyDescent="0.25">
      <c r="A116">
        <f t="shared" si="21"/>
        <v>0.69098300562505255</v>
      </c>
      <c r="B116">
        <v>72</v>
      </c>
      <c r="C116" s="7">
        <f t="shared" si="22"/>
        <v>0.8604503645259004</v>
      </c>
      <c r="D116" s="7">
        <f t="shared" si="22"/>
        <v>0.99043670106036452</v>
      </c>
      <c r="E116" s="7">
        <f t="shared" si="22"/>
        <v>0.92823773406347077</v>
      </c>
      <c r="F116" s="7">
        <f t="shared" si="22"/>
        <v>0.9654519626462934</v>
      </c>
      <c r="G116" s="7">
        <f t="shared" si="22"/>
        <v>0.96764930886760148</v>
      </c>
      <c r="H116" s="7">
        <f t="shared" si="22"/>
        <v>0.89590554480564188</v>
      </c>
    </row>
    <row r="117" spans="1:8" x14ac:dyDescent="0.25">
      <c r="A117">
        <f t="shared" si="21"/>
        <v>0.70762829527726323</v>
      </c>
      <c r="B117">
        <v>73</v>
      </c>
      <c r="C117" s="7">
        <f t="shared" si="22"/>
        <v>0.86851667189136172</v>
      </c>
      <c r="D117" s="7">
        <f t="shared" si="22"/>
        <v>1.0068905698815747</v>
      </c>
      <c r="E117" s="7">
        <f t="shared" si="22"/>
        <v>0.93878252505814619</v>
      </c>
      <c r="F117" s="7">
        <f t="shared" si="22"/>
        <v>0.97920097189901933</v>
      </c>
      <c r="G117" s="7">
        <f t="shared" si="22"/>
        <v>0.97998180397092427</v>
      </c>
      <c r="H117" s="7">
        <f t="shared" si="22"/>
        <v>0.9012486827840015</v>
      </c>
    </row>
    <row r="118" spans="1:8" x14ac:dyDescent="0.25">
      <c r="A118">
        <f t="shared" si="21"/>
        <v>0.72436264418300089</v>
      </c>
      <c r="B118">
        <v>74</v>
      </c>
      <c r="C118" s="7">
        <f t="shared" si="22"/>
        <v>0.87662613737108219</v>
      </c>
      <c r="D118" s="7">
        <f t="shared" si="22"/>
        <v>1.0234324737748963</v>
      </c>
      <c r="E118" s="7">
        <f t="shared" si="22"/>
        <v>0.94938373508993101</v>
      </c>
      <c r="F118" s="7">
        <f t="shared" si="22"/>
        <v>0.99302354409515869</v>
      </c>
      <c r="G118" s="7">
        <f t="shared" si="22"/>
        <v>0.99238028307518533</v>
      </c>
      <c r="H118" s="7">
        <f t="shared" si="22"/>
        <v>0.9066204087827433</v>
      </c>
    </row>
    <row r="119" spans="1:8" x14ac:dyDescent="0.25">
      <c r="A119">
        <f t="shared" si="21"/>
        <v>0.74118095489747926</v>
      </c>
      <c r="B119">
        <v>75</v>
      </c>
      <c r="C119" s="7">
        <f t="shared" si="22"/>
        <v>0.88477629074331832</v>
      </c>
      <c r="D119" s="7">
        <f t="shared" si="22"/>
        <v>1.0400573739161583</v>
      </c>
      <c r="E119" s="7">
        <f t="shared" si="22"/>
        <v>0.96003813492755308</v>
      </c>
      <c r="F119" s="7">
        <f t="shared" si="22"/>
        <v>1.0069154687453179</v>
      </c>
      <c r="G119" s="7">
        <f t="shared" si="22"/>
        <v>1.0048409694835425</v>
      </c>
      <c r="H119" s="7">
        <f t="shared" si="22"/>
        <v>0.91201908652209085</v>
      </c>
    </row>
    <row r="120" spans="1:8" x14ac:dyDescent="0.25">
      <c r="A120">
        <f t="shared" si="21"/>
        <v>0.7580781044003323</v>
      </c>
      <c r="B120">
        <v>76</v>
      </c>
      <c r="C120" s="7">
        <f t="shared" si="22"/>
        <v>0.89296464939240094</v>
      </c>
      <c r="D120" s="7">
        <f t="shared" si="22"/>
        <v>1.0567602061997285</v>
      </c>
      <c r="E120" s="7">
        <f t="shared" si="22"/>
        <v>0.97074247913761047</v>
      </c>
      <c r="F120" s="7">
        <f t="shared" si="22"/>
        <v>1.0208725142346744</v>
      </c>
      <c r="G120" s="7">
        <f t="shared" si="22"/>
        <v>1.0173600675502064</v>
      </c>
      <c r="H120" s="7">
        <f t="shared" si="22"/>
        <v>0.9174430715125067</v>
      </c>
    </row>
    <row r="121" spans="1:8" x14ac:dyDescent="0.25">
      <c r="A121">
        <f t="shared" si="21"/>
        <v>0.77504894565613514</v>
      </c>
      <c r="B121">
        <v>77</v>
      </c>
      <c r="C121" s="7">
        <f t="shared" si="22"/>
        <v>0.90118871906496301</v>
      </c>
      <c r="D121" s="7">
        <f t="shared" si="22"/>
        <v>1.0735358827810897</v>
      </c>
      <c r="E121" s="7">
        <f t="shared" si="22"/>
        <v>0.98149350707316163</v>
      </c>
      <c r="F121" s="7">
        <f t="shared" si="22"/>
        <v>1.0348904291119676</v>
      </c>
      <c r="G121" s="7">
        <f t="shared" si="22"/>
        <v>1.0299337638366306</v>
      </c>
      <c r="H121" s="7">
        <f t="shared" si="22"/>
        <v>0.92289071155561941</v>
      </c>
    </row>
    <row r="122" spans="1:8" x14ac:dyDescent="0.25">
      <c r="A122">
        <f t="shared" si="21"/>
        <v>0.7920883091822406</v>
      </c>
      <c r="B122">
        <v>78</v>
      </c>
      <c r="C122" s="7">
        <f t="shared" si="22"/>
        <v>0.90944599462971376</v>
      </c>
      <c r="D122" s="7">
        <f t="shared" si="22"/>
        <v>1.0903792936266448</v>
      </c>
      <c r="E122" s="7">
        <f t="shared" si="22"/>
        <v>0.99228794386694941</v>
      </c>
      <c r="F122" s="7">
        <f t="shared" si="22"/>
        <v>1.0489649433845307</v>
      </c>
      <c r="G122" s="7">
        <f t="shared" si="22"/>
        <v>1.0425582282731221</v>
      </c>
      <c r="H122" s="7">
        <f t="shared" si="22"/>
        <v>0.92836034724749927</v>
      </c>
    </row>
    <row r="123" spans="1:8" x14ac:dyDescent="0.25">
      <c r="A123">
        <f t="shared" si="21"/>
        <v>0.80919100462345506</v>
      </c>
      <c r="B123">
        <v>79</v>
      </c>
      <c r="C123" s="7">
        <f t="shared" si="22"/>
        <v>0.91773396084052627</v>
      </c>
      <c r="D123" s="7">
        <f t="shared" si="22"/>
        <v>1.1072853080702854</v>
      </c>
      <c r="E123" s="7">
        <f t="shared" si="22"/>
        <v>1.0031225014289586</v>
      </c>
      <c r="F123" s="7">
        <f t="shared" si="22"/>
        <v>1.0630917698189739</v>
      </c>
      <c r="G123" s="7">
        <f t="shared" si="22"/>
        <v>1.0552296153255178</v>
      </c>
      <c r="H123" s="7">
        <f t="shared" si="22"/>
        <v>0.93385031248412909</v>
      </c>
    </row>
    <row r="124" spans="1:8" x14ac:dyDescent="0.25">
      <c r="A124">
        <f t="shared" si="21"/>
        <v>0.82635182233306959</v>
      </c>
      <c r="B124">
        <v>80</v>
      </c>
      <c r="C124" s="7">
        <f t="shared" si="22"/>
        <v>0.92605009310260544</v>
      </c>
      <c r="D124" s="7">
        <f t="shared" si="22"/>
        <v>1.1242487763762394</v>
      </c>
      <c r="E124" s="7">
        <f t="shared" si="22"/>
        <v>1.0139938794479995</v>
      </c>
      <c r="F124" s="7">
        <f t="shared" si="22"/>
        <v>1.0772666052471154</v>
      </c>
      <c r="G124" s="7">
        <f t="shared" si="22"/>
        <v>1.0679440651665713</v>
      </c>
      <c r="H124" s="7">
        <f t="shared" si="22"/>
        <v>0.93935893496891532</v>
      </c>
    </row>
    <row r="125" spans="1:8" x14ac:dyDescent="0.25">
      <c r="A125">
        <f t="shared" si="21"/>
        <v>0.84356553495976905</v>
      </c>
      <c r="B125">
        <v>81</v>
      </c>
      <c r="C125" s="7">
        <f t="shared" si="22"/>
        <v>0.93439185824150406</v>
      </c>
      <c r="D125" s="7">
        <f t="shared" si="22"/>
        <v>1.1412645313077316</v>
      </c>
      <c r="E125" s="7">
        <f t="shared" si="22"/>
        <v>1.0248987663970137</v>
      </c>
      <c r="F125" s="7">
        <f t="shared" si="22"/>
        <v>1.0914851318767691</v>
      </c>
      <c r="G125" s="7">
        <f t="shared" si="22"/>
        <v>1.0806977048516928</v>
      </c>
      <c r="H125" s="7">
        <f t="shared" si="22"/>
        <v>0.94488453672208594</v>
      </c>
    </row>
    <row r="126" spans="1:8" x14ac:dyDescent="0.25">
      <c r="A126">
        <f t="shared" si="21"/>
        <v>0.86082689903993459</v>
      </c>
      <c r="B126">
        <v>82</v>
      </c>
      <c r="C126" s="7">
        <f t="shared" si="22"/>
        <v>0.94275671527475224</v>
      </c>
      <c r="D126" s="7">
        <f t="shared" si="22"/>
        <v>1.1583273897009754</v>
      </c>
      <c r="E126" s="7">
        <f t="shared" si="22"/>
        <v>1.0358338405417986</v>
      </c>
      <c r="F126" s="7">
        <f t="shared" si="22"/>
        <v>1.1057430186069859</v>
      </c>
      <c r="G126" s="7">
        <f t="shared" si="22"/>
        <v>1.0934866494986877</v>
      </c>
      <c r="H126" s="7">
        <f t="shared" si="22"/>
        <v>0.95042543459181905</v>
      </c>
    </row>
    <row r="127" spans="1:8" x14ac:dyDescent="0.25">
      <c r="A127">
        <f t="shared" si="21"/>
        <v>0.87813065659485257</v>
      </c>
      <c r="B127">
        <v>83</v>
      </c>
      <c r="C127" s="7">
        <f t="shared" si="22"/>
        <v>0.95114211618586553</v>
      </c>
      <c r="D127" s="7">
        <f t="shared" si="22"/>
        <v>1.1754321540440118</v>
      </c>
      <c r="E127" s="7">
        <f t="shared" si="22"/>
        <v>1.046795770952839</v>
      </c>
      <c r="F127" s="7">
        <f t="shared" si="22"/>
        <v>1.1200359223473482</v>
      </c>
      <c r="G127" s="7">
        <f t="shared" si="22"/>
        <v>1.1063070034711262</v>
      </c>
      <c r="H127" s="7">
        <f t="shared" si="22"/>
        <v>0.9559799407669477</v>
      </c>
    </row>
    <row r="128" spans="1:8" x14ac:dyDescent="0.25">
      <c r="A128">
        <f t="shared" si="21"/>
        <v>0.89547153673234658</v>
      </c>
      <c r="B128">
        <v>84</v>
      </c>
      <c r="C128" s="7">
        <f t="shared" si="22"/>
        <v>0.9595455067004951</v>
      </c>
      <c r="D128" s="7">
        <f t="shared" si="22"/>
        <v>1.1925736140599246</v>
      </c>
      <c r="E128" s="7">
        <f t="shared" si="22"/>
        <v>1.0577812185199416</v>
      </c>
      <c r="F128" s="7">
        <f t="shared" si="22"/>
        <v>1.1343594893409181</v>
      </c>
      <c r="G128" s="7">
        <f t="shared" si="22"/>
        <v>1.1191548615649956</v>
      </c>
      <c r="H128" s="7">
        <f t="shared" si="22"/>
        <v>0.96154636329108323</v>
      </c>
    </row>
    <row r="129" spans="1:8" x14ac:dyDescent="0.25">
      <c r="A129">
        <f t="shared" si="21"/>
        <v>0.91284425725234186</v>
      </c>
      <c r="B129">
        <v>85</v>
      </c>
      <c r="C129" s="7">
        <f t="shared" si="22"/>
        <v>0.96796432706448488</v>
      </c>
      <c r="D129" s="7">
        <f t="shared" si="22"/>
        <v>1.20974654829394</v>
      </c>
      <c r="E129" s="7">
        <f t="shared" si="22"/>
        <v>1.0687868369693585</v>
      </c>
      <c r="F129" s="7">
        <f t="shared" si="22"/>
        <v>1.1487093564904343</v>
      </c>
      <c r="G129" s="7">
        <f t="shared" si="22"/>
        <v>1.1320263101982602</v>
      </c>
      <c r="H129" s="7">
        <f t="shared" si="22"/>
        <v>0.96712300657800176</v>
      </c>
    </row>
    <row r="130" spans="1:8" x14ac:dyDescent="0.25">
      <c r="A130">
        <f t="shared" si="21"/>
        <v>0.93024352625587481</v>
      </c>
      <c r="B130">
        <v>86</v>
      </c>
      <c r="C130" s="7">
        <f t="shared" si="22"/>
        <v>0.97639601282359689</v>
      </c>
      <c r="D130" s="7">
        <f t="shared" si="22"/>
        <v>1.2269457257039322</v>
      </c>
      <c r="E130" s="7">
        <f t="shared" si="22"/>
        <v>1.0798092738830967</v>
      </c>
      <c r="F130" s="7">
        <f t="shared" si="22"/>
        <v>1.1630811526873526</v>
      </c>
      <c r="G130" s="7">
        <f t="shared" si="22"/>
        <v>1.1449174286029775</v>
      </c>
      <c r="H130" s="7">
        <f t="shared" si="22"/>
        <v>0.97270817192813586</v>
      </c>
    </row>
    <row r="131" spans="1:8" x14ac:dyDescent="0.25">
      <c r="A131">
        <f t="shared" si="21"/>
        <v>0.94766404375705604</v>
      </c>
      <c r="B131">
        <v>87</v>
      </c>
      <c r="C131" s="7">
        <f t="shared" si="22"/>
        <v>0.98483799560466934</v>
      </c>
      <c r="D131" s="7">
        <f t="shared" si="22"/>
        <v>1.24416590725385</v>
      </c>
      <c r="E131" s="7">
        <f t="shared" si="22"/>
        <v>1.0908451717200949</v>
      </c>
      <c r="F131" s="7">
        <f t="shared" si="22"/>
        <v>1.1774705001433283</v>
      </c>
      <c r="G131" s="7">
        <f t="shared" si="22"/>
        <v>1.1578242900196027</v>
      </c>
      <c r="H131" s="7">
        <f t="shared" si="22"/>
        <v>0.97830015804601511</v>
      </c>
    </row>
    <row r="132" spans="1:8" x14ac:dyDescent="0.25">
      <c r="A132">
        <f t="shared" si="21"/>
        <v>0.96510050329749897</v>
      </c>
      <c r="B132">
        <v>88</v>
      </c>
      <c r="C132" s="7">
        <f t="shared" si="22"/>
        <v>0.99328770389796794</v>
      </c>
      <c r="D132" s="7">
        <f t="shared" si="22"/>
        <v>1.2614018475095778</v>
      </c>
      <c r="E132" s="7">
        <f t="shared" si="22"/>
        <v>1.1018911688389657</v>
      </c>
      <c r="F132" s="7">
        <f t="shared" si="22"/>
        <v>1.1918730157237341</v>
      </c>
      <c r="G132" s="7">
        <f t="shared" si="22"/>
        <v>1.170742962893117</v>
      </c>
      <c r="H132" s="7">
        <f t="shared" si="22"/>
        <v>0.98389726155849722</v>
      </c>
    </row>
    <row r="133" spans="1:8" x14ac:dyDescent="0.25">
      <c r="A133">
        <f t="shared" si="21"/>
        <v>0.98254759356271637</v>
      </c>
      <c r="B133">
        <v>89</v>
      </c>
      <c r="C133" s="7">
        <f t="shared" si="22"/>
        <v>1.0017425638404922</v>
      </c>
      <c r="D133" s="7">
        <f t="shared" si="22"/>
        <v>1.2786482962367451</v>
      </c>
      <c r="E133" s="7">
        <f t="shared" si="22"/>
        <v>1.1129439005219808</v>
      </c>
      <c r="F133" s="7">
        <f t="shared" si="22"/>
        <v>1.2062843122828038</v>
      </c>
      <c r="G133" s="7">
        <f t="shared" si="22"/>
        <v>1.1836695120706167</v>
      </c>
      <c r="H133" s="7">
        <f t="shared" si="22"/>
        <v>0.98949777753363199</v>
      </c>
    </row>
    <row r="134" spans="1:8" x14ac:dyDescent="0.25">
      <c r="A134">
        <f t="shared" si="21"/>
        <v>0.99999999999999989</v>
      </c>
      <c r="B134">
        <v>90</v>
      </c>
      <c r="C134" s="7">
        <f t="shared" si="22"/>
        <v>1.0101999999999998</v>
      </c>
      <c r="D134" s="7">
        <f t="shared" si="22"/>
        <v>1.2959000000000001</v>
      </c>
      <c r="E134" s="7">
        <f t="shared" si="22"/>
        <v>1.1239999999999999</v>
      </c>
      <c r="F134" s="7">
        <f t="shared" si="22"/>
        <v>1.2206999999999999</v>
      </c>
      <c r="G134" s="7">
        <f t="shared" si="22"/>
        <v>1.1965999999999999</v>
      </c>
      <c r="H134" s="7">
        <f t="shared" si="22"/>
        <v>0.99509999999999998</v>
      </c>
    </row>
  </sheetData>
  <sortState ref="B2:AK8">
    <sortCondition ref="D2"/>
  </sortState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K4" sqref="K4"/>
    </sheetView>
  </sheetViews>
  <sheetFormatPr defaultRowHeight="15" x14ac:dyDescent="0.25"/>
  <cols>
    <col min="4" max="4" width="9.42578125" bestFit="1" customWidth="1"/>
  </cols>
  <sheetData>
    <row r="1" spans="1:14" x14ac:dyDescent="0.25">
      <c r="B1" t="s">
        <v>506</v>
      </c>
      <c r="C1" s="10">
        <v>4.63</v>
      </c>
      <c r="D1" s="1">
        <v>34487</v>
      </c>
      <c r="F1" t="s">
        <v>508</v>
      </c>
      <c r="G1">
        <v>0.75060000000000004</v>
      </c>
      <c r="H1" t="s">
        <v>511</v>
      </c>
      <c r="I1">
        <v>0.3947</v>
      </c>
      <c r="J1">
        <v>0.82599999999999996</v>
      </c>
      <c r="L1" s="10" t="s">
        <v>514</v>
      </c>
      <c r="N1" s="10" t="s">
        <v>514</v>
      </c>
    </row>
    <row r="2" spans="1:14" x14ac:dyDescent="0.25">
      <c r="C2" s="10"/>
      <c r="D2" s="1"/>
      <c r="F2" t="s">
        <v>510</v>
      </c>
      <c r="G2">
        <v>0.85040000000000004</v>
      </c>
      <c r="H2" t="s">
        <v>510</v>
      </c>
      <c r="I2">
        <v>0.95009999999999994</v>
      </c>
      <c r="K2" t="s">
        <v>508</v>
      </c>
      <c r="L2" s="16">
        <f>SUM(L4:L18)</f>
        <v>0.27744596234433611</v>
      </c>
      <c r="M2" t="s">
        <v>513</v>
      </c>
      <c r="N2" s="16">
        <f>SUM(N4:N18)</f>
        <v>2.1776192134372297E-3</v>
      </c>
    </row>
    <row r="3" spans="1:14" x14ac:dyDescent="0.25">
      <c r="A3" s="10" t="s">
        <v>461</v>
      </c>
      <c r="B3" s="10" t="s">
        <v>462</v>
      </c>
      <c r="C3" s="10" t="s">
        <v>463</v>
      </c>
      <c r="D3" s="10" t="s">
        <v>469</v>
      </c>
      <c r="E3" s="10" t="s">
        <v>505</v>
      </c>
      <c r="F3" s="10" t="s">
        <v>507</v>
      </c>
      <c r="G3" s="10" t="s">
        <v>509</v>
      </c>
      <c r="H3" s="10" t="s">
        <v>512</v>
      </c>
      <c r="I3" s="10" t="s">
        <v>509</v>
      </c>
      <c r="K3" s="10" t="s">
        <v>469</v>
      </c>
      <c r="L3" s="16"/>
      <c r="M3" s="10" t="s">
        <v>469</v>
      </c>
    </row>
    <row r="4" spans="1:14" x14ac:dyDescent="0.25">
      <c r="A4" s="10">
        <v>2.5</v>
      </c>
      <c r="B4" s="10">
        <f>COS(RADIANS(A4))</f>
        <v>0.9990482215818578</v>
      </c>
      <c r="C4" s="10">
        <f t="shared" ref="C4:C18" si="0">1-B4</f>
        <v>9.5177841814220177E-4</v>
      </c>
      <c r="D4">
        <v>0.43369999999999997</v>
      </c>
      <c r="E4">
        <v>0.1867</v>
      </c>
      <c r="F4">
        <f>1/B4</f>
        <v>1.0009526851633199</v>
      </c>
      <c r="G4">
        <f>LN(D4)/(-0.5*$C$1)</f>
        <v>0.36086489336536354</v>
      </c>
      <c r="H4">
        <f>C4</f>
        <v>9.5177841814220177E-4</v>
      </c>
      <c r="I4">
        <f>(LN(D4)*B4)/(-0.5*$C$1)</f>
        <v>0.36052142994799319</v>
      </c>
      <c r="J4">
        <v>1</v>
      </c>
      <c r="K4" s="16">
        <f>EXP(-0.5*$C$1*$G$1/B4)</f>
        <v>0.1756442874939517</v>
      </c>
      <c r="L4" s="16">
        <f>(K4-D4)^2</f>
        <v>6.6592750757004257E-2</v>
      </c>
      <c r="M4" s="16">
        <f>EXP(-0.5*$C$1*($I$1+$J$1*C4)/B4)</f>
        <v>0.399947211220059</v>
      </c>
      <c r="N4" s="16">
        <f>(M4-D4)^2</f>
        <v>1.1392507504233097E-3</v>
      </c>
    </row>
    <row r="5" spans="1:14" x14ac:dyDescent="0.25">
      <c r="A5" s="10">
        <v>7.5</v>
      </c>
      <c r="B5" s="10">
        <f t="shared" ref="B4:B18" si="1">COS(RADIANS(A5))</f>
        <v>0.99144486137381038</v>
      </c>
      <c r="C5" s="10">
        <f t="shared" si="0"/>
        <v>8.5551386261896178E-3</v>
      </c>
      <c r="D5">
        <v>0.41189999999999999</v>
      </c>
      <c r="E5">
        <v>0.1646</v>
      </c>
      <c r="F5">
        <f t="shared" ref="F5:F18" si="2">1/B5</f>
        <v>1.0086289605801528</v>
      </c>
      <c r="G5">
        <f t="shared" ref="G5:G18" si="3">LN(D5)/(-0.5*$C$1)</f>
        <v>0.38314240930457971</v>
      </c>
      <c r="H5">
        <f t="shared" ref="H5:H18" si="4">C5</f>
        <v>8.5551386261896178E-3</v>
      </c>
      <c r="I5">
        <f t="shared" ref="I5:I18" si="5">(LN(D5)*B5)/(-0.5*$C$1)</f>
        <v>0.37986457287940673</v>
      </c>
      <c r="J5">
        <v>2</v>
      </c>
      <c r="K5" s="16">
        <f t="shared" ref="K5:K17" si="6">EXP(-0.5*$C$1*$G$1/B5)</f>
        <v>0.17331699529452432</v>
      </c>
      <c r="L5" s="16">
        <f>(K5-D5)^2</f>
        <v>5.6921850134293024E-2</v>
      </c>
      <c r="M5" s="16">
        <f t="shared" ref="M5:M18" si="7">EXP(-0.5*$C$1*($I$1+$J$1*C5)/B5)</f>
        <v>0.39136476283563848</v>
      </c>
      <c r="N5" s="16">
        <f t="shared" ref="N5:N18" si="8">(M5-D5)^2</f>
        <v>4.2169596539657408E-4</v>
      </c>
    </row>
    <row r="6" spans="1:14" x14ac:dyDescent="0.25">
      <c r="A6" s="10">
        <v>12.5</v>
      </c>
      <c r="B6" s="10">
        <f t="shared" si="1"/>
        <v>0.97629600711993336</v>
      </c>
      <c r="C6" s="10">
        <f t="shared" si="0"/>
        <v>2.3703992880066638E-2</v>
      </c>
      <c r="D6">
        <v>0.3826</v>
      </c>
      <c r="E6">
        <v>0.12570000000000001</v>
      </c>
      <c r="F6">
        <f t="shared" si="2"/>
        <v>1.0242795143145091</v>
      </c>
      <c r="G6">
        <f t="shared" si="3"/>
        <v>0.41501737450366505</v>
      </c>
      <c r="H6">
        <f t="shared" si="4"/>
        <v>2.3703992880066638E-2</v>
      </c>
      <c r="I6">
        <f t="shared" si="5"/>
        <v>0.40517980561332623</v>
      </c>
      <c r="J6">
        <v>3</v>
      </c>
      <c r="K6" s="16">
        <f t="shared" si="6"/>
        <v>0.16866715030027632</v>
      </c>
      <c r="L6" s="16">
        <f t="shared" ref="L6:L18" si="9">(K6-D6)^2</f>
        <v>4.5767264180644564E-2</v>
      </c>
      <c r="M6" s="16">
        <f t="shared" si="7"/>
        <v>0.37443297004754633</v>
      </c>
      <c r="N6" s="16">
        <f t="shared" si="8"/>
        <v>6.6700378244275292E-5</v>
      </c>
    </row>
    <row r="7" spans="1:14" x14ac:dyDescent="0.25">
      <c r="A7" s="10">
        <v>17.5</v>
      </c>
      <c r="B7" s="10">
        <f t="shared" si="1"/>
        <v>0.95371695074822693</v>
      </c>
      <c r="C7" s="10">
        <f t="shared" si="0"/>
        <v>4.6283049251773067E-2</v>
      </c>
      <c r="D7">
        <v>0.36059999999999998</v>
      </c>
      <c r="E7">
        <v>8.4400000000000003E-2</v>
      </c>
      <c r="F7">
        <f t="shared" si="2"/>
        <v>1.0485291251408106</v>
      </c>
      <c r="G7">
        <f t="shared" si="3"/>
        <v>0.44059869037275173</v>
      </c>
      <c r="H7">
        <f t="shared" si="4"/>
        <v>4.6283049251773067E-2</v>
      </c>
      <c r="I7">
        <f t="shared" si="5"/>
        <v>0.42020643948596292</v>
      </c>
      <c r="J7">
        <v>4</v>
      </c>
      <c r="K7" s="16">
        <f t="shared" si="6"/>
        <v>0.16170766668896988</v>
      </c>
      <c r="L7" s="16">
        <f t="shared" si="9"/>
        <v>3.955816024990589E-2</v>
      </c>
      <c r="M7" s="16">
        <f t="shared" si="7"/>
        <v>0.34963345329262269</v>
      </c>
      <c r="N7" s="16">
        <f t="shared" si="8"/>
        <v>1.2026514668508766E-4</v>
      </c>
    </row>
    <row r="8" spans="1:14" x14ac:dyDescent="0.25">
      <c r="A8" s="10">
        <v>22.5</v>
      </c>
      <c r="B8" s="10">
        <f t="shared" si="1"/>
        <v>0.92387953251128674</v>
      </c>
      <c r="C8" s="10">
        <f t="shared" si="0"/>
        <v>7.6120467488713262E-2</v>
      </c>
      <c r="D8">
        <v>0.32540000000000002</v>
      </c>
      <c r="E8">
        <v>8.0199999999999994E-2</v>
      </c>
      <c r="F8">
        <f t="shared" si="2"/>
        <v>1.082392200292394</v>
      </c>
      <c r="G8">
        <f t="shared" si="3"/>
        <v>0.48496763896207323</v>
      </c>
      <c r="H8">
        <f t="shared" si="4"/>
        <v>7.6120467488713262E-2</v>
      </c>
      <c r="I8">
        <f t="shared" si="5"/>
        <v>0.44805167556738268</v>
      </c>
      <c r="J8">
        <v>5</v>
      </c>
      <c r="K8" s="16">
        <f t="shared" si="6"/>
        <v>0.15246703038208037</v>
      </c>
      <c r="L8" s="16">
        <f t="shared" si="9"/>
        <v>2.9905811980872322E-2</v>
      </c>
      <c r="M8" s="16">
        <f t="shared" si="7"/>
        <v>0.31772650677232511</v>
      </c>
      <c r="N8" s="16">
        <f t="shared" si="8"/>
        <v>5.8882498315172712E-5</v>
      </c>
    </row>
    <row r="9" spans="1:14" x14ac:dyDescent="0.25">
      <c r="A9" s="10">
        <v>27.5</v>
      </c>
      <c r="B9" s="10">
        <f t="shared" si="1"/>
        <v>0.88701083317822171</v>
      </c>
      <c r="C9" s="10">
        <f t="shared" si="0"/>
        <v>0.11298916682177829</v>
      </c>
      <c r="D9">
        <v>0.27979999999999999</v>
      </c>
      <c r="E9">
        <v>7.3899999999999993E-2</v>
      </c>
      <c r="F9">
        <f t="shared" si="2"/>
        <v>1.1273819468663424</v>
      </c>
      <c r="G9">
        <f t="shared" si="3"/>
        <v>0.55018583876922522</v>
      </c>
      <c r="H9">
        <f t="shared" si="4"/>
        <v>0.11298916682177829</v>
      </c>
      <c r="I9">
        <f t="shared" si="5"/>
        <v>0.48802079924954922</v>
      </c>
      <c r="J9">
        <v>6</v>
      </c>
      <c r="K9" s="16">
        <f t="shared" si="6"/>
        <v>0.1410017695375686</v>
      </c>
      <c r="L9" s="16">
        <f t="shared" si="9"/>
        <v>1.9264948779502217E-2</v>
      </c>
      <c r="M9" s="16">
        <f t="shared" si="7"/>
        <v>0.2797939736684939</v>
      </c>
      <c r="N9" s="16">
        <f t="shared" si="8"/>
        <v>3.6316671421325073E-11</v>
      </c>
    </row>
    <row r="10" spans="1:14" x14ac:dyDescent="0.25">
      <c r="A10" s="10">
        <v>32.5</v>
      </c>
      <c r="B10" s="10">
        <f t="shared" si="1"/>
        <v>0.84339144581288572</v>
      </c>
      <c r="C10" s="10">
        <f t="shared" si="0"/>
        <v>0.15660855418711428</v>
      </c>
      <c r="D10">
        <v>0.23630000000000001</v>
      </c>
      <c r="E10">
        <v>5.3900000000000003E-2</v>
      </c>
      <c r="F10">
        <f t="shared" si="2"/>
        <v>1.1856890474341606</v>
      </c>
      <c r="G10">
        <f t="shared" si="3"/>
        <v>0.62317628284633908</v>
      </c>
      <c r="H10">
        <f t="shared" si="4"/>
        <v>0.15660855418711428</v>
      </c>
      <c r="I10">
        <f t="shared" si="5"/>
        <v>0.52558154618607367</v>
      </c>
      <c r="J10">
        <v>7</v>
      </c>
      <c r="K10" s="16">
        <f t="shared" si="6"/>
        <v>0.12741579923563545</v>
      </c>
      <c r="L10" s="16">
        <f t="shared" si="9"/>
        <v>1.1855769176094447E-2</v>
      </c>
      <c r="M10" s="16">
        <f t="shared" si="7"/>
        <v>0.237289827112658</v>
      </c>
      <c r="N10" s="16">
        <f t="shared" si="8"/>
        <v>9.7975771295285854E-7</v>
      </c>
    </row>
    <row r="11" spans="1:14" x14ac:dyDescent="0.25">
      <c r="A11" s="10">
        <v>37.5</v>
      </c>
      <c r="B11" s="10">
        <f t="shared" si="1"/>
        <v>0.79335334029123517</v>
      </c>
      <c r="C11" s="10">
        <f t="shared" si="0"/>
        <v>0.20664665970876483</v>
      </c>
      <c r="D11">
        <v>0.18060000000000001</v>
      </c>
      <c r="E11">
        <v>4.0399999999999998E-2</v>
      </c>
      <c r="F11">
        <f t="shared" si="2"/>
        <v>1.2604724140102646</v>
      </c>
      <c r="G11">
        <f t="shared" si="3"/>
        <v>0.7392961719219231</v>
      </c>
      <c r="H11">
        <f t="shared" si="4"/>
        <v>0.20664665970876483</v>
      </c>
      <c r="I11">
        <f t="shared" si="5"/>
        <v>0.5865230874587809</v>
      </c>
      <c r="J11">
        <v>8</v>
      </c>
      <c r="K11" s="16">
        <f t="shared" si="6"/>
        <v>0.11188921768509998</v>
      </c>
      <c r="L11" s="16">
        <f t="shared" si="9"/>
        <v>4.7211716063255797E-3</v>
      </c>
      <c r="M11" s="16">
        <f t="shared" si="7"/>
        <v>0.19208739380725809</v>
      </c>
      <c r="N11" s="16">
        <f t="shared" si="8"/>
        <v>1.3196021648303124E-4</v>
      </c>
    </row>
    <row r="12" spans="1:14" x14ac:dyDescent="0.25">
      <c r="A12" s="10">
        <v>42.5</v>
      </c>
      <c r="B12" s="10">
        <f t="shared" si="1"/>
        <v>0.73727733681012397</v>
      </c>
      <c r="C12" s="10">
        <f t="shared" si="0"/>
        <v>0.26272266318987603</v>
      </c>
      <c r="D12">
        <v>0.13980000000000001</v>
      </c>
      <c r="E12">
        <v>3.6799999999999999E-2</v>
      </c>
      <c r="F12">
        <f t="shared" si="2"/>
        <v>1.356341704909257</v>
      </c>
      <c r="G12">
        <f t="shared" si="3"/>
        <v>0.84991034521919107</v>
      </c>
      <c r="H12">
        <f t="shared" si="4"/>
        <v>0.26272266318987603</v>
      </c>
      <c r="I12">
        <f t="shared" si="5"/>
        <v>0.62661963585057823</v>
      </c>
      <c r="J12">
        <v>9</v>
      </c>
      <c r="K12" s="16">
        <f t="shared" si="6"/>
        <v>9.4719797684890958E-2</v>
      </c>
      <c r="L12" s="16">
        <f t="shared" si="9"/>
        <v>2.0322246407711631E-3</v>
      </c>
      <c r="M12" s="16">
        <f t="shared" si="7"/>
        <v>0.14650088216954588</v>
      </c>
      <c r="N12" s="16">
        <f t="shared" si="8"/>
        <v>4.4901821850137745E-5</v>
      </c>
    </row>
    <row r="13" spans="1:14" x14ac:dyDescent="0.25">
      <c r="A13" s="10">
        <v>47.5</v>
      </c>
      <c r="B13" s="10">
        <f t="shared" si="1"/>
        <v>0.67559020761566024</v>
      </c>
      <c r="C13" s="10">
        <f t="shared" si="0"/>
        <v>0.32440979238433976</v>
      </c>
      <c r="D13">
        <v>9.8000000000000004E-2</v>
      </c>
      <c r="E13">
        <v>3.2300000000000002E-2</v>
      </c>
      <c r="F13">
        <f t="shared" si="2"/>
        <v>1.4801872329222612</v>
      </c>
      <c r="G13">
        <f t="shared" si="3"/>
        <v>1.0033640606097474</v>
      </c>
      <c r="H13">
        <f t="shared" si="4"/>
        <v>0.32440979238433976</v>
      </c>
      <c r="I13">
        <f t="shared" si="5"/>
        <v>0.67786293402143105</v>
      </c>
      <c r="J13">
        <v>10</v>
      </c>
      <c r="K13" s="16">
        <f t="shared" si="6"/>
        <v>7.6380254648057228E-2</v>
      </c>
      <c r="L13" s="16">
        <f t="shared" si="9"/>
        <v>4.674133890828513E-4</v>
      </c>
      <c r="M13" s="16">
        <f t="shared" si="7"/>
        <v>0.10323973764461863</v>
      </c>
      <c r="N13" s="16">
        <f t="shared" si="8"/>
        <v>2.7454850584433594E-5</v>
      </c>
    </row>
    <row r="14" spans="1:14" x14ac:dyDescent="0.25">
      <c r="A14" s="10">
        <v>52.5</v>
      </c>
      <c r="B14" s="10">
        <f t="shared" si="1"/>
        <v>0.60876142900872066</v>
      </c>
      <c r="C14" s="10">
        <f t="shared" si="0"/>
        <v>0.39123857099127934</v>
      </c>
      <c r="D14">
        <v>5.6500000000000002E-2</v>
      </c>
      <c r="E14">
        <v>2.2599999999999999E-2</v>
      </c>
      <c r="F14">
        <f t="shared" si="2"/>
        <v>1.6426796317045815</v>
      </c>
      <c r="G14">
        <f t="shared" si="3"/>
        <v>1.2412590241165191</v>
      </c>
      <c r="H14">
        <f t="shared" si="4"/>
        <v>0.39123857099127934</v>
      </c>
      <c r="I14">
        <f t="shared" si="5"/>
        <v>0.75563061729114223</v>
      </c>
      <c r="J14">
        <v>11</v>
      </c>
      <c r="K14" s="16">
        <f t="shared" si="6"/>
        <v>5.7591275339375005E-2</v>
      </c>
      <c r="L14" s="16">
        <f t="shared" si="9"/>
        <v>1.1908818663280279E-6</v>
      </c>
      <c r="M14" s="16">
        <f t="shared" si="7"/>
        <v>6.5226330720517589E-2</v>
      </c>
      <c r="N14" s="16">
        <f t="shared" si="8"/>
        <v>7.6148847843848991E-5</v>
      </c>
    </row>
    <row r="15" spans="1:14" x14ac:dyDescent="0.25">
      <c r="A15" s="10">
        <v>57.5</v>
      </c>
      <c r="B15" s="10">
        <f t="shared" si="1"/>
        <v>0.53729960834682389</v>
      </c>
      <c r="C15" s="10">
        <f t="shared" si="0"/>
        <v>0.46270039165317611</v>
      </c>
      <c r="D15">
        <v>2.6800000000000001E-2</v>
      </c>
      <c r="E15">
        <v>1.5100000000000001E-2</v>
      </c>
      <c r="F15">
        <f t="shared" si="2"/>
        <v>1.8611589967035778</v>
      </c>
      <c r="G15">
        <f t="shared" si="3"/>
        <v>1.5634355902657997</v>
      </c>
      <c r="H15">
        <f t="shared" si="4"/>
        <v>0.46270039165317611</v>
      </c>
      <c r="I15">
        <f t="shared" si="5"/>
        <v>0.84003333032529959</v>
      </c>
      <c r="J15">
        <v>12</v>
      </c>
      <c r="K15" s="16">
        <f t="shared" si="6"/>
        <v>3.9398700010773294E-2</v>
      </c>
      <c r="L15" s="16">
        <f t="shared" si="9"/>
        <v>1.5872724196145898E-4</v>
      </c>
      <c r="M15" s="16">
        <f t="shared" si="7"/>
        <v>3.5179302638297875E-2</v>
      </c>
      <c r="N15" s="16">
        <f t="shared" si="8"/>
        <v>7.0212712704185719E-5</v>
      </c>
    </row>
    <row r="16" spans="1:14" x14ac:dyDescent="0.25">
      <c r="A16" s="10">
        <v>62.5</v>
      </c>
      <c r="B16" s="10">
        <f t="shared" si="1"/>
        <v>0.46174861323503386</v>
      </c>
      <c r="C16" s="10">
        <f t="shared" si="0"/>
        <v>0.53825138676496609</v>
      </c>
      <c r="D16">
        <v>1.06E-2</v>
      </c>
      <c r="E16">
        <v>5.8999999999999999E-3</v>
      </c>
      <c r="F16">
        <f t="shared" si="2"/>
        <v>2.1656805702002004</v>
      </c>
      <c r="G16">
        <f t="shared" si="3"/>
        <v>1.9641042236994022</v>
      </c>
      <c r="H16">
        <f t="shared" si="4"/>
        <v>0.53825138676496609</v>
      </c>
      <c r="I16">
        <f t="shared" si="5"/>
        <v>0.90692240154227155</v>
      </c>
      <c r="J16">
        <v>13</v>
      </c>
      <c r="K16" s="16">
        <f t="shared" si="6"/>
        <v>2.3210024100665739E-2</v>
      </c>
      <c r="L16" s="16">
        <f t="shared" si="9"/>
        <v>1.5901270781937078E-4</v>
      </c>
      <c r="M16" s="16">
        <f t="shared" si="7"/>
        <v>1.4878305707842258E-2</v>
      </c>
      <c r="N16" s="16">
        <f t="shared" si="8"/>
        <v>1.8303899729755649E-5</v>
      </c>
    </row>
    <row r="17" spans="1:14" x14ac:dyDescent="0.25">
      <c r="A17" s="10">
        <v>67.5</v>
      </c>
      <c r="B17" s="10">
        <f t="shared" si="1"/>
        <v>0.38268343236508984</v>
      </c>
      <c r="C17" s="10">
        <f t="shared" si="0"/>
        <v>0.61731656763491016</v>
      </c>
      <c r="D17">
        <v>4.5999999999999999E-3</v>
      </c>
      <c r="E17">
        <v>5.7999999999999996E-3</v>
      </c>
      <c r="F17">
        <f t="shared" si="2"/>
        <v>2.6131259297527527</v>
      </c>
      <c r="G17">
        <f t="shared" si="3"/>
        <v>2.3247079807719602</v>
      </c>
      <c r="H17">
        <f t="shared" si="4"/>
        <v>0.61731656763491016</v>
      </c>
      <c r="I17">
        <f t="shared" si="5"/>
        <v>0.88962722932833105</v>
      </c>
      <c r="J17">
        <v>14</v>
      </c>
      <c r="K17" s="16">
        <f t="shared" si="6"/>
        <v>1.066626280658833E-2</v>
      </c>
      <c r="L17" s="16">
        <f t="shared" si="9"/>
        <v>3.6799544438596926E-5</v>
      </c>
      <c r="M17" s="16">
        <f t="shared" si="7"/>
        <v>4.2015736975870655E-3</v>
      </c>
      <c r="N17" s="16">
        <f t="shared" si="8"/>
        <v>1.5874351845444308E-7</v>
      </c>
    </row>
    <row r="18" spans="1:14" x14ac:dyDescent="0.25">
      <c r="A18" s="10">
        <v>72.5</v>
      </c>
      <c r="B18" s="10">
        <f t="shared" si="1"/>
        <v>0.30070579950427306</v>
      </c>
      <c r="C18" s="10">
        <f t="shared" si="0"/>
        <v>0.69929420049572699</v>
      </c>
      <c r="D18">
        <v>1.4E-3</v>
      </c>
      <c r="E18">
        <v>2.5000000000000001E-3</v>
      </c>
      <c r="F18">
        <f t="shared" si="2"/>
        <v>3.3255095234230421</v>
      </c>
      <c r="G18">
        <f t="shared" si="3"/>
        <v>2.838567188924805</v>
      </c>
      <c r="H18">
        <f t="shared" si="4"/>
        <v>0.69929420049572699</v>
      </c>
      <c r="I18">
        <f t="shared" si="5"/>
        <v>0.85357361599223047</v>
      </c>
      <c r="J18">
        <v>15</v>
      </c>
      <c r="K18" s="16">
        <f>EXP(-0.5*$C$1*$G$1/B18)</f>
        <v>3.0932435601661165E-3</v>
      </c>
      <c r="L18" s="16">
        <f t="shared" si="9"/>
        <v>2.8670737540440249E-6</v>
      </c>
      <c r="M18" s="16">
        <f t="shared" si="7"/>
        <v>5.6119869495873211E-4</v>
      </c>
      <c r="N18" s="16">
        <f t="shared" si="8"/>
        <v>7.0358762933893414E-7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7"/>
  <sheetViews>
    <sheetView workbookViewId="0">
      <selection activeCell="I187" sqref="I187"/>
    </sheetView>
  </sheetViews>
  <sheetFormatPr defaultRowHeight="15" x14ac:dyDescent="0.25"/>
  <cols>
    <col min="1" max="1" width="15.5703125" bestFit="1" customWidth="1"/>
    <col min="2" max="2" width="13.42578125" bestFit="1" customWidth="1"/>
    <col min="3" max="3" width="10.140625" bestFit="1" customWidth="1"/>
    <col min="4" max="4" width="18.5703125" bestFit="1" customWidth="1"/>
    <col min="5" max="5" width="15.28515625" bestFit="1" customWidth="1"/>
    <col min="6" max="6" width="10.42578125" bestFit="1" customWidth="1"/>
    <col min="7" max="7" width="10.28515625" bestFit="1" customWidth="1"/>
    <col min="8" max="8" width="17.7109375" bestFit="1" customWidth="1"/>
    <col min="9" max="9" width="21.85546875" bestFit="1" customWidth="1"/>
    <col min="10" max="10" width="22.85546875" bestFit="1" customWidth="1"/>
    <col min="11" max="20" width="6" bestFit="1" customWidth="1"/>
    <col min="21" max="21" width="7" bestFit="1" customWidth="1"/>
    <col min="22" max="22" width="6" bestFit="1" customWidth="1"/>
    <col min="23" max="23" width="7" bestFit="1" customWidth="1"/>
    <col min="24" max="24" width="15.28515625" bestFit="1" customWidth="1"/>
    <col min="25" max="25" width="16.42578125" bestFit="1" customWidth="1"/>
    <col min="26" max="30" width="7" bestFit="1" customWidth="1"/>
    <col min="31" max="31" width="6" bestFit="1" customWidth="1"/>
    <col min="32" max="37" width="7" bestFit="1" customWidth="1"/>
    <col min="38" max="38" width="10.5703125" bestFit="1" customWidth="1"/>
    <col min="39" max="39" width="14.28515625" bestFit="1" customWidth="1"/>
    <col min="40" max="40" width="4" bestFit="1" customWidth="1"/>
    <col min="41" max="41" width="5" bestFit="1" customWidth="1"/>
    <col min="42" max="42" width="3" bestFit="1" customWidth="1"/>
    <col min="43" max="43" width="5" bestFit="1" customWidth="1"/>
    <col min="44" max="44" width="3" bestFit="1" customWidth="1"/>
    <col min="45" max="59" width="7" bestFit="1" customWidth="1"/>
    <col min="60" max="60" width="4.7109375" bestFit="1" customWidth="1"/>
    <col min="61" max="61" width="9.7109375" bestFit="1" customWidth="1"/>
    <col min="65" max="65" width="10.140625" bestFit="1" customWidth="1"/>
  </cols>
  <sheetData>
    <row r="1" spans="1:65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65" x14ac:dyDescent="0.25">
      <c r="A2" t="s">
        <v>15</v>
      </c>
      <c r="B2" t="s">
        <v>66</v>
      </c>
      <c r="C2" t="s">
        <v>51</v>
      </c>
      <c r="D2" t="s">
        <v>243</v>
      </c>
      <c r="E2" t="s">
        <v>54</v>
      </c>
      <c r="F2" t="s">
        <v>65</v>
      </c>
      <c r="G2" t="s">
        <v>64</v>
      </c>
      <c r="H2" t="s">
        <v>244</v>
      </c>
      <c r="I2" t="s">
        <v>63</v>
      </c>
      <c r="J2" t="s">
        <v>52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251</v>
      </c>
      <c r="R2" t="s">
        <v>252</v>
      </c>
      <c r="S2" t="s">
        <v>253</v>
      </c>
      <c r="T2" t="s">
        <v>254</v>
      </c>
      <c r="U2" t="s">
        <v>255</v>
      </c>
      <c r="V2" t="s">
        <v>256</v>
      </c>
      <c r="W2" t="s">
        <v>257</v>
      </c>
      <c r="X2" t="s">
        <v>258</v>
      </c>
      <c r="Y2" t="s">
        <v>53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5</v>
      </c>
      <c r="AY2" t="s">
        <v>6</v>
      </c>
      <c r="AZ2" t="s">
        <v>7</v>
      </c>
      <c r="BA2" t="s">
        <v>8</v>
      </c>
      <c r="BB2" t="s">
        <v>9</v>
      </c>
      <c r="BC2" t="s">
        <v>10</v>
      </c>
      <c r="BD2" t="s">
        <v>11</v>
      </c>
      <c r="BE2" t="s">
        <v>12</v>
      </c>
      <c r="BF2" t="s">
        <v>13</v>
      </c>
      <c r="BG2" t="s">
        <v>14</v>
      </c>
      <c r="BH2" t="s">
        <v>99</v>
      </c>
      <c r="BI2" t="s">
        <v>100</v>
      </c>
      <c r="BJ2" t="s">
        <v>65</v>
      </c>
      <c r="BK2" t="s">
        <v>64</v>
      </c>
      <c r="BL2" t="s">
        <v>244</v>
      </c>
      <c r="BM2" t="s">
        <v>51</v>
      </c>
    </row>
    <row r="3" spans="1:65" x14ac:dyDescent="0.25">
      <c r="A3" t="s">
        <v>181</v>
      </c>
      <c r="B3" t="s">
        <v>101</v>
      </c>
      <c r="C3" s="1">
        <v>34456</v>
      </c>
      <c r="D3" t="s">
        <v>278</v>
      </c>
      <c r="E3">
        <v>1</v>
      </c>
      <c r="F3">
        <v>-999</v>
      </c>
      <c r="G3">
        <v>-999</v>
      </c>
      <c r="H3" t="s">
        <v>242</v>
      </c>
      <c r="I3">
        <v>0.5</v>
      </c>
      <c r="J3">
        <v>1.36</v>
      </c>
      <c r="K3">
        <v>0.38400000000000001</v>
      </c>
      <c r="L3">
        <v>0.36699999999999999</v>
      </c>
      <c r="M3">
        <v>0.53300000000000003</v>
      </c>
      <c r="N3">
        <v>0.80500000000000005</v>
      </c>
      <c r="O3">
        <v>1.476</v>
      </c>
      <c r="P3">
        <v>1E-3</v>
      </c>
      <c r="Q3">
        <v>7.2999999999999995E-2</v>
      </c>
      <c r="R3">
        <v>0.20399999999999999</v>
      </c>
      <c r="S3">
        <v>0.32800000000000001</v>
      </c>
      <c r="T3">
        <v>0.39400000000000002</v>
      </c>
      <c r="U3">
        <v>56.98</v>
      </c>
      <c r="V3">
        <v>0.53600000000000003</v>
      </c>
      <c r="W3">
        <v>0.38700000000000001</v>
      </c>
      <c r="X3">
        <v>0.77</v>
      </c>
      <c r="Y3">
        <v>1.766</v>
      </c>
      <c r="Z3">
        <v>0.2646</v>
      </c>
      <c r="AA3">
        <v>0.38740000000000002</v>
      </c>
      <c r="AB3">
        <v>0.12470000000000001</v>
      </c>
      <c r="AC3">
        <v>0.1293</v>
      </c>
      <c r="AD3">
        <v>0.61260000000000003</v>
      </c>
      <c r="AE3">
        <v>0.871</v>
      </c>
      <c r="AF3">
        <v>0.6996</v>
      </c>
      <c r="AG3">
        <v>0.81430000000000002</v>
      </c>
      <c r="AH3">
        <v>0.93740000000000001</v>
      </c>
      <c r="AI3">
        <v>0.97509999999999997</v>
      </c>
      <c r="AJ3">
        <v>0.99909999999999999</v>
      </c>
      <c r="AK3">
        <v>0.99860000000000004</v>
      </c>
      <c r="AL3">
        <v>1</v>
      </c>
      <c r="AM3" t="s">
        <v>279</v>
      </c>
      <c r="AN3">
        <v>85</v>
      </c>
      <c r="AO3">
        <v>849</v>
      </c>
      <c r="AP3">
        <v>1</v>
      </c>
      <c r="AQ3">
        <v>377</v>
      </c>
      <c r="AR3">
        <v>1</v>
      </c>
      <c r="AS3">
        <v>0.53059999999999996</v>
      </c>
      <c r="AT3">
        <v>0.59930000000000005</v>
      </c>
      <c r="AU3">
        <v>0.60250000000000004</v>
      </c>
      <c r="AV3">
        <v>0.61970000000000003</v>
      </c>
      <c r="AW3">
        <v>0.58699999999999997</v>
      </c>
      <c r="AX3">
        <v>0.61309999999999998</v>
      </c>
      <c r="AY3">
        <v>0.54569999999999996</v>
      </c>
      <c r="AZ3">
        <v>0.5091</v>
      </c>
      <c r="BA3">
        <v>0.42020000000000002</v>
      </c>
      <c r="BB3">
        <v>0.39489999999999997</v>
      </c>
      <c r="BC3">
        <v>0.35699999999999998</v>
      </c>
      <c r="BD3">
        <v>0.27579999999999999</v>
      </c>
      <c r="BE3">
        <v>0.20669999999999999</v>
      </c>
      <c r="BF3">
        <v>0.14910000000000001</v>
      </c>
      <c r="BG3">
        <v>6.8900000000000003E-2</v>
      </c>
      <c r="BH3" t="s">
        <v>104</v>
      </c>
      <c r="BI3" s="1">
        <v>36145</v>
      </c>
      <c r="BJ3">
        <v>10</v>
      </c>
      <c r="BK3">
        <v>0</v>
      </c>
      <c r="BL3" t="s">
        <v>242</v>
      </c>
      <c r="BM3" s="1">
        <v>34456</v>
      </c>
    </row>
    <row r="4" spans="1:65" x14ac:dyDescent="0.25">
      <c r="A4" t="s">
        <v>181</v>
      </c>
      <c r="B4" t="s">
        <v>101</v>
      </c>
      <c r="C4" s="1">
        <v>34456</v>
      </c>
      <c r="D4" t="s">
        <v>278</v>
      </c>
      <c r="E4">
        <v>14</v>
      </c>
      <c r="F4">
        <v>-999</v>
      </c>
      <c r="G4">
        <v>-999</v>
      </c>
      <c r="H4" t="s">
        <v>239</v>
      </c>
      <c r="I4">
        <v>2.5</v>
      </c>
      <c r="J4">
        <v>1.29</v>
      </c>
      <c r="K4">
        <v>0.315</v>
      </c>
      <c r="L4">
        <v>0.437</v>
      </c>
      <c r="M4">
        <v>0.53200000000000003</v>
      </c>
      <c r="N4">
        <v>0.74299999999999999</v>
      </c>
      <c r="O4">
        <v>1.526</v>
      </c>
      <c r="P4">
        <v>3.0000000000000001E-3</v>
      </c>
      <c r="Q4">
        <v>0.08</v>
      </c>
      <c r="R4">
        <v>0.215</v>
      </c>
      <c r="S4">
        <v>0.32200000000000001</v>
      </c>
      <c r="T4">
        <v>0.38</v>
      </c>
      <c r="U4">
        <v>57.003</v>
      </c>
      <c r="V4">
        <v>0.53</v>
      </c>
      <c r="W4">
        <v>0.40799999999999997</v>
      </c>
      <c r="X4">
        <v>0.77</v>
      </c>
      <c r="Y4">
        <v>1.67</v>
      </c>
      <c r="Z4">
        <v>0.28149999999999997</v>
      </c>
      <c r="AA4">
        <v>0.40810000000000002</v>
      </c>
      <c r="AB4">
        <v>0.36899999999999999</v>
      </c>
      <c r="AC4">
        <v>0.40720000000000001</v>
      </c>
      <c r="AD4">
        <v>0.59189999999999998</v>
      </c>
      <c r="AE4">
        <v>0.59299999999999997</v>
      </c>
      <c r="AF4">
        <v>0.44009999999999999</v>
      </c>
      <c r="AG4">
        <v>0.51490000000000002</v>
      </c>
      <c r="AH4">
        <v>0.54379999999999995</v>
      </c>
      <c r="AI4">
        <v>0.6875</v>
      </c>
      <c r="AJ4">
        <v>0.95689999999999997</v>
      </c>
      <c r="AK4">
        <v>0.99150000000000005</v>
      </c>
      <c r="AL4">
        <v>0.99629999999999996</v>
      </c>
      <c r="AM4" t="s">
        <v>280</v>
      </c>
      <c r="AN4">
        <v>69</v>
      </c>
      <c r="AO4">
        <v>849</v>
      </c>
      <c r="AP4">
        <v>14</v>
      </c>
      <c r="AQ4">
        <v>377</v>
      </c>
      <c r="AR4">
        <v>14</v>
      </c>
      <c r="AS4">
        <v>0.85680000000000001</v>
      </c>
      <c r="AT4">
        <v>0.67469999999999997</v>
      </c>
      <c r="AU4">
        <v>0.61419999999999997</v>
      </c>
      <c r="AV4">
        <v>0.54630000000000001</v>
      </c>
      <c r="AW4">
        <v>0.56499999999999995</v>
      </c>
      <c r="AX4">
        <v>0.59160000000000001</v>
      </c>
      <c r="AY4">
        <v>0.53500000000000003</v>
      </c>
      <c r="AZ4">
        <v>0.50990000000000002</v>
      </c>
      <c r="BA4">
        <v>0.48909999999999998</v>
      </c>
      <c r="BB4">
        <v>0.45610000000000001</v>
      </c>
      <c r="BC4">
        <v>0.40760000000000002</v>
      </c>
      <c r="BD4">
        <v>0.33069999999999999</v>
      </c>
      <c r="BE4">
        <v>0.24679999999999999</v>
      </c>
      <c r="BF4">
        <v>0.17560000000000001</v>
      </c>
      <c r="BG4">
        <v>4.7699999999999999E-2</v>
      </c>
      <c r="BH4" t="s">
        <v>104</v>
      </c>
      <c r="BI4" s="1">
        <v>36145</v>
      </c>
      <c r="BJ4">
        <v>40</v>
      </c>
      <c r="BK4">
        <v>0</v>
      </c>
      <c r="BL4" t="s">
        <v>239</v>
      </c>
      <c r="BM4" s="1">
        <v>34456</v>
      </c>
    </row>
    <row r="5" spans="1:65" x14ac:dyDescent="0.25">
      <c r="A5" t="s">
        <v>181</v>
      </c>
      <c r="B5" t="s">
        <v>101</v>
      </c>
      <c r="C5" s="1">
        <v>34456</v>
      </c>
      <c r="D5" t="s">
        <v>278</v>
      </c>
      <c r="E5">
        <v>13</v>
      </c>
      <c r="F5">
        <v>-999</v>
      </c>
      <c r="G5">
        <v>-999</v>
      </c>
      <c r="H5" t="s">
        <v>239</v>
      </c>
      <c r="I5">
        <v>1.5</v>
      </c>
      <c r="J5">
        <v>0.84</v>
      </c>
      <c r="K5">
        <v>1.006</v>
      </c>
      <c r="L5">
        <v>0.54100000000000004</v>
      </c>
      <c r="M5">
        <v>0.443</v>
      </c>
      <c r="N5">
        <v>0.58599999999999997</v>
      </c>
      <c r="O5">
        <v>1.381</v>
      </c>
      <c r="P5">
        <v>4.3999999999999997E-2</v>
      </c>
      <c r="Q5">
        <v>0.17399999999999999</v>
      </c>
      <c r="R5">
        <v>0.373</v>
      </c>
      <c r="S5">
        <v>0.32900000000000001</v>
      </c>
      <c r="T5">
        <v>0.08</v>
      </c>
      <c r="U5">
        <v>56.478999999999999</v>
      </c>
      <c r="V5">
        <v>0.72</v>
      </c>
      <c r="W5">
        <v>0.53400000000000003</v>
      </c>
      <c r="X5">
        <v>0.77</v>
      </c>
      <c r="Y5">
        <v>1.0940000000000001</v>
      </c>
      <c r="Z5">
        <v>0.39660000000000001</v>
      </c>
      <c r="AA5">
        <v>0.53480000000000005</v>
      </c>
      <c r="AB5">
        <v>0.5</v>
      </c>
      <c r="AC5">
        <v>0.55320000000000003</v>
      </c>
      <c r="AD5">
        <v>0.4652</v>
      </c>
      <c r="AE5">
        <v>0.44700000000000001</v>
      </c>
      <c r="AF5">
        <v>0.38450000000000001</v>
      </c>
      <c r="AG5">
        <v>0.35870000000000002</v>
      </c>
      <c r="AH5">
        <v>0.40679999999999999</v>
      </c>
      <c r="AI5">
        <v>0.4108</v>
      </c>
      <c r="AJ5">
        <v>0.82820000000000005</v>
      </c>
      <c r="AK5">
        <v>0.90149999999999997</v>
      </c>
      <c r="AL5">
        <v>0.97070000000000001</v>
      </c>
      <c r="AM5" t="s">
        <v>281</v>
      </c>
      <c r="AN5">
        <v>68</v>
      </c>
      <c r="AO5">
        <v>849</v>
      </c>
      <c r="AP5">
        <v>13</v>
      </c>
      <c r="AQ5">
        <v>377</v>
      </c>
      <c r="AR5">
        <v>13</v>
      </c>
      <c r="AS5">
        <v>0.36990000000000001</v>
      </c>
      <c r="AT5">
        <v>0.40960000000000002</v>
      </c>
      <c r="AU5">
        <v>0.46210000000000001</v>
      </c>
      <c r="AV5">
        <v>0.53710000000000002</v>
      </c>
      <c r="AW5">
        <v>0.65859999999999996</v>
      </c>
      <c r="AX5">
        <v>0.67610000000000003</v>
      </c>
      <c r="AY5">
        <v>0.69199999999999995</v>
      </c>
      <c r="AZ5">
        <v>0.69369999999999998</v>
      </c>
      <c r="BA5">
        <v>0.68479999999999996</v>
      </c>
      <c r="BB5">
        <v>0.67569999999999997</v>
      </c>
      <c r="BC5">
        <v>0.61019999999999996</v>
      </c>
      <c r="BD5">
        <v>0.56100000000000005</v>
      </c>
      <c r="BE5">
        <v>0.45910000000000001</v>
      </c>
      <c r="BF5">
        <v>0.32469999999999999</v>
      </c>
      <c r="BG5">
        <v>0.186</v>
      </c>
      <c r="BH5" t="s">
        <v>104</v>
      </c>
      <c r="BI5" s="1">
        <v>36145</v>
      </c>
      <c r="BJ5">
        <v>40</v>
      </c>
      <c r="BK5">
        <v>0</v>
      </c>
      <c r="BL5" t="s">
        <v>239</v>
      </c>
      <c r="BM5" s="1">
        <v>34456</v>
      </c>
    </row>
    <row r="6" spans="1:65" x14ac:dyDescent="0.25">
      <c r="A6" t="s">
        <v>181</v>
      </c>
      <c r="B6" t="s">
        <v>101</v>
      </c>
      <c r="C6" s="1">
        <v>34456</v>
      </c>
      <c r="D6" t="s">
        <v>278</v>
      </c>
      <c r="E6">
        <v>12</v>
      </c>
      <c r="F6">
        <v>-999</v>
      </c>
      <c r="G6">
        <v>-999</v>
      </c>
      <c r="H6" t="s">
        <v>239</v>
      </c>
      <c r="I6">
        <v>0.5</v>
      </c>
      <c r="J6">
        <v>0.98</v>
      </c>
      <c r="K6">
        <v>0.77900000000000003</v>
      </c>
      <c r="L6">
        <v>0.51600000000000001</v>
      </c>
      <c r="M6">
        <v>0.51100000000000001</v>
      </c>
      <c r="N6">
        <v>0.69799999999999995</v>
      </c>
      <c r="O6">
        <v>1.361</v>
      </c>
      <c r="P6">
        <v>2.9000000000000001E-2</v>
      </c>
      <c r="Q6">
        <v>0.14399999999999999</v>
      </c>
      <c r="R6">
        <v>0.32900000000000001</v>
      </c>
      <c r="S6">
        <v>0.33700000000000002</v>
      </c>
      <c r="T6">
        <v>0.16200000000000001</v>
      </c>
      <c r="U6">
        <v>56.645000000000003</v>
      </c>
      <c r="V6">
        <v>0.65900000000000003</v>
      </c>
      <c r="W6">
        <v>0.47799999999999998</v>
      </c>
      <c r="X6">
        <v>0.77</v>
      </c>
      <c r="Y6">
        <v>1.266</v>
      </c>
      <c r="Z6">
        <v>0.35039999999999999</v>
      </c>
      <c r="AA6">
        <v>0.47789999999999999</v>
      </c>
      <c r="AB6">
        <v>0.43070000000000003</v>
      </c>
      <c r="AC6">
        <v>0.47499999999999998</v>
      </c>
      <c r="AD6">
        <v>0.52210000000000001</v>
      </c>
      <c r="AE6">
        <v>0.52500000000000002</v>
      </c>
      <c r="AF6">
        <v>0.43490000000000001</v>
      </c>
      <c r="AG6">
        <v>0.48049999999999998</v>
      </c>
      <c r="AH6">
        <v>0.46489999999999998</v>
      </c>
      <c r="AI6">
        <v>0.52649999999999997</v>
      </c>
      <c r="AJ6">
        <v>0.83989999999999998</v>
      </c>
      <c r="AK6">
        <v>0.88970000000000005</v>
      </c>
      <c r="AL6">
        <v>0.97560000000000002</v>
      </c>
      <c r="AM6" t="s">
        <v>282</v>
      </c>
      <c r="AN6">
        <v>69</v>
      </c>
      <c r="AO6">
        <v>849</v>
      </c>
      <c r="AP6">
        <v>12</v>
      </c>
      <c r="AQ6">
        <v>377</v>
      </c>
      <c r="AR6">
        <v>12</v>
      </c>
      <c r="AS6">
        <v>0.31659999999999999</v>
      </c>
      <c r="AT6">
        <v>0.50180000000000002</v>
      </c>
      <c r="AU6">
        <v>0.49280000000000002</v>
      </c>
      <c r="AV6">
        <v>0.57699999999999996</v>
      </c>
      <c r="AW6">
        <v>0.60640000000000005</v>
      </c>
      <c r="AX6">
        <v>0.62509999999999999</v>
      </c>
      <c r="AY6">
        <v>0.61519999999999997</v>
      </c>
      <c r="AZ6">
        <v>0.623</v>
      </c>
      <c r="BA6">
        <v>0.59499999999999997</v>
      </c>
      <c r="BB6">
        <v>0.5514</v>
      </c>
      <c r="BC6">
        <v>0.51529999999999998</v>
      </c>
      <c r="BD6">
        <v>0.47270000000000001</v>
      </c>
      <c r="BE6">
        <v>0.37580000000000002</v>
      </c>
      <c r="BF6">
        <v>0.29409999999999997</v>
      </c>
      <c r="BG6">
        <v>0.16439999999999999</v>
      </c>
      <c r="BH6" t="s">
        <v>104</v>
      </c>
      <c r="BI6" s="1">
        <v>36145</v>
      </c>
      <c r="BJ6">
        <v>40</v>
      </c>
      <c r="BK6">
        <v>0</v>
      </c>
      <c r="BL6" t="s">
        <v>239</v>
      </c>
      <c r="BM6" s="1">
        <v>34456</v>
      </c>
    </row>
    <row r="7" spans="1:65" x14ac:dyDescent="0.25">
      <c r="A7" t="s">
        <v>181</v>
      </c>
      <c r="B7" t="s">
        <v>101</v>
      </c>
      <c r="C7" s="1">
        <v>34456</v>
      </c>
      <c r="D7" t="s">
        <v>278</v>
      </c>
      <c r="E7">
        <v>11</v>
      </c>
      <c r="F7">
        <v>-999</v>
      </c>
      <c r="G7">
        <v>-999</v>
      </c>
      <c r="H7" t="s">
        <v>240</v>
      </c>
      <c r="I7">
        <v>2.5</v>
      </c>
      <c r="J7">
        <v>1.06</v>
      </c>
      <c r="K7">
        <v>0.83099999999999996</v>
      </c>
      <c r="L7">
        <v>0.52500000000000002</v>
      </c>
      <c r="M7">
        <v>0.53500000000000003</v>
      </c>
      <c r="N7">
        <v>0.71399999999999997</v>
      </c>
      <c r="O7">
        <v>1.3260000000000001</v>
      </c>
      <c r="P7">
        <v>4.9000000000000002E-2</v>
      </c>
      <c r="Q7">
        <v>0.16200000000000001</v>
      </c>
      <c r="R7">
        <v>0.33900000000000002</v>
      </c>
      <c r="S7">
        <v>0.32700000000000001</v>
      </c>
      <c r="T7">
        <v>0.122</v>
      </c>
      <c r="U7">
        <v>56.604999999999997</v>
      </c>
      <c r="V7">
        <v>0.67900000000000005</v>
      </c>
      <c r="W7">
        <v>0.44600000000000001</v>
      </c>
      <c r="X7">
        <v>0.77</v>
      </c>
      <c r="Y7">
        <v>1.3779999999999999</v>
      </c>
      <c r="Z7">
        <v>0.3256</v>
      </c>
      <c r="AA7">
        <v>0.44569999999999999</v>
      </c>
      <c r="AB7">
        <v>0.39069999999999999</v>
      </c>
      <c r="AC7">
        <v>0.4264</v>
      </c>
      <c r="AD7">
        <v>0.5544</v>
      </c>
      <c r="AE7">
        <v>0.57399999999999995</v>
      </c>
      <c r="AF7">
        <v>0.52580000000000005</v>
      </c>
      <c r="AG7">
        <v>0.49959999999999999</v>
      </c>
      <c r="AH7">
        <v>0.52</v>
      </c>
      <c r="AI7">
        <v>0.5907</v>
      </c>
      <c r="AJ7">
        <v>0.87290000000000001</v>
      </c>
      <c r="AK7">
        <v>0.94779999999999998</v>
      </c>
      <c r="AL7">
        <v>0.99790000000000001</v>
      </c>
      <c r="AM7" t="s">
        <v>283</v>
      </c>
      <c r="AN7">
        <v>68</v>
      </c>
      <c r="AO7">
        <v>849</v>
      </c>
      <c r="AP7">
        <v>11</v>
      </c>
      <c r="AQ7">
        <v>377</v>
      </c>
      <c r="AR7">
        <v>11</v>
      </c>
      <c r="AS7">
        <v>0.34129999999999999</v>
      </c>
      <c r="AT7">
        <v>0.46989999999999998</v>
      </c>
      <c r="AU7">
        <v>0.41449999999999998</v>
      </c>
      <c r="AV7">
        <v>0.56359999999999999</v>
      </c>
      <c r="AW7">
        <v>0.57430000000000003</v>
      </c>
      <c r="AX7">
        <v>0.58250000000000002</v>
      </c>
      <c r="AY7">
        <v>0.5847</v>
      </c>
      <c r="AZ7">
        <v>0.58050000000000002</v>
      </c>
      <c r="BA7">
        <v>0.54800000000000004</v>
      </c>
      <c r="BB7">
        <v>0.48670000000000002</v>
      </c>
      <c r="BC7">
        <v>0.48870000000000002</v>
      </c>
      <c r="BD7">
        <v>0.45229999999999998</v>
      </c>
      <c r="BE7">
        <v>0.3669</v>
      </c>
      <c r="BF7">
        <v>0.2742</v>
      </c>
      <c r="BG7">
        <v>0.13669999999999999</v>
      </c>
      <c r="BH7" t="s">
        <v>104</v>
      </c>
      <c r="BI7" s="1">
        <v>36145</v>
      </c>
      <c r="BJ7">
        <v>30</v>
      </c>
      <c r="BK7">
        <v>0</v>
      </c>
      <c r="BL7" t="s">
        <v>240</v>
      </c>
      <c r="BM7" s="1">
        <v>34456</v>
      </c>
    </row>
    <row r="8" spans="1:65" x14ac:dyDescent="0.25">
      <c r="A8" t="s">
        <v>181</v>
      </c>
      <c r="B8" t="s">
        <v>101</v>
      </c>
      <c r="C8" s="1">
        <v>34456</v>
      </c>
      <c r="D8" t="s">
        <v>278</v>
      </c>
      <c r="E8">
        <v>4</v>
      </c>
      <c r="F8">
        <v>-999</v>
      </c>
      <c r="G8">
        <v>-999</v>
      </c>
      <c r="H8" t="s">
        <v>241</v>
      </c>
      <c r="I8">
        <v>0.5</v>
      </c>
      <c r="J8">
        <v>0.96</v>
      </c>
      <c r="K8">
        <v>0.22500000000000001</v>
      </c>
      <c r="L8">
        <v>0.49299999999999999</v>
      </c>
      <c r="M8">
        <v>0.73399999999999999</v>
      </c>
      <c r="N8">
        <v>0.80800000000000005</v>
      </c>
      <c r="O8">
        <v>1.4079999999999999</v>
      </c>
      <c r="P8">
        <v>0.11799999999999999</v>
      </c>
      <c r="Q8">
        <v>9.9000000000000005E-2</v>
      </c>
      <c r="R8">
        <v>7.4999999999999997E-2</v>
      </c>
      <c r="S8">
        <v>0.187</v>
      </c>
      <c r="T8">
        <v>0.52100000000000002</v>
      </c>
      <c r="U8">
        <v>57.026000000000003</v>
      </c>
      <c r="V8">
        <v>0.56499999999999995</v>
      </c>
      <c r="W8">
        <v>0.46100000000000002</v>
      </c>
      <c r="X8">
        <v>0.77</v>
      </c>
      <c r="Y8">
        <v>1.2509999999999999</v>
      </c>
      <c r="Z8">
        <v>0.33310000000000001</v>
      </c>
      <c r="AA8">
        <v>0.46150000000000002</v>
      </c>
      <c r="AB8">
        <v>0.34439999999999998</v>
      </c>
      <c r="AC8">
        <v>0.36320000000000002</v>
      </c>
      <c r="AD8">
        <v>0.53849999999999998</v>
      </c>
      <c r="AE8">
        <v>0.63700000000000001</v>
      </c>
      <c r="AF8">
        <v>0.4597</v>
      </c>
      <c r="AG8">
        <v>0.52810000000000001</v>
      </c>
      <c r="AH8">
        <v>0.65620000000000001</v>
      </c>
      <c r="AI8">
        <v>0.74939999999999996</v>
      </c>
      <c r="AJ8">
        <v>0.96519999999999995</v>
      </c>
      <c r="AK8">
        <v>0.99990000000000001</v>
      </c>
      <c r="AL8">
        <v>1</v>
      </c>
      <c r="AM8" t="s">
        <v>284</v>
      </c>
      <c r="AN8">
        <v>83</v>
      </c>
      <c r="AO8">
        <v>849</v>
      </c>
      <c r="AP8">
        <v>4</v>
      </c>
      <c r="AQ8">
        <v>377</v>
      </c>
      <c r="AR8">
        <v>4</v>
      </c>
      <c r="AS8">
        <v>0.98570000000000002</v>
      </c>
      <c r="AT8">
        <v>0.82010000000000005</v>
      </c>
      <c r="AU8">
        <v>0.74860000000000004</v>
      </c>
      <c r="AV8">
        <v>0.73750000000000004</v>
      </c>
      <c r="AW8">
        <v>0.61650000000000005</v>
      </c>
      <c r="AX8">
        <v>0.54700000000000004</v>
      </c>
      <c r="AY8">
        <v>0.50629999999999997</v>
      </c>
      <c r="AZ8">
        <v>0.50439999999999996</v>
      </c>
      <c r="BA8">
        <v>0.48099999999999998</v>
      </c>
      <c r="BB8">
        <v>0.4803</v>
      </c>
      <c r="BC8">
        <v>0.4753</v>
      </c>
      <c r="BD8">
        <v>0.43959999999999999</v>
      </c>
      <c r="BE8">
        <v>0.38390000000000002</v>
      </c>
      <c r="BF8">
        <v>0.2722</v>
      </c>
      <c r="BG8">
        <v>0.1525</v>
      </c>
      <c r="BH8" t="s">
        <v>104</v>
      </c>
      <c r="BI8" s="1">
        <v>36145</v>
      </c>
      <c r="BJ8">
        <v>20</v>
      </c>
      <c r="BK8">
        <v>0</v>
      </c>
      <c r="BL8" t="s">
        <v>241</v>
      </c>
      <c r="BM8" s="1">
        <v>34456</v>
      </c>
    </row>
    <row r="9" spans="1:65" x14ac:dyDescent="0.25">
      <c r="A9" t="s">
        <v>181</v>
      </c>
      <c r="B9" t="s">
        <v>101</v>
      </c>
      <c r="C9" s="1">
        <v>34456</v>
      </c>
      <c r="D9" t="s">
        <v>278</v>
      </c>
      <c r="E9">
        <v>5</v>
      </c>
      <c r="F9">
        <v>-999</v>
      </c>
      <c r="G9">
        <v>-999</v>
      </c>
      <c r="H9" t="s">
        <v>241</v>
      </c>
      <c r="I9">
        <v>1.5</v>
      </c>
      <c r="J9">
        <v>0.89</v>
      </c>
      <c r="K9">
        <v>0.27300000000000002</v>
      </c>
      <c r="L9">
        <v>0.48199999999999998</v>
      </c>
      <c r="M9">
        <v>0.72699999999999998</v>
      </c>
      <c r="N9">
        <v>0.88800000000000001</v>
      </c>
      <c r="O9">
        <v>1.3340000000000001</v>
      </c>
      <c r="P9">
        <v>0.11700000000000001</v>
      </c>
      <c r="Q9">
        <v>0.09</v>
      </c>
      <c r="R9">
        <v>6.6000000000000003E-2</v>
      </c>
      <c r="S9">
        <v>0.22</v>
      </c>
      <c r="T9">
        <v>0.50700000000000001</v>
      </c>
      <c r="U9">
        <v>56.997999999999998</v>
      </c>
      <c r="V9">
        <v>0.57599999999999996</v>
      </c>
      <c r="W9">
        <v>0.47699999999999998</v>
      </c>
      <c r="X9">
        <v>0.77</v>
      </c>
      <c r="Y9">
        <v>1.1559999999999999</v>
      </c>
      <c r="Z9">
        <v>0.34989999999999999</v>
      </c>
      <c r="AA9">
        <v>0.47860000000000003</v>
      </c>
      <c r="AB9">
        <v>0.42380000000000001</v>
      </c>
      <c r="AC9">
        <v>0.45229999999999998</v>
      </c>
      <c r="AD9">
        <v>0.52139999999999997</v>
      </c>
      <c r="AE9">
        <v>0.54800000000000004</v>
      </c>
      <c r="AF9">
        <v>0.3725</v>
      </c>
      <c r="AG9">
        <v>0.45350000000000001</v>
      </c>
      <c r="AH9">
        <v>0.54430000000000001</v>
      </c>
      <c r="AI9">
        <v>0.63009999999999999</v>
      </c>
      <c r="AJ9">
        <v>0.90959999999999996</v>
      </c>
      <c r="AK9">
        <v>0.94789999999999996</v>
      </c>
      <c r="AL9">
        <v>0.96850000000000003</v>
      </c>
      <c r="AM9" t="s">
        <v>285</v>
      </c>
      <c r="AN9">
        <v>97</v>
      </c>
      <c r="AO9">
        <v>849</v>
      </c>
      <c r="AP9">
        <v>5</v>
      </c>
      <c r="AQ9">
        <v>377</v>
      </c>
      <c r="AR9">
        <v>5</v>
      </c>
      <c r="AS9">
        <v>0.95069999999999999</v>
      </c>
      <c r="AT9">
        <v>0.81240000000000001</v>
      </c>
      <c r="AU9">
        <v>0.73040000000000005</v>
      </c>
      <c r="AV9">
        <v>0.67400000000000004</v>
      </c>
      <c r="AW9">
        <v>0.67320000000000002</v>
      </c>
      <c r="AX9">
        <v>0.61709999999999998</v>
      </c>
      <c r="AY9">
        <v>0.56069999999999998</v>
      </c>
      <c r="AZ9">
        <v>0.50660000000000005</v>
      </c>
      <c r="BA9">
        <v>0.51060000000000005</v>
      </c>
      <c r="BB9">
        <v>0.45269999999999999</v>
      </c>
      <c r="BC9">
        <v>0.4526</v>
      </c>
      <c r="BD9">
        <v>0.45900000000000002</v>
      </c>
      <c r="BE9">
        <v>0.43020000000000003</v>
      </c>
      <c r="BF9">
        <v>0.3216</v>
      </c>
      <c r="BG9">
        <v>0.17849999999999999</v>
      </c>
      <c r="BH9" t="s">
        <v>104</v>
      </c>
      <c r="BI9" s="1">
        <v>36145</v>
      </c>
      <c r="BJ9">
        <v>20</v>
      </c>
      <c r="BK9">
        <v>0</v>
      </c>
      <c r="BL9" t="s">
        <v>241</v>
      </c>
      <c r="BM9" s="1">
        <v>34456</v>
      </c>
    </row>
    <row r="10" spans="1:65" x14ac:dyDescent="0.25">
      <c r="A10" t="s">
        <v>181</v>
      </c>
      <c r="B10" t="s">
        <v>101</v>
      </c>
      <c r="C10" s="1">
        <v>34456</v>
      </c>
      <c r="D10" t="s">
        <v>278</v>
      </c>
      <c r="E10">
        <v>7</v>
      </c>
      <c r="F10">
        <v>-999</v>
      </c>
      <c r="G10">
        <v>-999</v>
      </c>
      <c r="H10" t="s">
        <v>241</v>
      </c>
      <c r="I10">
        <v>2.5</v>
      </c>
      <c r="J10">
        <v>1.75</v>
      </c>
      <c r="K10">
        <v>0.16500000000000001</v>
      </c>
      <c r="L10">
        <v>0.435</v>
      </c>
      <c r="M10">
        <v>0.82099999999999995</v>
      </c>
      <c r="N10">
        <v>0.92400000000000004</v>
      </c>
      <c r="O10">
        <v>1.3160000000000001</v>
      </c>
      <c r="P10">
        <v>0.124</v>
      </c>
      <c r="Q10">
        <v>7.1999999999999995E-2</v>
      </c>
      <c r="R10">
        <v>1.2E-2</v>
      </c>
      <c r="S10">
        <v>0.20799999999999999</v>
      </c>
      <c r="T10">
        <v>0.58399999999999996</v>
      </c>
      <c r="U10">
        <v>57.08</v>
      </c>
      <c r="V10">
        <v>0.56999999999999995</v>
      </c>
      <c r="W10">
        <v>0.27100000000000002</v>
      </c>
      <c r="X10">
        <v>0.77</v>
      </c>
      <c r="Y10">
        <v>2.27</v>
      </c>
      <c r="Z10">
        <v>0.18099999999999999</v>
      </c>
      <c r="AA10">
        <v>0.27089999999999997</v>
      </c>
      <c r="AB10">
        <v>0.2296</v>
      </c>
      <c r="AC10">
        <v>0.24560000000000001</v>
      </c>
      <c r="AD10">
        <v>0.72909999999999997</v>
      </c>
      <c r="AE10">
        <v>0.754</v>
      </c>
      <c r="AF10">
        <v>0.6411</v>
      </c>
      <c r="AG10">
        <v>0.65969999999999995</v>
      </c>
      <c r="AH10">
        <v>0.74829999999999997</v>
      </c>
      <c r="AI10">
        <v>0.89990000000000003</v>
      </c>
      <c r="AJ10">
        <v>0.98580000000000001</v>
      </c>
      <c r="AK10">
        <v>0.97770000000000001</v>
      </c>
      <c r="AL10">
        <v>0.97760000000000002</v>
      </c>
      <c r="AM10" t="s">
        <v>286</v>
      </c>
      <c r="AN10">
        <v>74</v>
      </c>
      <c r="AO10">
        <v>849</v>
      </c>
      <c r="AP10">
        <v>7</v>
      </c>
      <c r="AQ10">
        <v>377</v>
      </c>
      <c r="AR10">
        <v>7</v>
      </c>
      <c r="AS10">
        <v>0.85760000000000003</v>
      </c>
      <c r="AT10">
        <v>0.80600000000000005</v>
      </c>
      <c r="AU10">
        <v>0.68500000000000005</v>
      </c>
      <c r="AV10">
        <v>0.6028</v>
      </c>
      <c r="AW10">
        <v>0.48270000000000002</v>
      </c>
      <c r="AX10">
        <v>0.375</v>
      </c>
      <c r="AY10">
        <v>0.3125</v>
      </c>
      <c r="AZ10">
        <v>0.22209999999999999</v>
      </c>
      <c r="BA10">
        <v>0.21049999999999999</v>
      </c>
      <c r="BB10">
        <v>0.20080000000000001</v>
      </c>
      <c r="BC10">
        <v>0.2225</v>
      </c>
      <c r="BD10">
        <v>0.19350000000000001</v>
      </c>
      <c r="BE10">
        <v>0.1603</v>
      </c>
      <c r="BF10">
        <v>0.11890000000000001</v>
      </c>
      <c r="BG10">
        <v>4.8399999999999999E-2</v>
      </c>
      <c r="BH10" t="s">
        <v>104</v>
      </c>
      <c r="BI10" s="1">
        <v>36145</v>
      </c>
      <c r="BJ10">
        <v>20</v>
      </c>
      <c r="BK10">
        <v>0</v>
      </c>
      <c r="BL10" t="s">
        <v>241</v>
      </c>
      <c r="BM10" s="1">
        <v>34456</v>
      </c>
    </row>
    <row r="11" spans="1:65" x14ac:dyDescent="0.25">
      <c r="A11" t="s">
        <v>181</v>
      </c>
      <c r="B11" t="s">
        <v>101</v>
      </c>
      <c r="C11" s="1">
        <v>34456</v>
      </c>
      <c r="D11" t="s">
        <v>278</v>
      </c>
      <c r="E11">
        <v>9</v>
      </c>
      <c r="F11">
        <v>-999</v>
      </c>
      <c r="G11">
        <v>-999</v>
      </c>
      <c r="H11" t="s">
        <v>240</v>
      </c>
      <c r="I11">
        <v>1.5</v>
      </c>
      <c r="J11">
        <v>1.0900000000000001</v>
      </c>
      <c r="K11">
        <v>0.308</v>
      </c>
      <c r="L11">
        <v>0.19400000000000001</v>
      </c>
      <c r="M11">
        <v>0.72599999999999998</v>
      </c>
      <c r="N11">
        <v>0.95899999999999996</v>
      </c>
      <c r="O11">
        <v>1.3740000000000001</v>
      </c>
      <c r="P11">
        <v>0.06</v>
      </c>
      <c r="Q11">
        <v>0.05</v>
      </c>
      <c r="R11">
        <v>6.3E-2</v>
      </c>
      <c r="S11">
        <v>0.28299999999999997</v>
      </c>
      <c r="T11">
        <v>0.54300000000000004</v>
      </c>
      <c r="U11">
        <v>57.081000000000003</v>
      </c>
      <c r="V11">
        <v>0.54200000000000004</v>
      </c>
      <c r="W11">
        <v>0.44400000000000001</v>
      </c>
      <c r="X11">
        <v>0.77</v>
      </c>
      <c r="Y11">
        <v>1.421</v>
      </c>
      <c r="Z11">
        <v>0.31119999999999998</v>
      </c>
      <c r="AA11">
        <v>0.44490000000000002</v>
      </c>
      <c r="AB11">
        <v>0.3347</v>
      </c>
      <c r="AC11">
        <v>0.34060000000000001</v>
      </c>
      <c r="AD11">
        <v>0.55510000000000004</v>
      </c>
      <c r="AE11">
        <v>0.65900000000000003</v>
      </c>
      <c r="AF11">
        <v>0.51859999999999995</v>
      </c>
      <c r="AG11">
        <v>0.56689999999999996</v>
      </c>
      <c r="AH11">
        <v>0.64229999999999998</v>
      </c>
      <c r="AI11">
        <v>0.82079999999999997</v>
      </c>
      <c r="AJ11">
        <v>0.93</v>
      </c>
      <c r="AK11">
        <v>0.88460000000000005</v>
      </c>
      <c r="AL11">
        <v>0.88739999999999997</v>
      </c>
      <c r="AM11" t="s">
        <v>287</v>
      </c>
      <c r="AN11">
        <v>70</v>
      </c>
      <c r="AO11">
        <v>849</v>
      </c>
      <c r="AP11">
        <v>9</v>
      </c>
      <c r="AQ11">
        <v>377</v>
      </c>
      <c r="AR11">
        <v>9</v>
      </c>
      <c r="AS11">
        <v>0.74780000000000002</v>
      </c>
      <c r="AT11">
        <v>0.74780000000000002</v>
      </c>
      <c r="AU11">
        <v>0.68410000000000004</v>
      </c>
      <c r="AV11">
        <v>0.8286</v>
      </c>
      <c r="AW11">
        <v>0.86319999999999997</v>
      </c>
      <c r="AX11">
        <v>0.74150000000000005</v>
      </c>
      <c r="AY11">
        <v>0.50929999999999997</v>
      </c>
      <c r="AZ11">
        <v>0.44379999999999997</v>
      </c>
      <c r="BA11">
        <v>0.42230000000000001</v>
      </c>
      <c r="BB11">
        <v>0.40129999999999999</v>
      </c>
      <c r="BC11">
        <v>0.35639999999999999</v>
      </c>
      <c r="BD11">
        <v>0.31440000000000001</v>
      </c>
      <c r="BE11">
        <v>0.29809999999999998</v>
      </c>
      <c r="BF11">
        <v>0.2419</v>
      </c>
      <c r="BG11">
        <v>0.15079999999999999</v>
      </c>
      <c r="BH11" t="s">
        <v>104</v>
      </c>
      <c r="BI11" s="1">
        <v>36145</v>
      </c>
      <c r="BJ11">
        <v>30</v>
      </c>
      <c r="BK11">
        <v>0</v>
      </c>
      <c r="BL11" t="s">
        <v>240</v>
      </c>
      <c r="BM11" s="1">
        <v>34456</v>
      </c>
    </row>
    <row r="12" spans="1:65" x14ac:dyDescent="0.25">
      <c r="A12" t="s">
        <v>181</v>
      </c>
      <c r="B12" t="s">
        <v>101</v>
      </c>
      <c r="C12" s="1">
        <v>34456</v>
      </c>
      <c r="D12" t="s">
        <v>278</v>
      </c>
      <c r="E12">
        <v>8</v>
      </c>
      <c r="F12">
        <v>-999</v>
      </c>
      <c r="G12">
        <v>-999</v>
      </c>
      <c r="H12" t="s">
        <v>240</v>
      </c>
      <c r="I12">
        <v>0.5</v>
      </c>
      <c r="J12">
        <v>1.33</v>
      </c>
      <c r="K12">
        <v>0.249</v>
      </c>
      <c r="L12">
        <v>0.35299999999999998</v>
      </c>
      <c r="M12">
        <v>0.79900000000000004</v>
      </c>
      <c r="N12">
        <v>0.96899999999999997</v>
      </c>
      <c r="O12">
        <v>1.3029999999999999</v>
      </c>
      <c r="P12">
        <v>0.129</v>
      </c>
      <c r="Q12">
        <v>7.1999999999999995E-2</v>
      </c>
      <c r="R12">
        <v>0.01</v>
      </c>
      <c r="S12">
        <v>0.221</v>
      </c>
      <c r="T12">
        <v>0.56799999999999995</v>
      </c>
      <c r="U12">
        <v>57.057000000000002</v>
      </c>
      <c r="V12">
        <v>0.56999999999999995</v>
      </c>
      <c r="W12">
        <v>0.35899999999999999</v>
      </c>
      <c r="X12">
        <v>0.77</v>
      </c>
      <c r="Y12">
        <v>1.7210000000000001</v>
      </c>
      <c r="Z12">
        <v>0.25</v>
      </c>
      <c r="AA12">
        <v>0.35909999999999997</v>
      </c>
      <c r="AB12">
        <v>0.27289999999999998</v>
      </c>
      <c r="AC12">
        <v>0.2712</v>
      </c>
      <c r="AD12">
        <v>0.64090000000000003</v>
      </c>
      <c r="AE12">
        <v>0.72899999999999998</v>
      </c>
      <c r="AF12">
        <v>0.62719999999999998</v>
      </c>
      <c r="AG12">
        <v>0.65629999999999999</v>
      </c>
      <c r="AH12">
        <v>0.72560000000000002</v>
      </c>
      <c r="AI12">
        <v>0.81820000000000004</v>
      </c>
      <c r="AJ12">
        <v>0.94240000000000002</v>
      </c>
      <c r="AK12">
        <v>0.95140000000000002</v>
      </c>
      <c r="AL12">
        <v>0.96399999999999997</v>
      </c>
      <c r="AM12" t="s">
        <v>288</v>
      </c>
      <c r="AN12">
        <v>72</v>
      </c>
      <c r="AO12">
        <v>849</v>
      </c>
      <c r="AP12">
        <v>8</v>
      </c>
      <c r="AQ12">
        <v>377</v>
      </c>
      <c r="AR12">
        <v>8</v>
      </c>
      <c r="AS12">
        <v>0.80269999999999997</v>
      </c>
      <c r="AT12">
        <v>0.72970000000000002</v>
      </c>
      <c r="AU12">
        <v>0.68910000000000005</v>
      </c>
      <c r="AV12">
        <v>0.79049999999999998</v>
      </c>
      <c r="AW12">
        <v>0.65849999999999997</v>
      </c>
      <c r="AX12">
        <v>0.48980000000000001</v>
      </c>
      <c r="AY12">
        <v>0.35770000000000002</v>
      </c>
      <c r="AZ12">
        <v>0.3513</v>
      </c>
      <c r="BA12">
        <v>0.3518</v>
      </c>
      <c r="BB12">
        <v>0.29289999999999999</v>
      </c>
      <c r="BC12">
        <v>0.28110000000000002</v>
      </c>
      <c r="BD12">
        <v>0.28050000000000003</v>
      </c>
      <c r="BE12">
        <v>0.2485</v>
      </c>
      <c r="BF12">
        <v>0.19789999999999999</v>
      </c>
      <c r="BG12">
        <v>0.1192</v>
      </c>
      <c r="BH12" t="s">
        <v>104</v>
      </c>
      <c r="BI12" s="1">
        <v>36145</v>
      </c>
      <c r="BJ12">
        <v>30</v>
      </c>
      <c r="BK12">
        <v>0</v>
      </c>
      <c r="BL12" t="s">
        <v>240</v>
      </c>
      <c r="BM12" s="1">
        <v>34456</v>
      </c>
    </row>
    <row r="13" spans="1:65" x14ac:dyDescent="0.25">
      <c r="A13" t="s">
        <v>181</v>
      </c>
      <c r="B13" t="s">
        <v>101</v>
      </c>
      <c r="C13" s="1">
        <v>34456</v>
      </c>
      <c r="D13" t="s">
        <v>278</v>
      </c>
      <c r="E13">
        <v>3</v>
      </c>
      <c r="F13">
        <v>-999</v>
      </c>
      <c r="G13">
        <v>-999</v>
      </c>
      <c r="H13" t="s">
        <v>242</v>
      </c>
      <c r="I13">
        <v>2</v>
      </c>
      <c r="J13">
        <v>0.86</v>
      </c>
      <c r="K13">
        <v>0.59199999999999997</v>
      </c>
      <c r="L13">
        <v>0.69599999999999995</v>
      </c>
      <c r="M13">
        <v>0.54900000000000004</v>
      </c>
      <c r="N13">
        <v>0.73699999999999999</v>
      </c>
      <c r="O13">
        <v>1.3120000000000001</v>
      </c>
      <c r="P13">
        <v>2.3E-2</v>
      </c>
      <c r="Q13">
        <v>0.151</v>
      </c>
      <c r="R13">
        <v>0.34799999999999998</v>
      </c>
      <c r="S13">
        <v>0.32</v>
      </c>
      <c r="T13">
        <v>0.157</v>
      </c>
      <c r="U13">
        <v>56.704999999999998</v>
      </c>
      <c r="V13">
        <v>0.65</v>
      </c>
      <c r="W13">
        <v>0.495</v>
      </c>
      <c r="X13">
        <v>0.77</v>
      </c>
      <c r="Y13">
        <v>1.1120000000000001</v>
      </c>
      <c r="Z13">
        <v>0.37940000000000002</v>
      </c>
      <c r="AA13">
        <v>0.49890000000000001</v>
      </c>
      <c r="AB13">
        <v>0.38879999999999998</v>
      </c>
      <c r="AC13">
        <v>0.40350000000000003</v>
      </c>
      <c r="AD13">
        <v>0.50109999999999999</v>
      </c>
      <c r="AE13">
        <v>0.59699999999999998</v>
      </c>
      <c r="AF13">
        <v>0.5202</v>
      </c>
      <c r="AG13">
        <v>0.47189999999999999</v>
      </c>
      <c r="AH13">
        <v>0.55510000000000004</v>
      </c>
      <c r="AI13">
        <v>0.70630000000000004</v>
      </c>
      <c r="AJ13">
        <v>0.9395</v>
      </c>
      <c r="AK13">
        <v>0.99109999999999998</v>
      </c>
      <c r="AL13">
        <v>1</v>
      </c>
      <c r="AM13" t="s">
        <v>289</v>
      </c>
      <c r="AN13">
        <v>88</v>
      </c>
      <c r="AO13">
        <v>849</v>
      </c>
      <c r="AP13">
        <v>3</v>
      </c>
      <c r="AQ13">
        <v>377</v>
      </c>
      <c r="AR13">
        <v>3</v>
      </c>
      <c r="AS13">
        <v>0.66669999999999996</v>
      </c>
      <c r="AT13">
        <v>0.61129999999999995</v>
      </c>
      <c r="AU13">
        <v>0.5867</v>
      </c>
      <c r="AV13">
        <v>0.55979999999999996</v>
      </c>
      <c r="AW13">
        <v>0.57050000000000001</v>
      </c>
      <c r="AX13">
        <v>0.53200000000000003</v>
      </c>
      <c r="AY13">
        <v>0.62060000000000004</v>
      </c>
      <c r="AZ13">
        <v>0.62270000000000003</v>
      </c>
      <c r="BA13">
        <v>0.63019999999999998</v>
      </c>
      <c r="BB13">
        <v>0.58630000000000004</v>
      </c>
      <c r="BC13">
        <v>0.52739999999999998</v>
      </c>
      <c r="BD13">
        <v>0.49030000000000001</v>
      </c>
      <c r="BE13">
        <v>0.41710000000000003</v>
      </c>
      <c r="BF13">
        <v>0.34420000000000001</v>
      </c>
      <c r="BG13">
        <v>0.22439999999999999</v>
      </c>
      <c r="BH13" t="s">
        <v>104</v>
      </c>
      <c r="BI13" s="1">
        <v>36145</v>
      </c>
      <c r="BJ13">
        <v>10</v>
      </c>
      <c r="BK13">
        <v>0</v>
      </c>
      <c r="BL13" t="s">
        <v>242</v>
      </c>
      <c r="BM13" s="1">
        <v>34456</v>
      </c>
    </row>
    <row r="14" spans="1:65" x14ac:dyDescent="0.25">
      <c r="A14" t="s">
        <v>181</v>
      </c>
      <c r="B14" t="s">
        <v>101</v>
      </c>
      <c r="C14" s="1">
        <v>34456</v>
      </c>
      <c r="D14" t="s">
        <v>278</v>
      </c>
      <c r="E14">
        <v>2</v>
      </c>
      <c r="F14">
        <v>-999</v>
      </c>
      <c r="G14">
        <v>-999</v>
      </c>
      <c r="H14" t="s">
        <v>242</v>
      </c>
      <c r="I14">
        <v>1.5</v>
      </c>
      <c r="J14">
        <v>1</v>
      </c>
      <c r="K14">
        <v>0.53</v>
      </c>
      <c r="L14">
        <v>0.55700000000000005</v>
      </c>
      <c r="M14">
        <v>0.53</v>
      </c>
      <c r="N14">
        <v>0.69399999999999995</v>
      </c>
      <c r="O14">
        <v>1.415</v>
      </c>
      <c r="P14">
        <v>2E-3</v>
      </c>
      <c r="Q14">
        <v>0.11</v>
      </c>
      <c r="R14">
        <v>0.28499999999999998</v>
      </c>
      <c r="S14">
        <v>0.33</v>
      </c>
      <c r="T14">
        <v>0.27200000000000002</v>
      </c>
      <c r="U14">
        <v>56.801000000000002</v>
      </c>
      <c r="V14">
        <v>0.59899999999999998</v>
      </c>
      <c r="W14">
        <v>0.46700000000000003</v>
      </c>
      <c r="X14">
        <v>0.77</v>
      </c>
      <c r="Y14">
        <v>1.294</v>
      </c>
      <c r="Z14">
        <v>0.34610000000000002</v>
      </c>
      <c r="AA14">
        <v>0.47020000000000001</v>
      </c>
      <c r="AB14">
        <v>0.35099999999999998</v>
      </c>
      <c r="AC14">
        <v>0.37219999999999998</v>
      </c>
      <c r="AD14">
        <v>0.52980000000000005</v>
      </c>
      <c r="AE14">
        <v>0.628</v>
      </c>
      <c r="AF14">
        <v>0.45579999999999998</v>
      </c>
      <c r="AG14">
        <v>0.52349999999999997</v>
      </c>
      <c r="AH14">
        <v>0.60289999999999999</v>
      </c>
      <c r="AI14">
        <v>0.77710000000000001</v>
      </c>
      <c r="AJ14">
        <v>0.98309999999999997</v>
      </c>
      <c r="AK14">
        <v>0.99950000000000006</v>
      </c>
      <c r="AL14">
        <v>1</v>
      </c>
      <c r="AM14" t="s">
        <v>290</v>
      </c>
      <c r="AN14">
        <v>86</v>
      </c>
      <c r="AO14">
        <v>849</v>
      </c>
      <c r="AP14">
        <v>2</v>
      </c>
      <c r="AQ14">
        <v>377</v>
      </c>
      <c r="AR14">
        <v>2</v>
      </c>
      <c r="AS14">
        <v>0.42880000000000001</v>
      </c>
      <c r="AT14">
        <v>0.57530000000000003</v>
      </c>
      <c r="AU14">
        <v>0.63129999999999997</v>
      </c>
      <c r="AV14">
        <v>0.57110000000000005</v>
      </c>
      <c r="AW14">
        <v>0.57299999999999995</v>
      </c>
      <c r="AX14">
        <v>0.57730000000000004</v>
      </c>
      <c r="AY14">
        <v>0.57869999999999999</v>
      </c>
      <c r="AZ14">
        <v>0.60360000000000003</v>
      </c>
      <c r="BA14">
        <v>0.58679999999999999</v>
      </c>
      <c r="BB14">
        <v>0.55210000000000004</v>
      </c>
      <c r="BC14">
        <v>0.52159999999999995</v>
      </c>
      <c r="BD14">
        <v>0.44059999999999999</v>
      </c>
      <c r="BE14">
        <v>0.32969999999999999</v>
      </c>
      <c r="BF14">
        <v>0.24390000000000001</v>
      </c>
      <c r="BG14">
        <v>0.17519999999999999</v>
      </c>
      <c r="BH14" t="s">
        <v>104</v>
      </c>
      <c r="BI14" s="1">
        <v>36145</v>
      </c>
      <c r="BJ14">
        <v>10</v>
      </c>
      <c r="BK14">
        <v>0</v>
      </c>
      <c r="BL14" t="s">
        <v>242</v>
      </c>
      <c r="BM14" s="1">
        <v>34456</v>
      </c>
    </row>
    <row r="15" spans="1:65" x14ac:dyDescent="0.25">
      <c r="A15" t="s">
        <v>181</v>
      </c>
      <c r="B15" t="s">
        <v>101</v>
      </c>
      <c r="C15" s="1">
        <v>34460</v>
      </c>
      <c r="D15" t="s">
        <v>278</v>
      </c>
      <c r="E15">
        <v>15</v>
      </c>
      <c r="F15">
        <v>-999</v>
      </c>
      <c r="G15">
        <v>-999</v>
      </c>
      <c r="H15" t="s">
        <v>238</v>
      </c>
      <c r="I15">
        <v>0.5</v>
      </c>
      <c r="J15">
        <v>1.1299999999999999</v>
      </c>
      <c r="K15">
        <v>0.26600000000000001</v>
      </c>
      <c r="L15">
        <v>0.42499999999999999</v>
      </c>
      <c r="M15">
        <v>0.55800000000000005</v>
      </c>
      <c r="N15">
        <v>0.77900000000000003</v>
      </c>
      <c r="O15">
        <v>1.5129999999999999</v>
      </c>
      <c r="P15">
        <v>1.2999999999999999E-2</v>
      </c>
      <c r="Q15">
        <v>7.9000000000000001E-2</v>
      </c>
      <c r="R15">
        <v>0.191</v>
      </c>
      <c r="S15">
        <v>0.29099999999999998</v>
      </c>
      <c r="T15">
        <v>0.42599999999999999</v>
      </c>
      <c r="U15">
        <v>57.04</v>
      </c>
      <c r="V15">
        <v>0.52300000000000002</v>
      </c>
      <c r="W15">
        <v>0.442</v>
      </c>
      <c r="X15">
        <v>0.77</v>
      </c>
      <c r="Y15">
        <v>1.47</v>
      </c>
      <c r="Z15">
        <v>0.30980000000000002</v>
      </c>
      <c r="AA15">
        <v>0.44230000000000003</v>
      </c>
      <c r="AB15">
        <v>0.37469999999999998</v>
      </c>
      <c r="AC15">
        <v>0.40610000000000002</v>
      </c>
      <c r="AD15">
        <v>0.55769999999999997</v>
      </c>
      <c r="AE15">
        <v>0.59399999999999997</v>
      </c>
      <c r="AF15">
        <v>0.43780000000000002</v>
      </c>
      <c r="AG15">
        <v>0.4758</v>
      </c>
      <c r="AH15">
        <v>0.58099999999999996</v>
      </c>
      <c r="AI15">
        <v>0.70930000000000004</v>
      </c>
      <c r="AJ15">
        <v>0.9728</v>
      </c>
      <c r="AK15">
        <v>0.99790000000000001</v>
      </c>
      <c r="AL15">
        <v>1</v>
      </c>
      <c r="AM15" t="s">
        <v>291</v>
      </c>
      <c r="AN15">
        <v>72</v>
      </c>
      <c r="AO15">
        <v>849</v>
      </c>
      <c r="AP15">
        <v>15</v>
      </c>
      <c r="AQ15">
        <v>377</v>
      </c>
      <c r="AR15">
        <v>15</v>
      </c>
      <c r="AS15">
        <v>0.88390000000000002</v>
      </c>
      <c r="AT15">
        <v>0.7177</v>
      </c>
      <c r="AU15">
        <v>0.70550000000000002</v>
      </c>
      <c r="AV15">
        <v>0.62960000000000005</v>
      </c>
      <c r="AW15">
        <v>0.62770000000000004</v>
      </c>
      <c r="AX15">
        <v>0.59809999999999997</v>
      </c>
      <c r="AY15">
        <v>0.58430000000000004</v>
      </c>
      <c r="AZ15">
        <v>0.5323</v>
      </c>
      <c r="BA15">
        <v>0.49830000000000002</v>
      </c>
      <c r="BB15">
        <v>0.46129999999999999</v>
      </c>
      <c r="BC15">
        <v>0.4405</v>
      </c>
      <c r="BD15">
        <v>0.37480000000000002</v>
      </c>
      <c r="BE15">
        <v>0.29930000000000001</v>
      </c>
      <c r="BF15">
        <v>0.2064</v>
      </c>
      <c r="BG15">
        <v>8.6499999999999994E-2</v>
      </c>
      <c r="BH15" t="s">
        <v>104</v>
      </c>
      <c r="BI15" s="1">
        <v>36145</v>
      </c>
      <c r="BJ15">
        <v>50</v>
      </c>
      <c r="BK15">
        <v>0</v>
      </c>
      <c r="BL15" t="s">
        <v>238</v>
      </c>
      <c r="BM15" s="1">
        <v>34460</v>
      </c>
    </row>
    <row r="16" spans="1:65" x14ac:dyDescent="0.25">
      <c r="A16" t="s">
        <v>181</v>
      </c>
      <c r="B16" t="s">
        <v>101</v>
      </c>
      <c r="C16" s="1">
        <v>34460</v>
      </c>
      <c r="D16" t="s">
        <v>278</v>
      </c>
      <c r="E16">
        <v>21</v>
      </c>
      <c r="F16">
        <v>-999</v>
      </c>
      <c r="G16">
        <v>-999</v>
      </c>
      <c r="H16" t="s">
        <v>237</v>
      </c>
      <c r="I16">
        <v>2.5</v>
      </c>
      <c r="J16">
        <v>1.17</v>
      </c>
      <c r="K16">
        <v>0.19900000000000001</v>
      </c>
      <c r="L16">
        <v>0.24299999999999999</v>
      </c>
      <c r="M16">
        <v>0.52700000000000002</v>
      </c>
      <c r="N16">
        <v>0.86699999999999999</v>
      </c>
      <c r="O16">
        <v>1.5960000000000001</v>
      </c>
      <c r="P16">
        <v>0</v>
      </c>
      <c r="Q16">
        <v>6.7000000000000004E-2</v>
      </c>
      <c r="R16">
        <v>0.19</v>
      </c>
      <c r="S16">
        <v>0.32600000000000001</v>
      </c>
      <c r="T16">
        <v>0.41599999999999998</v>
      </c>
      <c r="U16">
        <v>57.168999999999997</v>
      </c>
      <c r="V16">
        <v>0.47799999999999998</v>
      </c>
      <c r="W16">
        <v>0.45300000000000001</v>
      </c>
      <c r="X16">
        <v>0.77</v>
      </c>
      <c r="Y16">
        <v>1.518</v>
      </c>
      <c r="Z16">
        <v>0.30659999999999998</v>
      </c>
      <c r="AA16">
        <v>0.45340000000000003</v>
      </c>
      <c r="AB16">
        <v>0.37490000000000001</v>
      </c>
      <c r="AC16">
        <v>0.42459999999999998</v>
      </c>
      <c r="AD16">
        <v>0.54659999999999997</v>
      </c>
      <c r="AE16">
        <v>0.57499999999999996</v>
      </c>
      <c r="AF16">
        <v>0.45729999999999998</v>
      </c>
      <c r="AG16">
        <v>0.49</v>
      </c>
      <c r="AH16">
        <v>0.57509999999999994</v>
      </c>
      <c r="AI16">
        <v>0.59850000000000003</v>
      </c>
      <c r="AJ16">
        <v>0.88939999999999997</v>
      </c>
      <c r="AK16">
        <v>0.98729999999999996</v>
      </c>
      <c r="AL16">
        <v>1</v>
      </c>
      <c r="AM16" t="s">
        <v>292</v>
      </c>
      <c r="AN16">
        <v>80</v>
      </c>
      <c r="AO16">
        <v>849</v>
      </c>
      <c r="AP16">
        <v>21</v>
      </c>
      <c r="AQ16">
        <v>377</v>
      </c>
      <c r="AR16">
        <v>21</v>
      </c>
      <c r="AS16">
        <v>0.77880000000000005</v>
      </c>
      <c r="AT16">
        <v>0.69279999999999997</v>
      </c>
      <c r="AU16">
        <v>0.8468</v>
      </c>
      <c r="AV16">
        <v>0.81330000000000002</v>
      </c>
      <c r="AW16">
        <v>0.74070000000000003</v>
      </c>
      <c r="AX16">
        <v>0.70809999999999995</v>
      </c>
      <c r="AY16">
        <v>0.64729999999999999</v>
      </c>
      <c r="AZ16">
        <v>0.5504</v>
      </c>
      <c r="BA16">
        <v>0.45290000000000002</v>
      </c>
      <c r="BB16">
        <v>0.40760000000000002</v>
      </c>
      <c r="BC16">
        <v>0.37659999999999999</v>
      </c>
      <c r="BD16">
        <v>0.33439999999999998</v>
      </c>
      <c r="BE16">
        <v>0.27039999999999997</v>
      </c>
      <c r="BF16">
        <v>0.1719</v>
      </c>
      <c r="BG16">
        <v>6.0900000000000003E-2</v>
      </c>
      <c r="BH16" t="s">
        <v>104</v>
      </c>
      <c r="BI16" s="1">
        <v>36145</v>
      </c>
      <c r="BJ16">
        <v>60</v>
      </c>
      <c r="BK16">
        <v>0</v>
      </c>
      <c r="BL16" t="s">
        <v>237</v>
      </c>
      <c r="BM16" s="1">
        <v>34460</v>
      </c>
    </row>
    <row r="17" spans="1:65" x14ac:dyDescent="0.25">
      <c r="A17" t="s">
        <v>181</v>
      </c>
      <c r="B17" t="s">
        <v>101</v>
      </c>
      <c r="C17" s="1">
        <v>34460</v>
      </c>
      <c r="D17" t="s">
        <v>278</v>
      </c>
      <c r="E17">
        <v>23</v>
      </c>
      <c r="F17">
        <v>-999</v>
      </c>
      <c r="G17">
        <v>-999</v>
      </c>
      <c r="H17" t="s">
        <v>236</v>
      </c>
      <c r="I17">
        <v>1.5</v>
      </c>
      <c r="J17">
        <v>1.7</v>
      </c>
      <c r="K17">
        <v>0.45200000000000001</v>
      </c>
      <c r="L17">
        <v>0.36499999999999999</v>
      </c>
      <c r="M17">
        <v>0.45200000000000001</v>
      </c>
      <c r="N17">
        <v>0.73399999999999999</v>
      </c>
      <c r="O17">
        <v>1.544</v>
      </c>
      <c r="P17">
        <v>0</v>
      </c>
      <c r="Q17">
        <v>7.5999999999999998E-2</v>
      </c>
      <c r="R17">
        <v>0.21199999999999999</v>
      </c>
      <c r="S17">
        <v>0.33</v>
      </c>
      <c r="T17">
        <v>0.38200000000000001</v>
      </c>
      <c r="U17">
        <v>56.942</v>
      </c>
      <c r="V17">
        <v>0.53900000000000003</v>
      </c>
      <c r="W17">
        <v>0.34100000000000003</v>
      </c>
      <c r="X17">
        <v>0.77</v>
      </c>
      <c r="Y17">
        <v>2.2040000000000002</v>
      </c>
      <c r="Z17">
        <v>0.22589999999999999</v>
      </c>
      <c r="AA17">
        <v>0.3407</v>
      </c>
      <c r="AB17">
        <v>0.30349999999999999</v>
      </c>
      <c r="AC17">
        <v>0.35139999999999999</v>
      </c>
      <c r="AD17">
        <v>0.6593</v>
      </c>
      <c r="AE17">
        <v>0.64900000000000002</v>
      </c>
      <c r="AF17">
        <v>0.55469999999999997</v>
      </c>
      <c r="AG17">
        <v>0.57089999999999996</v>
      </c>
      <c r="AH17">
        <v>0.61060000000000003</v>
      </c>
      <c r="AI17">
        <v>0.72829999999999995</v>
      </c>
      <c r="AJ17">
        <v>0.92700000000000005</v>
      </c>
      <c r="AK17">
        <v>0.99460000000000004</v>
      </c>
      <c r="AL17">
        <v>1</v>
      </c>
      <c r="AM17" t="s">
        <v>293</v>
      </c>
      <c r="AN17">
        <v>84</v>
      </c>
      <c r="AO17">
        <v>849</v>
      </c>
      <c r="AP17">
        <v>23</v>
      </c>
      <c r="AQ17">
        <v>377</v>
      </c>
      <c r="AR17">
        <v>23</v>
      </c>
      <c r="AS17">
        <v>0.27289999999999998</v>
      </c>
      <c r="AT17">
        <v>0.43419999999999997</v>
      </c>
      <c r="AU17">
        <v>0.53649999999999998</v>
      </c>
      <c r="AV17">
        <v>0.50800000000000001</v>
      </c>
      <c r="AW17">
        <v>0.56010000000000004</v>
      </c>
      <c r="AX17">
        <v>0.54659999999999997</v>
      </c>
      <c r="AY17">
        <v>0.53069999999999995</v>
      </c>
      <c r="AZ17">
        <v>0.46850000000000003</v>
      </c>
      <c r="BA17">
        <v>0.41889999999999999</v>
      </c>
      <c r="BB17">
        <v>0.37280000000000002</v>
      </c>
      <c r="BC17">
        <v>0.30759999999999998</v>
      </c>
      <c r="BD17">
        <v>0.21729999999999999</v>
      </c>
      <c r="BE17">
        <v>0.16389999999999999</v>
      </c>
      <c r="BF17">
        <v>7.1400000000000005E-2</v>
      </c>
      <c r="BG17">
        <v>7.1999999999999998E-3</v>
      </c>
      <c r="BH17" t="s">
        <v>104</v>
      </c>
      <c r="BI17" s="1">
        <v>36145</v>
      </c>
      <c r="BJ17">
        <v>70</v>
      </c>
      <c r="BK17">
        <v>0</v>
      </c>
      <c r="BL17" t="s">
        <v>236</v>
      </c>
      <c r="BM17" s="1">
        <v>34460</v>
      </c>
    </row>
    <row r="18" spans="1:65" x14ac:dyDescent="0.25">
      <c r="A18" t="s">
        <v>181</v>
      </c>
      <c r="B18" t="s">
        <v>101</v>
      </c>
      <c r="C18" s="1">
        <v>34460</v>
      </c>
      <c r="D18" t="s">
        <v>278</v>
      </c>
      <c r="E18">
        <v>25</v>
      </c>
      <c r="F18">
        <v>-999</v>
      </c>
      <c r="G18">
        <v>-999</v>
      </c>
      <c r="H18" t="s">
        <v>235</v>
      </c>
      <c r="I18">
        <v>0.5</v>
      </c>
      <c r="J18">
        <v>1.21</v>
      </c>
      <c r="K18">
        <v>0.60699999999999998</v>
      </c>
      <c r="L18">
        <v>0.51700000000000002</v>
      </c>
      <c r="M18">
        <v>0.55700000000000005</v>
      </c>
      <c r="N18">
        <v>0.73299999999999998</v>
      </c>
      <c r="O18">
        <v>1.3680000000000001</v>
      </c>
      <c r="P18">
        <v>8.9999999999999993E-3</v>
      </c>
      <c r="Q18">
        <v>0.121</v>
      </c>
      <c r="R18">
        <v>0.30299999999999999</v>
      </c>
      <c r="S18">
        <v>0.34</v>
      </c>
      <c r="T18">
        <v>0.22700000000000001</v>
      </c>
      <c r="U18">
        <v>56.761000000000003</v>
      </c>
      <c r="V18">
        <v>0.61699999999999999</v>
      </c>
      <c r="W18">
        <v>0.40500000000000003</v>
      </c>
      <c r="X18">
        <v>0.77</v>
      </c>
      <c r="Y18">
        <v>1.5640000000000001</v>
      </c>
      <c r="Z18">
        <v>0.29020000000000001</v>
      </c>
      <c r="AA18">
        <v>0.40539999999999998</v>
      </c>
      <c r="AB18">
        <v>0.40379999999999999</v>
      </c>
      <c r="AC18">
        <v>0.44019999999999998</v>
      </c>
      <c r="AD18">
        <v>0.59460000000000002</v>
      </c>
      <c r="AE18">
        <v>0.56000000000000005</v>
      </c>
      <c r="AF18">
        <v>0.48070000000000002</v>
      </c>
      <c r="AG18">
        <v>0.49070000000000003</v>
      </c>
      <c r="AH18">
        <v>0.49519999999999997</v>
      </c>
      <c r="AI18">
        <v>0.59709999999999996</v>
      </c>
      <c r="AJ18">
        <v>0.88919999999999999</v>
      </c>
      <c r="AK18">
        <v>0.94950000000000001</v>
      </c>
      <c r="AL18">
        <v>0.99819999999999998</v>
      </c>
      <c r="AM18" t="s">
        <v>294</v>
      </c>
      <c r="AN18">
        <v>89</v>
      </c>
      <c r="AO18">
        <v>849</v>
      </c>
      <c r="AP18">
        <v>25</v>
      </c>
      <c r="AQ18">
        <v>377</v>
      </c>
      <c r="AR18">
        <v>25</v>
      </c>
      <c r="AS18">
        <v>0.1106</v>
      </c>
      <c r="AT18">
        <v>0.40279999999999999</v>
      </c>
      <c r="AU18">
        <v>0.61</v>
      </c>
      <c r="AV18">
        <v>0.56479999999999997</v>
      </c>
      <c r="AW18">
        <v>0.52200000000000002</v>
      </c>
      <c r="AX18">
        <v>0.53339999999999999</v>
      </c>
      <c r="AY18">
        <v>0.52690000000000003</v>
      </c>
      <c r="AZ18">
        <v>0.53690000000000004</v>
      </c>
      <c r="BA18">
        <v>0.48249999999999998</v>
      </c>
      <c r="BB18">
        <v>0.44929999999999998</v>
      </c>
      <c r="BC18">
        <v>0.43140000000000001</v>
      </c>
      <c r="BD18">
        <v>0.378</v>
      </c>
      <c r="BE18">
        <v>0.29430000000000001</v>
      </c>
      <c r="BF18">
        <v>0.23069999999999999</v>
      </c>
      <c r="BG18">
        <v>8.0799999999999997E-2</v>
      </c>
      <c r="BH18" t="s">
        <v>104</v>
      </c>
      <c r="BI18" s="1">
        <v>36145</v>
      </c>
      <c r="BJ18">
        <v>80</v>
      </c>
      <c r="BK18">
        <v>0</v>
      </c>
      <c r="BL18" t="s">
        <v>235</v>
      </c>
      <c r="BM18" s="1">
        <v>34460</v>
      </c>
    </row>
    <row r="19" spans="1:65" x14ac:dyDescent="0.25">
      <c r="A19" t="s">
        <v>181</v>
      </c>
      <c r="B19" t="s">
        <v>101</v>
      </c>
      <c r="C19" s="1">
        <v>34460</v>
      </c>
      <c r="D19" t="s">
        <v>278</v>
      </c>
      <c r="E19">
        <v>27</v>
      </c>
      <c r="F19">
        <v>-999</v>
      </c>
      <c r="G19">
        <v>-999</v>
      </c>
      <c r="H19" t="s">
        <v>235</v>
      </c>
      <c r="I19">
        <v>2.5</v>
      </c>
      <c r="J19">
        <v>1.94</v>
      </c>
      <c r="K19">
        <v>0.44900000000000001</v>
      </c>
      <c r="L19">
        <v>0.60499999999999998</v>
      </c>
      <c r="M19">
        <v>0.65900000000000003</v>
      </c>
      <c r="N19">
        <v>0.79600000000000004</v>
      </c>
      <c r="O19">
        <v>1.3180000000000001</v>
      </c>
      <c r="P19">
        <v>6.9000000000000006E-2</v>
      </c>
      <c r="Q19">
        <v>0.14299999999999999</v>
      </c>
      <c r="R19">
        <v>0.247</v>
      </c>
      <c r="S19">
        <v>0.22</v>
      </c>
      <c r="T19">
        <v>0.32100000000000001</v>
      </c>
      <c r="U19">
        <v>56.832999999999998</v>
      </c>
      <c r="V19">
        <v>0.61799999999999999</v>
      </c>
      <c r="W19">
        <v>0.23100000000000001</v>
      </c>
      <c r="X19">
        <v>0.77</v>
      </c>
      <c r="Y19">
        <v>2.5219999999999998</v>
      </c>
      <c r="Z19">
        <v>0.158</v>
      </c>
      <c r="AA19">
        <v>0.23119999999999999</v>
      </c>
      <c r="AB19">
        <v>0.28210000000000002</v>
      </c>
      <c r="AC19">
        <v>0.31059999999999999</v>
      </c>
      <c r="AD19">
        <v>0.76880000000000004</v>
      </c>
      <c r="AE19">
        <v>0.68899999999999995</v>
      </c>
      <c r="AF19">
        <v>0.65780000000000005</v>
      </c>
      <c r="AG19">
        <v>0.6119</v>
      </c>
      <c r="AH19">
        <v>0.64559999999999995</v>
      </c>
      <c r="AI19">
        <v>0.72099999999999997</v>
      </c>
      <c r="AJ19">
        <v>0.94969999999999999</v>
      </c>
      <c r="AK19">
        <v>0.99509999999999998</v>
      </c>
      <c r="AL19">
        <v>1</v>
      </c>
      <c r="AM19" t="s">
        <v>295</v>
      </c>
      <c r="AN19">
        <v>110</v>
      </c>
      <c r="AO19">
        <v>849</v>
      </c>
      <c r="AP19">
        <v>27</v>
      </c>
      <c r="AQ19">
        <v>377</v>
      </c>
      <c r="AR19">
        <v>27</v>
      </c>
      <c r="AS19">
        <v>0.51229999999999998</v>
      </c>
      <c r="AT19">
        <v>0.40739999999999998</v>
      </c>
      <c r="AU19">
        <v>0.42309999999999998</v>
      </c>
      <c r="AV19">
        <v>0.39329999999999998</v>
      </c>
      <c r="AW19">
        <v>0.32469999999999999</v>
      </c>
      <c r="AX19">
        <v>0.26679999999999998</v>
      </c>
      <c r="AY19">
        <v>0.3009</v>
      </c>
      <c r="AZ19">
        <v>0.27960000000000002</v>
      </c>
      <c r="BA19">
        <v>0.27739999999999998</v>
      </c>
      <c r="BB19">
        <v>0.25800000000000001</v>
      </c>
      <c r="BC19">
        <v>0.23019999999999999</v>
      </c>
      <c r="BD19">
        <v>0.1741</v>
      </c>
      <c r="BE19">
        <v>0.15409999999999999</v>
      </c>
      <c r="BF19">
        <v>8.3599999999999994E-2</v>
      </c>
      <c r="BG19">
        <v>1.09E-2</v>
      </c>
      <c r="BH19" t="s">
        <v>104</v>
      </c>
      <c r="BI19" s="1">
        <v>36145</v>
      </c>
      <c r="BJ19">
        <v>80</v>
      </c>
      <c r="BK19">
        <v>0</v>
      </c>
      <c r="BL19" t="s">
        <v>235</v>
      </c>
      <c r="BM19" s="1">
        <v>34460</v>
      </c>
    </row>
    <row r="20" spans="1:65" x14ac:dyDescent="0.25">
      <c r="A20" t="s">
        <v>181</v>
      </c>
      <c r="B20" t="s">
        <v>101</v>
      </c>
      <c r="C20" s="1">
        <v>34460</v>
      </c>
      <c r="D20" t="s">
        <v>278</v>
      </c>
      <c r="E20">
        <v>26</v>
      </c>
      <c r="F20">
        <v>-999</v>
      </c>
      <c r="G20">
        <v>-999</v>
      </c>
      <c r="H20" t="s">
        <v>235</v>
      </c>
      <c r="I20">
        <v>1.5</v>
      </c>
      <c r="J20">
        <v>1.05</v>
      </c>
      <c r="K20">
        <v>0.65400000000000003</v>
      </c>
      <c r="L20">
        <v>0.41299999999999998</v>
      </c>
      <c r="M20">
        <v>0.55600000000000005</v>
      </c>
      <c r="N20">
        <v>0.75600000000000001</v>
      </c>
      <c r="O20">
        <v>1.387</v>
      </c>
      <c r="P20">
        <v>1.0999999999999999E-2</v>
      </c>
      <c r="Q20">
        <v>0.121</v>
      </c>
      <c r="R20">
        <v>0.30099999999999999</v>
      </c>
      <c r="S20">
        <v>0.35</v>
      </c>
      <c r="T20">
        <v>0.217</v>
      </c>
      <c r="U20">
        <v>56.77</v>
      </c>
      <c r="V20">
        <v>0.61599999999999999</v>
      </c>
      <c r="W20">
        <v>0.46</v>
      </c>
      <c r="X20">
        <v>0.77</v>
      </c>
      <c r="Y20">
        <v>1.3580000000000001</v>
      </c>
      <c r="Z20">
        <v>0.33379999999999999</v>
      </c>
      <c r="AA20">
        <v>0.46210000000000001</v>
      </c>
      <c r="AB20">
        <v>0.4088</v>
      </c>
      <c r="AC20">
        <v>0.43540000000000001</v>
      </c>
      <c r="AD20">
        <v>0.53790000000000004</v>
      </c>
      <c r="AE20">
        <v>0.56499999999999995</v>
      </c>
      <c r="AF20">
        <v>0.4637</v>
      </c>
      <c r="AG20">
        <v>0.51929999999999998</v>
      </c>
      <c r="AH20">
        <v>0.50480000000000003</v>
      </c>
      <c r="AI20">
        <v>0.58840000000000003</v>
      </c>
      <c r="AJ20">
        <v>0.87129999999999996</v>
      </c>
      <c r="AK20">
        <v>0.93179999999999996</v>
      </c>
      <c r="AL20">
        <v>0.98750000000000004</v>
      </c>
      <c r="AM20" t="s">
        <v>296</v>
      </c>
      <c r="AN20">
        <v>90</v>
      </c>
      <c r="AO20">
        <v>849</v>
      </c>
      <c r="AP20">
        <v>26</v>
      </c>
      <c r="AQ20">
        <v>377</v>
      </c>
      <c r="AR20">
        <v>26</v>
      </c>
      <c r="AS20">
        <v>0.35239999999999999</v>
      </c>
      <c r="AT20">
        <v>0.51259999999999994</v>
      </c>
      <c r="AU20">
        <v>0.54100000000000004</v>
      </c>
      <c r="AV20">
        <v>0.66930000000000001</v>
      </c>
      <c r="AW20">
        <v>0.64639999999999997</v>
      </c>
      <c r="AX20">
        <v>0.63239999999999996</v>
      </c>
      <c r="AY20">
        <v>0.57430000000000003</v>
      </c>
      <c r="AZ20">
        <v>0.57179999999999997</v>
      </c>
      <c r="BA20">
        <v>0.54400000000000004</v>
      </c>
      <c r="BB20">
        <v>0.51139999999999997</v>
      </c>
      <c r="BC20">
        <v>0.46300000000000002</v>
      </c>
      <c r="BD20">
        <v>0.4219</v>
      </c>
      <c r="BE20">
        <v>0.38379999999999997</v>
      </c>
      <c r="BF20">
        <v>0.28310000000000002</v>
      </c>
      <c r="BG20">
        <v>9.8500000000000004E-2</v>
      </c>
      <c r="BH20" t="s">
        <v>104</v>
      </c>
      <c r="BI20" s="1">
        <v>36145</v>
      </c>
      <c r="BJ20">
        <v>80</v>
      </c>
      <c r="BK20">
        <v>0</v>
      </c>
      <c r="BL20" t="s">
        <v>235</v>
      </c>
      <c r="BM20" s="1">
        <v>34460</v>
      </c>
    </row>
    <row r="21" spans="1:65" x14ac:dyDescent="0.25">
      <c r="A21" t="s">
        <v>181</v>
      </c>
      <c r="B21" t="s">
        <v>101</v>
      </c>
      <c r="C21" s="1">
        <v>34460</v>
      </c>
      <c r="D21" t="s">
        <v>278</v>
      </c>
      <c r="E21">
        <v>33</v>
      </c>
      <c r="F21">
        <v>-999</v>
      </c>
      <c r="G21">
        <v>-999</v>
      </c>
      <c r="H21" t="s">
        <v>233</v>
      </c>
      <c r="I21">
        <v>2.5</v>
      </c>
      <c r="J21">
        <v>0.88</v>
      </c>
      <c r="K21">
        <v>0.29299999999999998</v>
      </c>
      <c r="L21">
        <v>0.48899999999999999</v>
      </c>
      <c r="M21">
        <v>0.63600000000000001</v>
      </c>
      <c r="N21">
        <v>0.72899999999999998</v>
      </c>
      <c r="O21">
        <v>1.452</v>
      </c>
      <c r="P21">
        <v>1E-3</v>
      </c>
      <c r="Q21">
        <v>7.6999999999999999E-2</v>
      </c>
      <c r="R21">
        <v>0.20899999999999999</v>
      </c>
      <c r="S21">
        <v>0.32200000000000001</v>
      </c>
      <c r="T21">
        <v>0.39100000000000001</v>
      </c>
      <c r="U21">
        <v>56.981999999999999</v>
      </c>
      <c r="V21">
        <v>0.55300000000000005</v>
      </c>
      <c r="W21">
        <v>0.51400000000000001</v>
      </c>
      <c r="X21">
        <v>0.77</v>
      </c>
      <c r="Y21">
        <v>1.1479999999999999</v>
      </c>
      <c r="Z21">
        <v>0.37990000000000002</v>
      </c>
      <c r="AA21">
        <v>0.51629999999999998</v>
      </c>
      <c r="AB21">
        <v>0.42059999999999997</v>
      </c>
      <c r="AC21">
        <v>0.43319999999999997</v>
      </c>
      <c r="AD21">
        <v>0.48370000000000002</v>
      </c>
      <c r="AE21">
        <v>0.56699999999999995</v>
      </c>
      <c r="AF21">
        <v>0.42949999999999999</v>
      </c>
      <c r="AG21">
        <v>0.47199999999999998</v>
      </c>
      <c r="AH21">
        <v>0.56210000000000004</v>
      </c>
      <c r="AI21">
        <v>0.66110000000000002</v>
      </c>
      <c r="AJ21">
        <v>0.87129999999999996</v>
      </c>
      <c r="AK21">
        <v>0.90380000000000005</v>
      </c>
      <c r="AL21">
        <v>0.97950000000000004</v>
      </c>
      <c r="AM21" t="s">
        <v>297</v>
      </c>
      <c r="AN21">
        <v>71</v>
      </c>
      <c r="AO21">
        <v>849</v>
      </c>
      <c r="AP21">
        <v>33</v>
      </c>
      <c r="AQ21">
        <v>377</v>
      </c>
      <c r="AR21">
        <v>33</v>
      </c>
      <c r="AS21">
        <v>0.70330000000000004</v>
      </c>
      <c r="AT21">
        <v>0.78690000000000004</v>
      </c>
      <c r="AU21">
        <v>0.7339</v>
      </c>
      <c r="AV21">
        <v>0.66849999999999998</v>
      </c>
      <c r="AW21">
        <v>0.66080000000000005</v>
      </c>
      <c r="AX21">
        <v>0.63460000000000005</v>
      </c>
      <c r="AY21">
        <v>0.62139999999999995</v>
      </c>
      <c r="AZ21">
        <v>0.6018</v>
      </c>
      <c r="BA21">
        <v>0.5534</v>
      </c>
      <c r="BB21">
        <v>0.54339999999999999</v>
      </c>
      <c r="BC21">
        <v>0.55940000000000001</v>
      </c>
      <c r="BD21">
        <v>0.52370000000000005</v>
      </c>
      <c r="BE21">
        <v>0.4405</v>
      </c>
      <c r="BF21">
        <v>0.31419999999999998</v>
      </c>
      <c r="BG21">
        <v>0.19239999999999999</v>
      </c>
      <c r="BH21" t="s">
        <v>104</v>
      </c>
      <c r="BI21" s="1">
        <v>36145</v>
      </c>
      <c r="BJ21">
        <v>100</v>
      </c>
      <c r="BK21">
        <v>0</v>
      </c>
      <c r="BL21" t="s">
        <v>233</v>
      </c>
      <c r="BM21" s="1">
        <v>34460</v>
      </c>
    </row>
    <row r="22" spans="1:65" x14ac:dyDescent="0.25">
      <c r="A22" t="s">
        <v>181</v>
      </c>
      <c r="B22" t="s">
        <v>101</v>
      </c>
      <c r="C22" s="1">
        <v>34460</v>
      </c>
      <c r="D22" t="s">
        <v>278</v>
      </c>
      <c r="E22">
        <v>32</v>
      </c>
      <c r="F22">
        <v>-999</v>
      </c>
      <c r="G22">
        <v>-999</v>
      </c>
      <c r="H22" t="s">
        <v>233</v>
      </c>
      <c r="I22">
        <v>1.5</v>
      </c>
      <c r="J22">
        <v>1.06</v>
      </c>
      <c r="K22">
        <v>0.35</v>
      </c>
      <c r="L22">
        <v>0.46500000000000002</v>
      </c>
      <c r="M22">
        <v>0.60699999999999998</v>
      </c>
      <c r="N22">
        <v>0.78500000000000003</v>
      </c>
      <c r="O22">
        <v>1.419</v>
      </c>
      <c r="P22">
        <v>2E-3</v>
      </c>
      <c r="Q22">
        <v>0.08</v>
      </c>
      <c r="R22">
        <v>0.217</v>
      </c>
      <c r="S22">
        <v>0.33200000000000002</v>
      </c>
      <c r="T22">
        <v>0.36799999999999999</v>
      </c>
      <c r="U22">
        <v>56.957000000000001</v>
      </c>
      <c r="V22">
        <v>0.55700000000000005</v>
      </c>
      <c r="W22">
        <v>0.45500000000000002</v>
      </c>
      <c r="X22">
        <v>0.77</v>
      </c>
      <c r="Y22">
        <v>1.3819999999999999</v>
      </c>
      <c r="Z22">
        <v>0.32700000000000001</v>
      </c>
      <c r="AA22">
        <v>0.45569999999999999</v>
      </c>
      <c r="AB22">
        <v>0.33800000000000002</v>
      </c>
      <c r="AC22">
        <v>0.34739999999999999</v>
      </c>
      <c r="AD22">
        <v>0.54430000000000001</v>
      </c>
      <c r="AE22">
        <v>0.65300000000000002</v>
      </c>
      <c r="AF22">
        <v>0.54190000000000005</v>
      </c>
      <c r="AG22">
        <v>0.54159999999999997</v>
      </c>
      <c r="AH22">
        <v>0.63119999999999998</v>
      </c>
      <c r="AI22">
        <v>0.8135</v>
      </c>
      <c r="AJ22">
        <v>0.91869999999999996</v>
      </c>
      <c r="AK22">
        <v>0.98209999999999997</v>
      </c>
      <c r="AL22">
        <v>0.99539999999999995</v>
      </c>
      <c r="AM22" t="s">
        <v>298</v>
      </c>
      <c r="AN22">
        <v>69</v>
      </c>
      <c r="AO22">
        <v>849</v>
      </c>
      <c r="AP22">
        <v>32</v>
      </c>
      <c r="AQ22">
        <v>377</v>
      </c>
      <c r="AR22">
        <v>32</v>
      </c>
      <c r="AS22">
        <v>0.72389999999999999</v>
      </c>
      <c r="AT22">
        <v>0.74229999999999996</v>
      </c>
      <c r="AU22">
        <v>0.63019999999999998</v>
      </c>
      <c r="AV22">
        <v>0.61539999999999995</v>
      </c>
      <c r="AW22">
        <v>0.62090000000000001</v>
      </c>
      <c r="AX22">
        <v>0.60970000000000002</v>
      </c>
      <c r="AY22">
        <v>0.57379999999999998</v>
      </c>
      <c r="AZ22">
        <v>0.51429999999999998</v>
      </c>
      <c r="BA22">
        <v>0.52780000000000005</v>
      </c>
      <c r="BB22">
        <v>0.502</v>
      </c>
      <c r="BC22">
        <v>0.42859999999999998</v>
      </c>
      <c r="BD22">
        <v>0.42349999999999999</v>
      </c>
      <c r="BE22">
        <v>0.37030000000000002</v>
      </c>
      <c r="BF22">
        <v>0.26150000000000001</v>
      </c>
      <c r="BG22">
        <v>0.11990000000000001</v>
      </c>
      <c r="BH22" t="s">
        <v>104</v>
      </c>
      <c r="BI22" s="1">
        <v>36145</v>
      </c>
      <c r="BJ22">
        <v>100</v>
      </c>
      <c r="BK22">
        <v>0</v>
      </c>
      <c r="BL22" t="s">
        <v>233</v>
      </c>
      <c r="BM22" s="1">
        <v>34460</v>
      </c>
    </row>
    <row r="23" spans="1:65" x14ac:dyDescent="0.25">
      <c r="A23" t="s">
        <v>181</v>
      </c>
      <c r="B23" t="s">
        <v>101</v>
      </c>
      <c r="C23" s="1">
        <v>34460</v>
      </c>
      <c r="D23" t="s">
        <v>278</v>
      </c>
      <c r="E23">
        <v>31</v>
      </c>
      <c r="F23">
        <v>-999</v>
      </c>
      <c r="G23">
        <v>-999</v>
      </c>
      <c r="H23" t="s">
        <v>233</v>
      </c>
      <c r="I23">
        <v>0.5</v>
      </c>
      <c r="J23">
        <v>1.08</v>
      </c>
      <c r="K23">
        <v>0.23799999999999999</v>
      </c>
      <c r="L23">
        <v>0.40100000000000002</v>
      </c>
      <c r="M23">
        <v>0.59799999999999998</v>
      </c>
      <c r="N23">
        <v>0.78100000000000003</v>
      </c>
      <c r="O23">
        <v>1.5069999999999999</v>
      </c>
      <c r="P23">
        <v>0</v>
      </c>
      <c r="Q23">
        <v>6.7000000000000004E-2</v>
      </c>
      <c r="R23">
        <v>0.191</v>
      </c>
      <c r="S23">
        <v>0.32500000000000001</v>
      </c>
      <c r="T23">
        <v>0.41599999999999998</v>
      </c>
      <c r="U23">
        <v>57.063000000000002</v>
      </c>
      <c r="V23">
        <v>0.51900000000000002</v>
      </c>
      <c r="W23">
        <v>0.46100000000000002</v>
      </c>
      <c r="X23">
        <v>0.77</v>
      </c>
      <c r="Y23">
        <v>1.4019999999999999</v>
      </c>
      <c r="Z23">
        <v>0.32590000000000002</v>
      </c>
      <c r="AA23">
        <v>0.46179999999999999</v>
      </c>
      <c r="AB23">
        <v>0.35780000000000001</v>
      </c>
      <c r="AC23">
        <v>0.36309999999999998</v>
      </c>
      <c r="AD23">
        <v>0.53820000000000001</v>
      </c>
      <c r="AE23">
        <v>0.63700000000000001</v>
      </c>
      <c r="AF23">
        <v>0.53510000000000002</v>
      </c>
      <c r="AG23">
        <v>0.54930000000000001</v>
      </c>
      <c r="AH23">
        <v>0.58709999999999996</v>
      </c>
      <c r="AI23">
        <v>0.75970000000000004</v>
      </c>
      <c r="AJ23">
        <v>0.92920000000000003</v>
      </c>
      <c r="AK23">
        <v>0.96760000000000002</v>
      </c>
      <c r="AL23">
        <v>0.998</v>
      </c>
      <c r="AM23" t="s">
        <v>299</v>
      </c>
      <c r="AN23">
        <v>72</v>
      </c>
      <c r="AO23">
        <v>849</v>
      </c>
      <c r="AP23">
        <v>31</v>
      </c>
      <c r="AQ23">
        <v>377</v>
      </c>
      <c r="AR23">
        <v>31</v>
      </c>
      <c r="AS23">
        <v>0.81859999999999999</v>
      </c>
      <c r="AT23">
        <v>0.79949999999999999</v>
      </c>
      <c r="AU23">
        <v>0.72489999999999999</v>
      </c>
      <c r="AV23">
        <v>0.7127</v>
      </c>
      <c r="AW23">
        <v>0.67659999999999998</v>
      </c>
      <c r="AX23">
        <v>0.59870000000000001</v>
      </c>
      <c r="AY23">
        <v>0.53190000000000004</v>
      </c>
      <c r="AZ23">
        <v>0.52739999999999998</v>
      </c>
      <c r="BA23">
        <v>0.54690000000000005</v>
      </c>
      <c r="BB23">
        <v>0.49180000000000001</v>
      </c>
      <c r="BC23">
        <v>0.44040000000000001</v>
      </c>
      <c r="BD23">
        <v>0.40710000000000002</v>
      </c>
      <c r="BE23">
        <v>0.33400000000000002</v>
      </c>
      <c r="BF23">
        <v>0.2281</v>
      </c>
      <c r="BG23">
        <v>0.1138</v>
      </c>
      <c r="BH23" t="s">
        <v>104</v>
      </c>
      <c r="BI23" s="1">
        <v>36145</v>
      </c>
      <c r="BJ23">
        <v>100</v>
      </c>
      <c r="BK23">
        <v>0</v>
      </c>
      <c r="BL23" t="s">
        <v>233</v>
      </c>
      <c r="BM23" s="1">
        <v>34460</v>
      </c>
    </row>
    <row r="24" spans="1:65" x14ac:dyDescent="0.25">
      <c r="A24" t="s">
        <v>181</v>
      </c>
      <c r="B24" t="s">
        <v>101</v>
      </c>
      <c r="C24" s="1">
        <v>34460</v>
      </c>
      <c r="D24" t="s">
        <v>278</v>
      </c>
      <c r="E24">
        <v>30</v>
      </c>
      <c r="F24">
        <v>-999</v>
      </c>
      <c r="G24">
        <v>-999</v>
      </c>
      <c r="H24" t="s">
        <v>234</v>
      </c>
      <c r="I24">
        <v>2.5</v>
      </c>
      <c r="J24">
        <v>0.99</v>
      </c>
      <c r="K24">
        <v>0.27700000000000002</v>
      </c>
      <c r="L24">
        <v>0.33400000000000002</v>
      </c>
      <c r="M24">
        <v>0.52300000000000002</v>
      </c>
      <c r="N24">
        <v>0.81799999999999995</v>
      </c>
      <c r="O24">
        <v>1.546</v>
      </c>
      <c r="P24">
        <v>3.3000000000000002E-2</v>
      </c>
      <c r="Q24">
        <v>6.8000000000000005E-2</v>
      </c>
      <c r="R24">
        <v>0.14000000000000001</v>
      </c>
      <c r="S24">
        <v>0.29099999999999998</v>
      </c>
      <c r="T24">
        <v>0.46800000000000003</v>
      </c>
      <c r="U24">
        <v>57.073999999999998</v>
      </c>
      <c r="V24">
        <v>0.50700000000000001</v>
      </c>
      <c r="W24">
        <v>0.49299999999999999</v>
      </c>
      <c r="X24">
        <v>0.77</v>
      </c>
      <c r="Y24">
        <v>1.2809999999999999</v>
      </c>
      <c r="Z24">
        <v>0.35170000000000001</v>
      </c>
      <c r="AA24">
        <v>0.4955</v>
      </c>
      <c r="AB24">
        <v>0.50449999999999995</v>
      </c>
      <c r="AC24">
        <v>0.53900000000000003</v>
      </c>
      <c r="AD24">
        <v>0.50449999999999995</v>
      </c>
      <c r="AE24">
        <v>0.46100000000000002</v>
      </c>
      <c r="AF24">
        <v>0.38179999999999997</v>
      </c>
      <c r="AG24">
        <v>0.38250000000000001</v>
      </c>
      <c r="AH24">
        <v>0.40760000000000002</v>
      </c>
      <c r="AI24">
        <v>0.4758</v>
      </c>
      <c r="AJ24">
        <v>0.8115</v>
      </c>
      <c r="AK24">
        <v>0.89549999999999996</v>
      </c>
      <c r="AL24">
        <v>0.95740000000000003</v>
      </c>
      <c r="AM24" t="s">
        <v>300</v>
      </c>
      <c r="AN24">
        <v>78</v>
      </c>
      <c r="AO24">
        <v>849</v>
      </c>
      <c r="AP24">
        <v>30</v>
      </c>
      <c r="AQ24">
        <v>377</v>
      </c>
      <c r="AR24">
        <v>30</v>
      </c>
      <c r="AS24">
        <v>0.90769999999999995</v>
      </c>
      <c r="AT24">
        <v>0.75580000000000003</v>
      </c>
      <c r="AU24">
        <v>0.71950000000000003</v>
      </c>
      <c r="AV24">
        <v>0.69969999999999999</v>
      </c>
      <c r="AW24">
        <v>0.73350000000000004</v>
      </c>
      <c r="AX24">
        <v>0.70369999999999999</v>
      </c>
      <c r="AY24">
        <v>0.65839999999999999</v>
      </c>
      <c r="AZ24">
        <v>0.59689999999999999</v>
      </c>
      <c r="BA24">
        <v>0.54679999999999995</v>
      </c>
      <c r="BB24">
        <v>0.51049999999999995</v>
      </c>
      <c r="BC24">
        <v>0.45960000000000001</v>
      </c>
      <c r="BD24">
        <v>0.40839999999999999</v>
      </c>
      <c r="BE24">
        <v>0.34989999999999999</v>
      </c>
      <c r="BF24">
        <v>0.25779999999999997</v>
      </c>
      <c r="BG24">
        <v>0.11210000000000001</v>
      </c>
      <c r="BH24" t="s">
        <v>104</v>
      </c>
      <c r="BI24" s="1">
        <v>36145</v>
      </c>
      <c r="BJ24">
        <v>90</v>
      </c>
      <c r="BK24">
        <v>0</v>
      </c>
      <c r="BL24" t="s">
        <v>234</v>
      </c>
      <c r="BM24" s="1">
        <v>34460</v>
      </c>
    </row>
    <row r="25" spans="1:65" x14ac:dyDescent="0.25">
      <c r="A25" t="s">
        <v>181</v>
      </c>
      <c r="B25" t="s">
        <v>101</v>
      </c>
      <c r="C25" s="1">
        <v>34460</v>
      </c>
      <c r="D25" t="s">
        <v>278</v>
      </c>
      <c r="E25">
        <v>29</v>
      </c>
      <c r="F25">
        <v>-999</v>
      </c>
      <c r="G25">
        <v>-999</v>
      </c>
      <c r="H25" t="s">
        <v>234</v>
      </c>
      <c r="I25">
        <v>1.5</v>
      </c>
      <c r="J25">
        <v>1.31</v>
      </c>
      <c r="K25">
        <v>0.34599999999999997</v>
      </c>
      <c r="L25">
        <v>0.34799999999999998</v>
      </c>
      <c r="M25">
        <v>0.60799999999999998</v>
      </c>
      <c r="N25">
        <v>0.80600000000000005</v>
      </c>
      <c r="O25">
        <v>1.4630000000000001</v>
      </c>
      <c r="P25">
        <v>2.5999999999999999E-2</v>
      </c>
      <c r="Q25">
        <v>7.3999999999999996E-2</v>
      </c>
      <c r="R25">
        <v>0.16</v>
      </c>
      <c r="S25">
        <v>0.29099999999999998</v>
      </c>
      <c r="T25">
        <v>0.44800000000000001</v>
      </c>
      <c r="U25">
        <v>57.006999999999998</v>
      </c>
      <c r="V25">
        <v>0.53600000000000003</v>
      </c>
      <c r="W25">
        <v>0.39500000000000002</v>
      </c>
      <c r="X25">
        <v>0.77</v>
      </c>
      <c r="Y25">
        <v>1.6990000000000001</v>
      </c>
      <c r="Z25">
        <v>0.2742</v>
      </c>
      <c r="AA25">
        <v>0.39629999999999999</v>
      </c>
      <c r="AB25">
        <v>0.39900000000000002</v>
      </c>
      <c r="AC25">
        <v>0.43519999999999998</v>
      </c>
      <c r="AD25">
        <v>0.60370000000000001</v>
      </c>
      <c r="AE25">
        <v>0.56499999999999995</v>
      </c>
      <c r="AF25">
        <v>0.45140000000000002</v>
      </c>
      <c r="AG25">
        <v>0.47510000000000002</v>
      </c>
      <c r="AH25">
        <v>0.52529999999999999</v>
      </c>
      <c r="AI25">
        <v>0.63219999999999998</v>
      </c>
      <c r="AJ25">
        <v>0.9123</v>
      </c>
      <c r="AK25">
        <v>0.97199999999999998</v>
      </c>
      <c r="AL25">
        <v>0.98509999999999998</v>
      </c>
      <c r="AM25" t="s">
        <v>301</v>
      </c>
      <c r="AN25">
        <v>77</v>
      </c>
      <c r="AO25">
        <v>849</v>
      </c>
      <c r="AP25">
        <v>29</v>
      </c>
      <c r="AQ25">
        <v>377</v>
      </c>
      <c r="AR25">
        <v>29</v>
      </c>
      <c r="AS25">
        <v>0.74939999999999996</v>
      </c>
      <c r="AT25">
        <v>0.64239999999999997</v>
      </c>
      <c r="AU25">
        <v>0.60599999999999998</v>
      </c>
      <c r="AV25">
        <v>0.65459999999999996</v>
      </c>
      <c r="AW25">
        <v>0.65210000000000001</v>
      </c>
      <c r="AX25">
        <v>0.60189999999999999</v>
      </c>
      <c r="AY25">
        <v>0.52710000000000001</v>
      </c>
      <c r="AZ25">
        <v>0.4476</v>
      </c>
      <c r="BA25">
        <v>0.4083</v>
      </c>
      <c r="BB25">
        <v>0.38190000000000002</v>
      </c>
      <c r="BC25">
        <v>0.38069999999999998</v>
      </c>
      <c r="BD25">
        <v>0.31230000000000002</v>
      </c>
      <c r="BE25">
        <v>0.25900000000000001</v>
      </c>
      <c r="BF25">
        <v>0.15870000000000001</v>
      </c>
      <c r="BG25">
        <v>6.1100000000000002E-2</v>
      </c>
      <c r="BH25" t="s">
        <v>104</v>
      </c>
      <c r="BI25" s="1">
        <v>36145</v>
      </c>
      <c r="BJ25">
        <v>90</v>
      </c>
      <c r="BK25">
        <v>0</v>
      </c>
      <c r="BL25" t="s">
        <v>234</v>
      </c>
      <c r="BM25" s="1">
        <v>34460</v>
      </c>
    </row>
    <row r="26" spans="1:65" x14ac:dyDescent="0.25">
      <c r="A26" t="s">
        <v>181</v>
      </c>
      <c r="B26" t="s">
        <v>101</v>
      </c>
      <c r="C26" s="1">
        <v>34460</v>
      </c>
      <c r="D26" t="s">
        <v>278</v>
      </c>
      <c r="E26">
        <v>28</v>
      </c>
      <c r="F26">
        <v>-999</v>
      </c>
      <c r="G26">
        <v>-999</v>
      </c>
      <c r="H26" t="s">
        <v>234</v>
      </c>
      <c r="I26">
        <v>0.5</v>
      </c>
      <c r="J26">
        <v>1.39</v>
      </c>
      <c r="K26">
        <v>0.26</v>
      </c>
      <c r="L26">
        <v>0.39400000000000002</v>
      </c>
      <c r="M26">
        <v>0.61599999999999999</v>
      </c>
      <c r="N26">
        <v>0.77</v>
      </c>
      <c r="O26">
        <v>1.4910000000000001</v>
      </c>
      <c r="P26">
        <v>5.0000000000000001E-3</v>
      </c>
      <c r="Q26">
        <v>7.2999999999999995E-2</v>
      </c>
      <c r="R26">
        <v>0.18</v>
      </c>
      <c r="S26">
        <v>0.27400000000000002</v>
      </c>
      <c r="T26">
        <v>0.46899999999999997</v>
      </c>
      <c r="U26">
        <v>57.045999999999999</v>
      </c>
      <c r="V26">
        <v>0.52300000000000002</v>
      </c>
      <c r="W26">
        <v>0.378</v>
      </c>
      <c r="X26">
        <v>0.77</v>
      </c>
      <c r="Y26">
        <v>1.8069999999999999</v>
      </c>
      <c r="Z26">
        <v>0.25929999999999997</v>
      </c>
      <c r="AA26">
        <v>0.37869999999999998</v>
      </c>
      <c r="AB26">
        <v>0.37680000000000002</v>
      </c>
      <c r="AC26">
        <v>0.4083</v>
      </c>
      <c r="AD26">
        <v>0.62129999999999996</v>
      </c>
      <c r="AE26">
        <v>0.59199999999999997</v>
      </c>
      <c r="AF26">
        <v>0.50260000000000005</v>
      </c>
      <c r="AG26">
        <v>0.49659999999999999</v>
      </c>
      <c r="AH26">
        <v>0.57879999999999998</v>
      </c>
      <c r="AI26">
        <v>0.63490000000000002</v>
      </c>
      <c r="AJ26">
        <v>0.89739999999999998</v>
      </c>
      <c r="AK26">
        <v>0.96689999999999998</v>
      </c>
      <c r="AL26">
        <v>0.98770000000000002</v>
      </c>
      <c r="AM26" t="s">
        <v>302</v>
      </c>
      <c r="AN26">
        <v>79</v>
      </c>
      <c r="AO26">
        <v>849</v>
      </c>
      <c r="AP26">
        <v>28</v>
      </c>
      <c r="AQ26">
        <v>377</v>
      </c>
      <c r="AR26">
        <v>28</v>
      </c>
      <c r="AS26">
        <v>0.8115</v>
      </c>
      <c r="AT26">
        <v>0.69340000000000002</v>
      </c>
      <c r="AU26">
        <v>0.66610000000000003</v>
      </c>
      <c r="AV26">
        <v>0.64</v>
      </c>
      <c r="AW26">
        <v>0.62649999999999995</v>
      </c>
      <c r="AX26">
        <v>0.49940000000000001</v>
      </c>
      <c r="AY26">
        <v>0.45889999999999997</v>
      </c>
      <c r="AZ26">
        <v>0.43240000000000001</v>
      </c>
      <c r="BA26">
        <v>0.40920000000000001</v>
      </c>
      <c r="BB26">
        <v>0.40479999999999999</v>
      </c>
      <c r="BC26">
        <v>0.35599999999999998</v>
      </c>
      <c r="BD26">
        <v>0.30430000000000001</v>
      </c>
      <c r="BE26">
        <v>0.24740000000000001</v>
      </c>
      <c r="BF26">
        <v>0.13719999999999999</v>
      </c>
      <c r="BG26">
        <v>3.7199999999999997E-2</v>
      </c>
      <c r="BH26" t="s">
        <v>104</v>
      </c>
      <c r="BI26" s="1">
        <v>36145</v>
      </c>
      <c r="BJ26">
        <v>90</v>
      </c>
      <c r="BK26">
        <v>0</v>
      </c>
      <c r="BL26" t="s">
        <v>234</v>
      </c>
      <c r="BM26" s="1">
        <v>34460</v>
      </c>
    </row>
    <row r="27" spans="1:65" x14ac:dyDescent="0.25">
      <c r="A27" t="s">
        <v>181</v>
      </c>
      <c r="B27" t="s">
        <v>101</v>
      </c>
      <c r="C27" s="1">
        <v>34460</v>
      </c>
      <c r="D27" t="s">
        <v>278</v>
      </c>
      <c r="E27">
        <v>24</v>
      </c>
      <c r="F27">
        <v>-999</v>
      </c>
      <c r="G27">
        <v>-999</v>
      </c>
      <c r="H27" t="s">
        <v>236</v>
      </c>
      <c r="I27">
        <v>2.5</v>
      </c>
      <c r="J27">
        <v>1.47</v>
      </c>
      <c r="K27">
        <v>0.63</v>
      </c>
      <c r="L27">
        <v>0.47199999999999998</v>
      </c>
      <c r="M27">
        <v>0.51</v>
      </c>
      <c r="N27">
        <v>0.70499999999999996</v>
      </c>
      <c r="O27">
        <v>1.417</v>
      </c>
      <c r="P27">
        <v>6.0000000000000001E-3</v>
      </c>
      <c r="Q27">
        <v>0.111</v>
      </c>
      <c r="R27">
        <v>0.28299999999999997</v>
      </c>
      <c r="S27">
        <v>0.33900000000000002</v>
      </c>
      <c r="T27">
        <v>0.26</v>
      </c>
      <c r="U27">
        <v>56.765999999999998</v>
      </c>
      <c r="V27">
        <v>0.60799999999999998</v>
      </c>
      <c r="W27">
        <v>0.35899999999999999</v>
      </c>
      <c r="X27">
        <v>0.77</v>
      </c>
      <c r="Y27">
        <v>1.9019999999999999</v>
      </c>
      <c r="Z27">
        <v>0.2492</v>
      </c>
      <c r="AA27">
        <v>0.35920000000000002</v>
      </c>
      <c r="AB27">
        <v>0.3473</v>
      </c>
      <c r="AC27">
        <v>0.38840000000000002</v>
      </c>
      <c r="AD27">
        <v>0.64080000000000004</v>
      </c>
      <c r="AE27">
        <v>0.61199999999999999</v>
      </c>
      <c r="AF27">
        <v>0.49370000000000003</v>
      </c>
      <c r="AG27">
        <v>0.52239999999999998</v>
      </c>
      <c r="AH27">
        <v>0.59530000000000005</v>
      </c>
      <c r="AI27">
        <v>0.67789999999999995</v>
      </c>
      <c r="AJ27">
        <v>0.92459999999999998</v>
      </c>
      <c r="AK27">
        <v>0.98229999999999995</v>
      </c>
      <c r="AL27">
        <v>1</v>
      </c>
      <c r="AM27" t="s">
        <v>303</v>
      </c>
      <c r="AN27">
        <v>87</v>
      </c>
      <c r="AO27">
        <v>849</v>
      </c>
      <c r="AP27">
        <v>24</v>
      </c>
      <c r="AQ27">
        <v>377</v>
      </c>
      <c r="AR27">
        <v>24</v>
      </c>
      <c r="AS27">
        <v>0.16869999999999999</v>
      </c>
      <c r="AT27">
        <v>0.39300000000000002</v>
      </c>
      <c r="AU27">
        <v>0.46560000000000001</v>
      </c>
      <c r="AV27">
        <v>0.5343</v>
      </c>
      <c r="AW27">
        <v>0.49580000000000002</v>
      </c>
      <c r="AX27">
        <v>0.49330000000000002</v>
      </c>
      <c r="AY27">
        <v>0.48909999999999998</v>
      </c>
      <c r="AZ27">
        <v>0.49340000000000001</v>
      </c>
      <c r="BA27">
        <v>0.45689999999999997</v>
      </c>
      <c r="BB27">
        <v>0.40799999999999997</v>
      </c>
      <c r="BC27">
        <v>0.36449999999999999</v>
      </c>
      <c r="BD27">
        <v>0.32350000000000001</v>
      </c>
      <c r="BE27">
        <v>0.25580000000000003</v>
      </c>
      <c r="BF27">
        <v>0.12809999999999999</v>
      </c>
      <c r="BG27">
        <v>2.4500000000000001E-2</v>
      </c>
      <c r="BH27" t="s">
        <v>104</v>
      </c>
      <c r="BI27" s="1">
        <v>36145</v>
      </c>
      <c r="BJ27">
        <v>70</v>
      </c>
      <c r="BK27">
        <v>0</v>
      </c>
      <c r="BL27" t="s">
        <v>236</v>
      </c>
      <c r="BM27" s="1">
        <v>34460</v>
      </c>
    </row>
    <row r="28" spans="1:65" x14ac:dyDescent="0.25">
      <c r="A28" t="s">
        <v>181</v>
      </c>
      <c r="B28" t="s">
        <v>101</v>
      </c>
      <c r="C28" s="1">
        <v>34460</v>
      </c>
      <c r="D28" t="s">
        <v>278</v>
      </c>
      <c r="E28">
        <v>22</v>
      </c>
      <c r="F28">
        <v>-999</v>
      </c>
      <c r="G28">
        <v>-999</v>
      </c>
      <c r="H28" t="s">
        <v>236</v>
      </c>
      <c r="I28">
        <v>0.5</v>
      </c>
      <c r="J28">
        <v>1.03</v>
      </c>
      <c r="K28">
        <v>0.248</v>
      </c>
      <c r="L28">
        <v>0.25900000000000001</v>
      </c>
      <c r="M28">
        <v>0.51800000000000002</v>
      </c>
      <c r="N28">
        <v>0.81399999999999995</v>
      </c>
      <c r="O28">
        <v>1.605</v>
      </c>
      <c r="P28">
        <v>0</v>
      </c>
      <c r="Q28">
        <v>6.8000000000000005E-2</v>
      </c>
      <c r="R28">
        <v>0.192</v>
      </c>
      <c r="S28">
        <v>0.32600000000000001</v>
      </c>
      <c r="T28">
        <v>0.41399999999999998</v>
      </c>
      <c r="U28">
        <v>57.127000000000002</v>
      </c>
      <c r="V28">
        <v>0.48599999999999999</v>
      </c>
      <c r="W28">
        <v>0.48899999999999999</v>
      </c>
      <c r="X28">
        <v>0.77</v>
      </c>
      <c r="Y28">
        <v>1.34</v>
      </c>
      <c r="Z28">
        <v>0.33639999999999998</v>
      </c>
      <c r="AA28">
        <v>0.48909999999999998</v>
      </c>
      <c r="AB28">
        <v>0.40400000000000003</v>
      </c>
      <c r="AC28">
        <v>0.44379999999999997</v>
      </c>
      <c r="AD28">
        <v>0.51090000000000002</v>
      </c>
      <c r="AE28">
        <v>0.55600000000000005</v>
      </c>
      <c r="AF28">
        <v>0.51719999999999999</v>
      </c>
      <c r="AG28">
        <v>0.45660000000000001</v>
      </c>
      <c r="AH28">
        <v>0.55149999999999999</v>
      </c>
      <c r="AI28">
        <v>0.53839999999999999</v>
      </c>
      <c r="AJ28">
        <v>0.85029999999999994</v>
      </c>
      <c r="AK28">
        <v>0.94920000000000004</v>
      </c>
      <c r="AL28">
        <v>0.98309999999999997</v>
      </c>
      <c r="AM28" t="s">
        <v>304</v>
      </c>
      <c r="AN28">
        <v>80</v>
      </c>
      <c r="AO28">
        <v>849</v>
      </c>
      <c r="AP28">
        <v>22</v>
      </c>
      <c r="AQ28">
        <v>377</v>
      </c>
      <c r="AR28">
        <v>22</v>
      </c>
      <c r="AS28">
        <v>0.85119999999999996</v>
      </c>
      <c r="AT28">
        <v>0.65439999999999998</v>
      </c>
      <c r="AU28">
        <v>0.82709999999999995</v>
      </c>
      <c r="AV28">
        <v>0.83079999999999998</v>
      </c>
      <c r="AW28">
        <v>0.75990000000000002</v>
      </c>
      <c r="AX28">
        <v>0.72070000000000001</v>
      </c>
      <c r="AY28">
        <v>0.67510000000000003</v>
      </c>
      <c r="AZ28">
        <v>0.56940000000000002</v>
      </c>
      <c r="BA28">
        <v>0.53310000000000002</v>
      </c>
      <c r="BB28">
        <v>0.47360000000000002</v>
      </c>
      <c r="BC28">
        <v>0.44990000000000002</v>
      </c>
      <c r="BD28">
        <v>0.3896</v>
      </c>
      <c r="BE28">
        <v>0.33160000000000001</v>
      </c>
      <c r="BF28">
        <v>0.20069999999999999</v>
      </c>
      <c r="BG28">
        <v>6.9800000000000001E-2</v>
      </c>
      <c r="BH28" t="s">
        <v>104</v>
      </c>
      <c r="BI28" s="1">
        <v>36145</v>
      </c>
      <c r="BJ28">
        <v>70</v>
      </c>
      <c r="BK28">
        <v>0</v>
      </c>
      <c r="BL28" t="s">
        <v>236</v>
      </c>
      <c r="BM28" s="1">
        <v>34460</v>
      </c>
    </row>
    <row r="29" spans="1:65" x14ac:dyDescent="0.25">
      <c r="A29" t="s">
        <v>181</v>
      </c>
      <c r="B29" t="s">
        <v>101</v>
      </c>
      <c r="C29" s="1">
        <v>34460</v>
      </c>
      <c r="D29" t="s">
        <v>278</v>
      </c>
      <c r="E29">
        <v>20</v>
      </c>
      <c r="F29">
        <v>-999</v>
      </c>
      <c r="G29">
        <v>-999</v>
      </c>
      <c r="H29" t="s">
        <v>237</v>
      </c>
      <c r="I29">
        <v>1.5</v>
      </c>
      <c r="J29">
        <v>1.54</v>
      </c>
      <c r="K29">
        <v>0.185</v>
      </c>
      <c r="L29">
        <v>0.33200000000000002</v>
      </c>
      <c r="M29">
        <v>0.64800000000000002</v>
      </c>
      <c r="N29">
        <v>0.78200000000000003</v>
      </c>
      <c r="O29">
        <v>1.5409999999999999</v>
      </c>
      <c r="P29">
        <v>0</v>
      </c>
      <c r="Q29">
        <v>6.7000000000000004E-2</v>
      </c>
      <c r="R29">
        <v>0.189</v>
      </c>
      <c r="S29">
        <v>0.32400000000000001</v>
      </c>
      <c r="T29">
        <v>0.42</v>
      </c>
      <c r="U29">
        <v>57.122999999999998</v>
      </c>
      <c r="V29">
        <v>0.504</v>
      </c>
      <c r="W29">
        <v>0.35499999999999998</v>
      </c>
      <c r="X29">
        <v>0.77</v>
      </c>
      <c r="Y29">
        <v>2.0059999999999998</v>
      </c>
      <c r="Z29">
        <v>0.2361</v>
      </c>
      <c r="AA29">
        <v>0.35470000000000002</v>
      </c>
      <c r="AB29">
        <v>0.27079999999999999</v>
      </c>
      <c r="AC29">
        <v>0.31219999999999998</v>
      </c>
      <c r="AD29">
        <v>0.64529999999999998</v>
      </c>
      <c r="AE29">
        <v>0.68799999999999994</v>
      </c>
      <c r="AF29">
        <v>0.61350000000000005</v>
      </c>
      <c r="AG29">
        <v>0.63949999999999996</v>
      </c>
      <c r="AH29">
        <v>0.64649999999999996</v>
      </c>
      <c r="AI29">
        <v>0.69189999999999996</v>
      </c>
      <c r="AJ29">
        <v>0.95909999999999995</v>
      </c>
      <c r="AK29">
        <v>0.99980000000000002</v>
      </c>
      <c r="AL29">
        <v>1</v>
      </c>
      <c r="AM29" t="s">
        <v>305</v>
      </c>
      <c r="AN29">
        <v>80</v>
      </c>
      <c r="AO29">
        <v>849</v>
      </c>
      <c r="AP29">
        <v>20</v>
      </c>
      <c r="AQ29">
        <v>377</v>
      </c>
      <c r="AR29">
        <v>20</v>
      </c>
      <c r="AS29">
        <v>0.68889999999999996</v>
      </c>
      <c r="AT29">
        <v>0.72599999999999998</v>
      </c>
      <c r="AU29">
        <v>0.76439999999999997</v>
      </c>
      <c r="AV29">
        <v>0.6734</v>
      </c>
      <c r="AW29">
        <v>0.58650000000000002</v>
      </c>
      <c r="AX29">
        <v>0.55549999999999999</v>
      </c>
      <c r="AY29">
        <v>0.4536</v>
      </c>
      <c r="AZ29">
        <v>0.372</v>
      </c>
      <c r="BA29">
        <v>0.32479999999999998</v>
      </c>
      <c r="BB29">
        <v>0.3473</v>
      </c>
      <c r="BC29">
        <v>0.3281</v>
      </c>
      <c r="BD29">
        <v>0.26500000000000001</v>
      </c>
      <c r="BE29">
        <v>0.18190000000000001</v>
      </c>
      <c r="BF29">
        <v>0.11650000000000001</v>
      </c>
      <c r="BG29">
        <v>2.3800000000000002E-2</v>
      </c>
      <c r="BH29" t="s">
        <v>104</v>
      </c>
      <c r="BI29" s="1">
        <v>36145</v>
      </c>
      <c r="BJ29">
        <v>60</v>
      </c>
      <c r="BK29">
        <v>0</v>
      </c>
      <c r="BL29" t="s">
        <v>237</v>
      </c>
      <c r="BM29" s="1">
        <v>34460</v>
      </c>
    </row>
    <row r="30" spans="1:65" x14ac:dyDescent="0.25">
      <c r="A30" t="s">
        <v>181</v>
      </c>
      <c r="B30" t="s">
        <v>101</v>
      </c>
      <c r="C30" s="1">
        <v>34460</v>
      </c>
      <c r="D30" t="s">
        <v>278</v>
      </c>
      <c r="E30">
        <v>17</v>
      </c>
      <c r="F30">
        <v>-999</v>
      </c>
      <c r="G30">
        <v>-999</v>
      </c>
      <c r="H30" t="s">
        <v>238</v>
      </c>
      <c r="I30">
        <v>1.5</v>
      </c>
      <c r="J30">
        <v>0.95</v>
      </c>
      <c r="K30">
        <v>0.371</v>
      </c>
      <c r="L30">
        <v>0.46899999999999997</v>
      </c>
      <c r="M30">
        <v>0.54800000000000004</v>
      </c>
      <c r="N30">
        <v>0.71499999999999997</v>
      </c>
      <c r="O30">
        <v>1.506</v>
      </c>
      <c r="P30">
        <v>1E-3</v>
      </c>
      <c r="Q30">
        <v>9.6000000000000002E-2</v>
      </c>
      <c r="R30">
        <v>0.253</v>
      </c>
      <c r="S30">
        <v>0.32300000000000001</v>
      </c>
      <c r="T30">
        <v>0.32600000000000001</v>
      </c>
      <c r="U30">
        <v>56.948999999999998</v>
      </c>
      <c r="V30">
        <v>0.55000000000000004</v>
      </c>
      <c r="W30">
        <v>0.495</v>
      </c>
      <c r="X30">
        <v>0.77</v>
      </c>
      <c r="Y30">
        <v>1.2350000000000001</v>
      </c>
      <c r="Z30">
        <v>0.35870000000000002</v>
      </c>
      <c r="AA30">
        <v>0.49580000000000002</v>
      </c>
      <c r="AB30">
        <v>0.44829999999999998</v>
      </c>
      <c r="AC30">
        <v>0.48070000000000002</v>
      </c>
      <c r="AD30">
        <v>0.50419999999999998</v>
      </c>
      <c r="AE30">
        <v>0.51900000000000002</v>
      </c>
      <c r="AF30">
        <v>0.35930000000000001</v>
      </c>
      <c r="AG30">
        <v>0.40250000000000002</v>
      </c>
      <c r="AH30">
        <v>0.50519999999999998</v>
      </c>
      <c r="AI30">
        <v>0.59340000000000004</v>
      </c>
      <c r="AJ30">
        <v>0.94120000000000004</v>
      </c>
      <c r="AK30">
        <v>0.98909999999999998</v>
      </c>
      <c r="AL30">
        <v>1</v>
      </c>
      <c r="AM30" t="s">
        <v>306</v>
      </c>
      <c r="AN30">
        <v>72</v>
      </c>
      <c r="AO30">
        <v>849</v>
      </c>
      <c r="AP30">
        <v>17</v>
      </c>
      <c r="AQ30">
        <v>377</v>
      </c>
      <c r="AR30">
        <v>17</v>
      </c>
      <c r="AS30">
        <v>0.77649999999999997</v>
      </c>
      <c r="AT30">
        <v>0.75890000000000002</v>
      </c>
      <c r="AU30">
        <v>0.62350000000000005</v>
      </c>
      <c r="AV30">
        <v>0.6552</v>
      </c>
      <c r="AW30">
        <v>0.61460000000000004</v>
      </c>
      <c r="AX30">
        <v>0.63919999999999999</v>
      </c>
      <c r="AY30">
        <v>0.62629999999999997</v>
      </c>
      <c r="AZ30">
        <v>0.58909999999999996</v>
      </c>
      <c r="BA30">
        <v>0.5766</v>
      </c>
      <c r="BB30">
        <v>0.54490000000000005</v>
      </c>
      <c r="BC30">
        <v>0.51919999999999999</v>
      </c>
      <c r="BD30">
        <v>0.4914</v>
      </c>
      <c r="BE30">
        <v>0.40949999999999998</v>
      </c>
      <c r="BF30">
        <v>0.2888</v>
      </c>
      <c r="BG30">
        <v>0.1176</v>
      </c>
      <c r="BH30" t="s">
        <v>104</v>
      </c>
      <c r="BI30" s="1">
        <v>36145</v>
      </c>
      <c r="BJ30">
        <v>50</v>
      </c>
      <c r="BK30">
        <v>0</v>
      </c>
      <c r="BL30" t="s">
        <v>238</v>
      </c>
      <c r="BM30" s="1">
        <v>34460</v>
      </c>
    </row>
    <row r="31" spans="1:65" x14ac:dyDescent="0.25">
      <c r="A31" t="s">
        <v>181</v>
      </c>
      <c r="B31" t="s">
        <v>101</v>
      </c>
      <c r="C31" s="1">
        <v>34460</v>
      </c>
      <c r="D31" t="s">
        <v>278</v>
      </c>
      <c r="E31">
        <v>19</v>
      </c>
      <c r="F31">
        <v>-999</v>
      </c>
      <c r="G31">
        <v>-999</v>
      </c>
      <c r="H31" t="s">
        <v>237</v>
      </c>
      <c r="I31">
        <v>0.5</v>
      </c>
      <c r="J31">
        <v>1.82</v>
      </c>
      <c r="K31">
        <v>0.17</v>
      </c>
      <c r="L31">
        <v>0.308</v>
      </c>
      <c r="M31">
        <v>0.72199999999999998</v>
      </c>
      <c r="N31">
        <v>0.91300000000000003</v>
      </c>
      <c r="O31">
        <v>1.419</v>
      </c>
      <c r="P31">
        <v>0.03</v>
      </c>
      <c r="Q31">
        <v>5.7000000000000002E-2</v>
      </c>
      <c r="R31">
        <v>0.121</v>
      </c>
      <c r="S31">
        <v>0.29399999999999998</v>
      </c>
      <c r="T31">
        <v>0.498</v>
      </c>
      <c r="U31">
        <v>57.134999999999998</v>
      </c>
      <c r="V31">
        <v>0.52200000000000002</v>
      </c>
      <c r="W31">
        <v>0.29199999999999998</v>
      </c>
      <c r="X31">
        <v>0.77</v>
      </c>
      <c r="Y31">
        <v>2.359</v>
      </c>
      <c r="Z31">
        <v>0.18940000000000001</v>
      </c>
      <c r="AA31">
        <v>0.29160000000000003</v>
      </c>
      <c r="AB31">
        <v>0.19320000000000001</v>
      </c>
      <c r="AC31">
        <v>0.22900000000000001</v>
      </c>
      <c r="AD31">
        <v>0.70840000000000003</v>
      </c>
      <c r="AE31">
        <v>0.77100000000000002</v>
      </c>
      <c r="AF31">
        <v>0.72419999999999995</v>
      </c>
      <c r="AG31">
        <v>0.6956</v>
      </c>
      <c r="AH31">
        <v>0.73870000000000002</v>
      </c>
      <c r="AI31">
        <v>0.85270000000000001</v>
      </c>
      <c r="AJ31">
        <v>0.97829999999999995</v>
      </c>
      <c r="AK31">
        <v>0.99990000000000001</v>
      </c>
      <c r="AL31">
        <v>1</v>
      </c>
      <c r="AM31" t="s">
        <v>307</v>
      </c>
      <c r="AN31">
        <v>82</v>
      </c>
      <c r="AO31">
        <v>849</v>
      </c>
      <c r="AP31">
        <v>19</v>
      </c>
      <c r="AQ31">
        <v>377</v>
      </c>
      <c r="AR31">
        <v>19</v>
      </c>
      <c r="AS31">
        <v>0.59589999999999999</v>
      </c>
      <c r="AT31">
        <v>0.77310000000000001</v>
      </c>
      <c r="AU31">
        <v>0.72870000000000001</v>
      </c>
      <c r="AV31">
        <v>0.65100000000000002</v>
      </c>
      <c r="AW31">
        <v>0.58130000000000004</v>
      </c>
      <c r="AX31">
        <v>0.5131</v>
      </c>
      <c r="AY31">
        <v>0.34060000000000001</v>
      </c>
      <c r="AZ31">
        <v>0.27379999999999999</v>
      </c>
      <c r="BA31">
        <v>0.2344</v>
      </c>
      <c r="BB31">
        <v>0.22770000000000001</v>
      </c>
      <c r="BC31">
        <v>0.2145</v>
      </c>
      <c r="BD31">
        <v>0.16400000000000001</v>
      </c>
      <c r="BE31">
        <v>0.13780000000000001</v>
      </c>
      <c r="BF31">
        <v>7.6799999999999993E-2</v>
      </c>
      <c r="BG31">
        <v>4.5100000000000001E-2</v>
      </c>
      <c r="BH31" t="s">
        <v>104</v>
      </c>
      <c r="BI31" s="1">
        <v>36145</v>
      </c>
      <c r="BJ31">
        <v>60</v>
      </c>
      <c r="BK31">
        <v>0</v>
      </c>
      <c r="BL31" t="s">
        <v>237</v>
      </c>
      <c r="BM31" s="1">
        <v>34460</v>
      </c>
    </row>
    <row r="32" spans="1:65" x14ac:dyDescent="0.25">
      <c r="A32" t="s">
        <v>181</v>
      </c>
      <c r="B32" t="s">
        <v>101</v>
      </c>
      <c r="C32" s="1">
        <v>34460</v>
      </c>
      <c r="D32" t="s">
        <v>278</v>
      </c>
      <c r="E32">
        <v>18</v>
      </c>
      <c r="F32">
        <v>-999</v>
      </c>
      <c r="G32">
        <v>-999</v>
      </c>
      <c r="H32" t="s">
        <v>238</v>
      </c>
      <c r="I32">
        <v>2.5</v>
      </c>
      <c r="J32">
        <v>1.99</v>
      </c>
      <c r="K32">
        <v>0.13100000000000001</v>
      </c>
      <c r="L32">
        <v>0.32300000000000001</v>
      </c>
      <c r="M32">
        <v>0.69299999999999995</v>
      </c>
      <c r="N32">
        <v>0.83099999999999996</v>
      </c>
      <c r="O32">
        <v>1.4910000000000001</v>
      </c>
      <c r="P32">
        <v>8.9999999999999993E-3</v>
      </c>
      <c r="Q32">
        <v>4.9000000000000002E-2</v>
      </c>
      <c r="R32">
        <v>0.13100000000000001</v>
      </c>
      <c r="S32">
        <v>0.29699999999999999</v>
      </c>
      <c r="T32">
        <v>0.51400000000000001</v>
      </c>
      <c r="U32">
        <v>57.155999999999999</v>
      </c>
      <c r="V32">
        <v>0.503</v>
      </c>
      <c r="W32">
        <v>0.27900000000000003</v>
      </c>
      <c r="X32">
        <v>0.77</v>
      </c>
      <c r="Y32">
        <v>2.581</v>
      </c>
      <c r="Z32">
        <v>0.1774</v>
      </c>
      <c r="AA32">
        <v>0.27779999999999999</v>
      </c>
      <c r="AB32">
        <v>0.19220000000000001</v>
      </c>
      <c r="AC32">
        <v>0.2316</v>
      </c>
      <c r="AD32">
        <v>0.72219999999999995</v>
      </c>
      <c r="AE32">
        <v>0.76800000000000002</v>
      </c>
      <c r="AF32">
        <v>0.67130000000000001</v>
      </c>
      <c r="AG32">
        <v>0.71160000000000001</v>
      </c>
      <c r="AH32">
        <v>0.72450000000000003</v>
      </c>
      <c r="AI32">
        <v>0.88009999999999999</v>
      </c>
      <c r="AJ32">
        <v>0.98819999999999997</v>
      </c>
      <c r="AK32">
        <v>0.99980000000000002</v>
      </c>
      <c r="AL32">
        <v>1</v>
      </c>
      <c r="AM32" t="s">
        <v>308</v>
      </c>
      <c r="AN32">
        <v>80</v>
      </c>
      <c r="AO32">
        <v>849</v>
      </c>
      <c r="AP32">
        <v>18</v>
      </c>
      <c r="AQ32">
        <v>377</v>
      </c>
      <c r="AR32">
        <v>18</v>
      </c>
      <c r="AS32">
        <v>0.89980000000000004</v>
      </c>
      <c r="AT32">
        <v>0.75149999999999995</v>
      </c>
      <c r="AU32">
        <v>0.74529999999999996</v>
      </c>
      <c r="AV32">
        <v>0.63009999999999999</v>
      </c>
      <c r="AW32">
        <v>0.57289999999999996</v>
      </c>
      <c r="AX32">
        <v>0.42470000000000002</v>
      </c>
      <c r="AY32">
        <v>0.30070000000000002</v>
      </c>
      <c r="AZ32">
        <v>0.2424</v>
      </c>
      <c r="BA32">
        <v>0.2525</v>
      </c>
      <c r="BB32">
        <v>0.26200000000000001</v>
      </c>
      <c r="BC32">
        <v>0.20219999999999999</v>
      </c>
      <c r="BD32">
        <v>0.1492</v>
      </c>
      <c r="BE32">
        <v>0.112</v>
      </c>
      <c r="BF32">
        <v>6.54E-2</v>
      </c>
      <c r="BG32">
        <v>8.3999999999999995E-3</v>
      </c>
      <c r="BH32" t="s">
        <v>104</v>
      </c>
      <c r="BI32" s="1">
        <v>36145</v>
      </c>
      <c r="BJ32">
        <v>50</v>
      </c>
      <c r="BK32">
        <v>0</v>
      </c>
      <c r="BL32" t="s">
        <v>238</v>
      </c>
      <c r="BM32" s="1">
        <v>34460</v>
      </c>
    </row>
    <row r="33" spans="1:65" x14ac:dyDescent="0.25">
      <c r="A33" t="s">
        <v>181</v>
      </c>
      <c r="B33" t="s">
        <v>101</v>
      </c>
      <c r="C33" s="1">
        <v>34468</v>
      </c>
      <c r="D33" t="s">
        <v>309</v>
      </c>
      <c r="E33">
        <v>40</v>
      </c>
      <c r="F33">
        <v>50</v>
      </c>
      <c r="G33">
        <v>0</v>
      </c>
      <c r="H33" t="s">
        <v>238</v>
      </c>
      <c r="I33">
        <v>0.8</v>
      </c>
      <c r="J33">
        <v>2.04</v>
      </c>
      <c r="K33">
        <v>0.24099999999999999</v>
      </c>
      <c r="L33">
        <v>0.36699999999999999</v>
      </c>
      <c r="M33">
        <v>0.48</v>
      </c>
      <c r="N33">
        <v>0.95399999999999996</v>
      </c>
      <c r="O33">
        <v>1.448</v>
      </c>
      <c r="P33">
        <v>3.6999999999999998E-2</v>
      </c>
      <c r="Q33">
        <v>3.5000000000000003E-2</v>
      </c>
      <c r="R33">
        <v>6.8000000000000005E-2</v>
      </c>
      <c r="S33">
        <v>0.309</v>
      </c>
      <c r="T33">
        <v>0.55100000000000005</v>
      </c>
      <c r="U33">
        <v>57.09</v>
      </c>
      <c r="V33">
        <v>0.50900000000000001</v>
      </c>
      <c r="W33">
        <v>0.27600000000000002</v>
      </c>
      <c r="X33">
        <v>0.8</v>
      </c>
      <c r="Y33">
        <v>2.5499999999999998</v>
      </c>
      <c r="Z33">
        <v>0.17699999999999999</v>
      </c>
      <c r="AA33">
        <v>0.27650000000000002</v>
      </c>
      <c r="AB33">
        <v>0.17649999999999999</v>
      </c>
      <c r="AC33">
        <v>0.21779999999999999</v>
      </c>
      <c r="AD33">
        <v>0.72350000000000003</v>
      </c>
      <c r="AE33">
        <v>0.78200000000000003</v>
      </c>
      <c r="AF33">
        <v>0.73570000000000002</v>
      </c>
      <c r="AG33">
        <v>0.66169999999999995</v>
      </c>
      <c r="AH33">
        <v>0.7681</v>
      </c>
      <c r="AI33">
        <v>0.93189999999999995</v>
      </c>
      <c r="AJ33">
        <v>0.99590000000000001</v>
      </c>
      <c r="AK33">
        <v>0.99960000000000004</v>
      </c>
      <c r="AL33">
        <v>1</v>
      </c>
      <c r="AM33" t="s">
        <v>310</v>
      </c>
      <c r="AN33">
        <v>78</v>
      </c>
      <c r="AO33">
        <v>1851</v>
      </c>
      <c r="AP33">
        <v>1</v>
      </c>
      <c r="AQ33">
        <v>1645</v>
      </c>
      <c r="AR33">
        <v>1</v>
      </c>
      <c r="AS33">
        <v>0.69450000000000001</v>
      </c>
      <c r="AT33">
        <v>0.6925</v>
      </c>
      <c r="AU33">
        <v>0.54730000000000001</v>
      </c>
      <c r="AV33">
        <v>0.48180000000000001</v>
      </c>
      <c r="AW33">
        <v>0.49209999999999998</v>
      </c>
      <c r="AX33">
        <v>0.46</v>
      </c>
      <c r="AY33">
        <v>0.42280000000000001</v>
      </c>
      <c r="AZ33">
        <v>0.40479999999999999</v>
      </c>
      <c r="BA33">
        <v>0.33019999999999999</v>
      </c>
      <c r="BB33">
        <v>0.23960000000000001</v>
      </c>
      <c r="BC33">
        <v>0.14069999999999999</v>
      </c>
      <c r="BD33">
        <v>9.1999999999999998E-2</v>
      </c>
      <c r="BE33">
        <v>8.3099999999999993E-2</v>
      </c>
      <c r="BF33">
        <v>6.3299999999999995E-2</v>
      </c>
      <c r="BG33">
        <v>3.09E-2</v>
      </c>
      <c r="BH33" t="s">
        <v>104</v>
      </c>
      <c r="BI33" s="1">
        <v>36145</v>
      </c>
      <c r="BJ33">
        <v>50</v>
      </c>
      <c r="BK33">
        <v>0</v>
      </c>
      <c r="BL33" t="s">
        <v>238</v>
      </c>
      <c r="BM33" s="1">
        <v>34468</v>
      </c>
    </row>
    <row r="34" spans="1:65" x14ac:dyDescent="0.25">
      <c r="A34" t="s">
        <v>181</v>
      </c>
      <c r="B34" t="s">
        <v>101</v>
      </c>
      <c r="C34" s="1">
        <v>34468</v>
      </c>
      <c r="D34" t="s">
        <v>309</v>
      </c>
      <c r="E34">
        <v>46</v>
      </c>
      <c r="F34">
        <v>70</v>
      </c>
      <c r="G34">
        <v>0</v>
      </c>
      <c r="H34" t="s">
        <v>236</v>
      </c>
      <c r="I34">
        <v>0.8</v>
      </c>
      <c r="J34">
        <v>3.44</v>
      </c>
      <c r="K34">
        <v>0.126</v>
      </c>
      <c r="L34">
        <v>0.22600000000000001</v>
      </c>
      <c r="M34">
        <v>0.45200000000000001</v>
      </c>
      <c r="N34">
        <v>0.85699999999999998</v>
      </c>
      <c r="O34">
        <v>1.696</v>
      </c>
      <c r="P34">
        <v>0</v>
      </c>
      <c r="Q34">
        <v>6.8000000000000005E-2</v>
      </c>
      <c r="R34">
        <v>0.192</v>
      </c>
      <c r="S34">
        <v>0.32600000000000001</v>
      </c>
      <c r="T34">
        <v>0.41399999999999998</v>
      </c>
      <c r="U34">
        <v>57.238999999999997</v>
      </c>
      <c r="V34">
        <v>0.44700000000000001</v>
      </c>
      <c r="W34">
        <v>0.20100000000000001</v>
      </c>
      <c r="X34">
        <v>0.8</v>
      </c>
      <c r="Y34">
        <v>4.3029999999999999</v>
      </c>
      <c r="Z34">
        <v>0.1172</v>
      </c>
      <c r="AA34">
        <v>0.20119999999999999</v>
      </c>
      <c r="AB34">
        <v>0.1106</v>
      </c>
      <c r="AC34">
        <v>0.14169999999999999</v>
      </c>
      <c r="AD34">
        <v>0.79879999999999995</v>
      </c>
      <c r="AE34">
        <v>0.85799999999999998</v>
      </c>
      <c r="AF34">
        <v>0.7409</v>
      </c>
      <c r="AG34">
        <v>0.80259999999999998</v>
      </c>
      <c r="AH34">
        <v>0.87719999999999998</v>
      </c>
      <c r="AI34">
        <v>0.96719999999999995</v>
      </c>
      <c r="AJ34">
        <v>0.99470000000000003</v>
      </c>
      <c r="AK34">
        <v>1</v>
      </c>
      <c r="AL34">
        <v>1</v>
      </c>
      <c r="AM34" t="s">
        <v>311</v>
      </c>
      <c r="AN34">
        <v>87</v>
      </c>
      <c r="AO34">
        <v>1851</v>
      </c>
      <c r="AP34">
        <v>7</v>
      </c>
      <c r="AQ34">
        <v>1645</v>
      </c>
      <c r="AR34">
        <v>7</v>
      </c>
      <c r="AS34">
        <v>0.55769999999999997</v>
      </c>
      <c r="AT34">
        <v>0.71650000000000003</v>
      </c>
      <c r="AU34">
        <v>0.62190000000000001</v>
      </c>
      <c r="AV34">
        <v>0.55179999999999996</v>
      </c>
      <c r="AW34">
        <v>0.44500000000000001</v>
      </c>
      <c r="AX34">
        <v>0.42</v>
      </c>
      <c r="AY34">
        <v>0.29749999999999999</v>
      </c>
      <c r="AZ34">
        <v>0.22450000000000001</v>
      </c>
      <c r="BA34">
        <v>0.1552</v>
      </c>
      <c r="BB34">
        <v>0.1166</v>
      </c>
      <c r="BC34">
        <v>5.2400000000000002E-2</v>
      </c>
      <c r="BD34">
        <v>1.29E-2</v>
      </c>
      <c r="BE34">
        <v>9.7999999999999997E-3</v>
      </c>
      <c r="BF34">
        <v>1.6000000000000001E-3</v>
      </c>
      <c r="BG34">
        <v>4.0000000000000002E-4</v>
      </c>
      <c r="BH34" t="s">
        <v>104</v>
      </c>
      <c r="BI34" s="1">
        <v>36145</v>
      </c>
      <c r="BJ34">
        <v>70</v>
      </c>
      <c r="BK34">
        <v>0</v>
      </c>
      <c r="BL34" t="s">
        <v>236</v>
      </c>
      <c r="BM34" s="1">
        <v>34468</v>
      </c>
    </row>
    <row r="35" spans="1:65" x14ac:dyDescent="0.25">
      <c r="A35" t="s">
        <v>181</v>
      </c>
      <c r="B35" t="s">
        <v>101</v>
      </c>
      <c r="C35" s="1">
        <v>34468</v>
      </c>
      <c r="D35" t="s">
        <v>309</v>
      </c>
      <c r="E35">
        <v>48</v>
      </c>
      <c r="F35">
        <v>70</v>
      </c>
      <c r="G35">
        <v>0</v>
      </c>
      <c r="H35" t="s">
        <v>236</v>
      </c>
      <c r="I35">
        <v>2.5</v>
      </c>
      <c r="J35">
        <v>3.42</v>
      </c>
      <c r="K35">
        <v>0.14399999999999999</v>
      </c>
      <c r="L35">
        <v>0.20499999999999999</v>
      </c>
      <c r="M35">
        <v>0.41299999999999998</v>
      </c>
      <c r="N35">
        <v>0.82699999999999996</v>
      </c>
      <c r="O35">
        <v>1.7430000000000001</v>
      </c>
      <c r="P35">
        <v>0</v>
      </c>
      <c r="Q35">
        <v>6.8000000000000005E-2</v>
      </c>
      <c r="R35">
        <v>0.193</v>
      </c>
      <c r="S35">
        <v>0.32600000000000001</v>
      </c>
      <c r="T35">
        <v>0.41299999999999998</v>
      </c>
      <c r="U35">
        <v>57.24</v>
      </c>
      <c r="V35">
        <v>0.441</v>
      </c>
      <c r="W35">
        <v>0.217</v>
      </c>
      <c r="X35">
        <v>0.8</v>
      </c>
      <c r="Y35">
        <v>4.2690000000000001</v>
      </c>
      <c r="Z35">
        <v>0.12839999999999999</v>
      </c>
      <c r="AA35">
        <v>0.218</v>
      </c>
      <c r="AB35">
        <v>0.1193</v>
      </c>
      <c r="AC35">
        <v>0.1502</v>
      </c>
      <c r="AD35">
        <v>0.78200000000000003</v>
      </c>
      <c r="AE35">
        <v>0.85</v>
      </c>
      <c r="AF35">
        <v>0.74719999999999998</v>
      </c>
      <c r="AG35">
        <v>0.77480000000000004</v>
      </c>
      <c r="AH35">
        <v>0.87680000000000002</v>
      </c>
      <c r="AI35">
        <v>0.9617</v>
      </c>
      <c r="AJ35">
        <v>0.99519999999999997</v>
      </c>
      <c r="AK35">
        <v>0.99980000000000002</v>
      </c>
      <c r="AL35">
        <v>1</v>
      </c>
      <c r="AM35" t="s">
        <v>312</v>
      </c>
      <c r="AN35">
        <v>86</v>
      </c>
      <c r="AO35">
        <v>1851</v>
      </c>
      <c r="AP35">
        <v>9</v>
      </c>
      <c r="AQ35">
        <v>1645</v>
      </c>
      <c r="AR35">
        <v>9</v>
      </c>
      <c r="AS35">
        <v>0.54179999999999995</v>
      </c>
      <c r="AT35">
        <v>0.69</v>
      </c>
      <c r="AU35">
        <v>0.57569999999999999</v>
      </c>
      <c r="AV35">
        <v>0.57220000000000004</v>
      </c>
      <c r="AW35">
        <v>0.46960000000000002</v>
      </c>
      <c r="AX35">
        <v>0.47749999999999998</v>
      </c>
      <c r="AY35">
        <v>0.35570000000000002</v>
      </c>
      <c r="AZ35">
        <v>0.24</v>
      </c>
      <c r="BA35">
        <v>0.1908</v>
      </c>
      <c r="BB35">
        <v>0.1318</v>
      </c>
      <c r="BC35">
        <v>6.6199999999999995E-2</v>
      </c>
      <c r="BD35">
        <v>2.4299999999999999E-2</v>
      </c>
      <c r="BE35">
        <v>7.3000000000000001E-3</v>
      </c>
      <c r="BF35">
        <v>3.0999999999999999E-3</v>
      </c>
      <c r="BG35">
        <v>3.3E-3</v>
      </c>
      <c r="BH35" t="s">
        <v>104</v>
      </c>
      <c r="BI35" s="1">
        <v>36145</v>
      </c>
      <c r="BJ35">
        <v>70</v>
      </c>
      <c r="BK35">
        <v>0</v>
      </c>
      <c r="BL35" t="s">
        <v>236</v>
      </c>
      <c r="BM35" s="1">
        <v>34468</v>
      </c>
    </row>
    <row r="36" spans="1:65" x14ac:dyDescent="0.25">
      <c r="A36" t="s">
        <v>181</v>
      </c>
      <c r="B36" t="s">
        <v>101</v>
      </c>
      <c r="C36" s="1">
        <v>34468</v>
      </c>
      <c r="D36" t="s">
        <v>309</v>
      </c>
      <c r="E36">
        <v>50</v>
      </c>
      <c r="F36">
        <v>80</v>
      </c>
      <c r="G36">
        <v>0</v>
      </c>
      <c r="H36" t="s">
        <v>235</v>
      </c>
      <c r="I36">
        <v>1.5</v>
      </c>
      <c r="J36">
        <v>3.46</v>
      </c>
      <c r="K36">
        <v>0.128</v>
      </c>
      <c r="L36">
        <v>0.246</v>
      </c>
      <c r="M36">
        <v>0.40500000000000003</v>
      </c>
      <c r="N36">
        <v>0.79300000000000004</v>
      </c>
      <c r="O36">
        <v>1.758</v>
      </c>
      <c r="P36">
        <v>0</v>
      </c>
      <c r="Q36">
        <v>6.8000000000000005E-2</v>
      </c>
      <c r="R36">
        <v>0.193</v>
      </c>
      <c r="S36">
        <v>0.32600000000000001</v>
      </c>
      <c r="T36">
        <v>0.41199999999999998</v>
      </c>
      <c r="U36">
        <v>57.234999999999999</v>
      </c>
      <c r="V36">
        <v>0.441</v>
      </c>
      <c r="W36">
        <v>0.20699999999999999</v>
      </c>
      <c r="X36">
        <v>0.8</v>
      </c>
      <c r="Y36">
        <v>4.3259999999999996</v>
      </c>
      <c r="Z36">
        <v>0.1217</v>
      </c>
      <c r="AA36">
        <v>0.20660000000000001</v>
      </c>
      <c r="AB36">
        <v>0.10780000000000001</v>
      </c>
      <c r="AC36">
        <v>0.1328</v>
      </c>
      <c r="AD36">
        <v>0.79339999999999999</v>
      </c>
      <c r="AE36">
        <v>0.86699999999999999</v>
      </c>
      <c r="AF36">
        <v>0.84930000000000005</v>
      </c>
      <c r="AG36">
        <v>0.7954</v>
      </c>
      <c r="AH36">
        <v>0.86</v>
      </c>
      <c r="AI36">
        <v>0.93979999999999997</v>
      </c>
      <c r="AJ36">
        <v>0.99660000000000004</v>
      </c>
      <c r="AK36">
        <v>0.99760000000000004</v>
      </c>
      <c r="AL36">
        <v>1</v>
      </c>
      <c r="AM36" t="s">
        <v>313</v>
      </c>
      <c r="AN36">
        <v>88</v>
      </c>
      <c r="AO36">
        <v>1851</v>
      </c>
      <c r="AP36">
        <v>11</v>
      </c>
      <c r="AQ36">
        <v>1645</v>
      </c>
      <c r="AR36">
        <v>11</v>
      </c>
      <c r="AS36">
        <v>0.76129999999999998</v>
      </c>
      <c r="AT36">
        <v>0.68049999999999999</v>
      </c>
      <c r="AU36">
        <v>0.59440000000000004</v>
      </c>
      <c r="AV36">
        <v>0.52070000000000005</v>
      </c>
      <c r="AW36">
        <v>0.42799999999999999</v>
      </c>
      <c r="AX36">
        <v>0.37659999999999999</v>
      </c>
      <c r="AY36">
        <v>0.35420000000000001</v>
      </c>
      <c r="AZ36">
        <v>0.2576</v>
      </c>
      <c r="BA36">
        <v>0.17</v>
      </c>
      <c r="BB36">
        <v>0.12640000000000001</v>
      </c>
      <c r="BC36">
        <v>7.1900000000000006E-2</v>
      </c>
      <c r="BD36">
        <v>2.1399999999999999E-2</v>
      </c>
      <c r="BE36">
        <v>8.8000000000000005E-3</v>
      </c>
      <c r="BF36">
        <v>1.5E-3</v>
      </c>
      <c r="BG36">
        <v>1.5E-3</v>
      </c>
      <c r="BH36" t="s">
        <v>104</v>
      </c>
      <c r="BI36" s="1">
        <v>36145</v>
      </c>
      <c r="BJ36">
        <v>80</v>
      </c>
      <c r="BK36">
        <v>0</v>
      </c>
      <c r="BL36" t="s">
        <v>235</v>
      </c>
      <c r="BM36" s="1">
        <v>34468</v>
      </c>
    </row>
    <row r="37" spans="1:65" x14ac:dyDescent="0.25">
      <c r="A37" t="s">
        <v>181</v>
      </c>
      <c r="B37" t="s">
        <v>101</v>
      </c>
      <c r="C37" s="1">
        <v>34468</v>
      </c>
      <c r="D37" t="s">
        <v>309</v>
      </c>
      <c r="E37">
        <v>49</v>
      </c>
      <c r="F37">
        <v>80</v>
      </c>
      <c r="G37">
        <v>0</v>
      </c>
      <c r="H37" t="s">
        <v>235</v>
      </c>
      <c r="I37">
        <v>0.8</v>
      </c>
      <c r="J37">
        <v>3.62</v>
      </c>
      <c r="K37">
        <v>0.121</v>
      </c>
      <c r="L37">
        <v>0.25800000000000001</v>
      </c>
      <c r="M37">
        <v>0.43099999999999999</v>
      </c>
      <c r="N37">
        <v>0.8</v>
      </c>
      <c r="O37">
        <v>1.7350000000000001</v>
      </c>
      <c r="P37">
        <v>0</v>
      </c>
      <c r="Q37">
        <v>6.8000000000000005E-2</v>
      </c>
      <c r="R37">
        <v>0.193</v>
      </c>
      <c r="S37">
        <v>0.32600000000000001</v>
      </c>
      <c r="T37">
        <v>0.41299999999999998</v>
      </c>
      <c r="U37">
        <v>57.231999999999999</v>
      </c>
      <c r="V37">
        <v>0.44500000000000001</v>
      </c>
      <c r="W37">
        <v>0.19</v>
      </c>
      <c r="X37">
        <v>0.8</v>
      </c>
      <c r="Y37">
        <v>4.524</v>
      </c>
      <c r="Z37">
        <v>0.1111</v>
      </c>
      <c r="AA37">
        <v>0.1898</v>
      </c>
      <c r="AB37">
        <v>0.1021</v>
      </c>
      <c r="AC37">
        <v>0.12590000000000001</v>
      </c>
      <c r="AD37">
        <v>0.81020000000000003</v>
      </c>
      <c r="AE37">
        <v>0.874</v>
      </c>
      <c r="AF37">
        <v>0.85250000000000004</v>
      </c>
      <c r="AG37">
        <v>0.81699999999999995</v>
      </c>
      <c r="AH37">
        <v>0.85699999999999998</v>
      </c>
      <c r="AI37">
        <v>0.94169999999999998</v>
      </c>
      <c r="AJ37">
        <v>0.99680000000000002</v>
      </c>
      <c r="AK37">
        <v>0.99960000000000004</v>
      </c>
      <c r="AL37">
        <v>0.99850000000000005</v>
      </c>
      <c r="AM37" t="s">
        <v>314</v>
      </c>
      <c r="AN37">
        <v>88</v>
      </c>
      <c r="AO37">
        <v>1851</v>
      </c>
      <c r="AP37">
        <v>10</v>
      </c>
      <c r="AQ37">
        <v>1645</v>
      </c>
      <c r="AR37">
        <v>10</v>
      </c>
      <c r="AS37">
        <v>0.74299999999999999</v>
      </c>
      <c r="AT37">
        <v>0.68359999999999999</v>
      </c>
      <c r="AU37">
        <v>0.60129999999999995</v>
      </c>
      <c r="AV37">
        <v>0.504</v>
      </c>
      <c r="AW37">
        <v>0.39879999999999999</v>
      </c>
      <c r="AX37">
        <v>0.33019999999999999</v>
      </c>
      <c r="AY37">
        <v>0.30890000000000001</v>
      </c>
      <c r="AZ37">
        <v>0.18759999999999999</v>
      </c>
      <c r="BA37">
        <v>0.18099999999999999</v>
      </c>
      <c r="BB37">
        <v>0.12280000000000001</v>
      </c>
      <c r="BC37">
        <v>5.6500000000000002E-2</v>
      </c>
      <c r="BD37">
        <v>1.49E-2</v>
      </c>
      <c r="BE37">
        <v>6.7000000000000002E-3</v>
      </c>
      <c r="BF37">
        <v>1.1000000000000001E-3</v>
      </c>
      <c r="BG37">
        <v>1.4E-3</v>
      </c>
      <c r="BH37" t="s">
        <v>104</v>
      </c>
      <c r="BI37" s="1">
        <v>36145</v>
      </c>
      <c r="BJ37">
        <v>80</v>
      </c>
      <c r="BK37">
        <v>0</v>
      </c>
      <c r="BL37" t="s">
        <v>235</v>
      </c>
      <c r="BM37" s="1">
        <v>34468</v>
      </c>
    </row>
    <row r="38" spans="1:65" x14ac:dyDescent="0.25">
      <c r="A38" t="s">
        <v>181</v>
      </c>
      <c r="B38" t="s">
        <v>101</v>
      </c>
      <c r="C38" s="1">
        <v>34468</v>
      </c>
      <c r="D38" t="s">
        <v>309</v>
      </c>
      <c r="E38">
        <v>59</v>
      </c>
      <c r="F38">
        <v>110</v>
      </c>
      <c r="G38">
        <v>0</v>
      </c>
      <c r="H38" t="s">
        <v>232</v>
      </c>
      <c r="I38">
        <v>1.5</v>
      </c>
      <c r="J38">
        <v>2.4500000000000002</v>
      </c>
      <c r="K38">
        <v>0.16600000000000001</v>
      </c>
      <c r="L38">
        <v>0.27</v>
      </c>
      <c r="M38">
        <v>0.55700000000000005</v>
      </c>
      <c r="N38">
        <v>0.999</v>
      </c>
      <c r="O38">
        <v>1.484</v>
      </c>
      <c r="P38">
        <v>0</v>
      </c>
      <c r="Q38">
        <v>6.5000000000000002E-2</v>
      </c>
      <c r="R38">
        <v>0.185</v>
      </c>
      <c r="S38">
        <v>0.32600000000000001</v>
      </c>
      <c r="T38">
        <v>0.42399999999999999</v>
      </c>
      <c r="U38">
        <v>57.18</v>
      </c>
      <c r="V38">
        <v>0.49299999999999999</v>
      </c>
      <c r="W38">
        <v>0.23599999999999999</v>
      </c>
      <c r="X38">
        <v>0.8</v>
      </c>
      <c r="Y38">
        <v>3.0630000000000002</v>
      </c>
      <c r="Z38">
        <v>0.14269999999999999</v>
      </c>
      <c r="AA38">
        <v>0.23569999999999999</v>
      </c>
      <c r="AB38">
        <v>0.13120000000000001</v>
      </c>
      <c r="AC38">
        <v>0.154</v>
      </c>
      <c r="AD38">
        <v>0.76429999999999998</v>
      </c>
      <c r="AE38">
        <v>0.84599999999999997</v>
      </c>
      <c r="AF38">
        <v>0.78390000000000004</v>
      </c>
      <c r="AG38">
        <v>0.79759999999999998</v>
      </c>
      <c r="AH38">
        <v>0.88039999999999996</v>
      </c>
      <c r="AI38">
        <v>0.88180000000000003</v>
      </c>
      <c r="AJ38">
        <v>0.93340000000000001</v>
      </c>
      <c r="AK38">
        <v>0.99170000000000003</v>
      </c>
      <c r="AL38">
        <v>1</v>
      </c>
      <c r="AM38" t="s">
        <v>315</v>
      </c>
      <c r="AN38">
        <v>79</v>
      </c>
      <c r="AO38">
        <v>1851</v>
      </c>
      <c r="AP38">
        <v>20</v>
      </c>
      <c r="AQ38">
        <v>1645</v>
      </c>
      <c r="AR38">
        <v>20</v>
      </c>
      <c r="AS38">
        <v>0.38269999999999998</v>
      </c>
      <c r="AT38">
        <v>0.69159999999999999</v>
      </c>
      <c r="AU38">
        <v>0.70589999999999997</v>
      </c>
      <c r="AV38">
        <v>0.63280000000000003</v>
      </c>
      <c r="AW38">
        <v>0.53749999999999998</v>
      </c>
      <c r="AX38">
        <v>0.42559999999999998</v>
      </c>
      <c r="AY38">
        <v>0.34749999999999998</v>
      </c>
      <c r="AZ38">
        <v>0.26700000000000002</v>
      </c>
      <c r="BA38">
        <v>0.18959999999999999</v>
      </c>
      <c r="BB38">
        <v>0.1242</v>
      </c>
      <c r="BC38">
        <v>8.1900000000000001E-2</v>
      </c>
      <c r="BD38">
        <v>7.3200000000000001E-2</v>
      </c>
      <c r="BE38">
        <v>5.2299999999999999E-2</v>
      </c>
      <c r="BF38">
        <v>2.87E-2</v>
      </c>
      <c r="BG38">
        <v>6.4000000000000003E-3</v>
      </c>
      <c r="BH38" t="s">
        <v>104</v>
      </c>
      <c r="BI38" s="1">
        <v>36145</v>
      </c>
      <c r="BJ38">
        <v>110</v>
      </c>
      <c r="BK38">
        <v>0</v>
      </c>
      <c r="BL38" s="2" t="s">
        <v>481</v>
      </c>
      <c r="BM38" s="1">
        <v>34468</v>
      </c>
    </row>
    <row r="39" spans="1:65" x14ac:dyDescent="0.25">
      <c r="A39" t="s">
        <v>181</v>
      </c>
      <c r="B39" t="s">
        <v>101</v>
      </c>
      <c r="C39" s="1">
        <v>34468</v>
      </c>
      <c r="D39" t="s">
        <v>309</v>
      </c>
      <c r="E39">
        <v>58</v>
      </c>
      <c r="F39">
        <v>110</v>
      </c>
      <c r="G39">
        <v>0</v>
      </c>
      <c r="H39" t="s">
        <v>232</v>
      </c>
      <c r="I39">
        <v>0.8</v>
      </c>
      <c r="J39">
        <v>2.79</v>
      </c>
      <c r="K39">
        <v>0.124</v>
      </c>
      <c r="L39">
        <v>0.23699999999999999</v>
      </c>
      <c r="M39">
        <v>0.58799999999999997</v>
      </c>
      <c r="N39">
        <v>1.1399999999999999</v>
      </c>
      <c r="O39">
        <v>1.403</v>
      </c>
      <c r="P39">
        <v>0</v>
      </c>
      <c r="Q39">
        <v>6.2E-2</v>
      </c>
      <c r="R39">
        <v>0.17799999999999999</v>
      </c>
      <c r="S39">
        <v>0.32600000000000001</v>
      </c>
      <c r="T39">
        <v>0.434</v>
      </c>
      <c r="U39">
        <v>57.222000000000001</v>
      </c>
      <c r="V39">
        <v>0.503</v>
      </c>
      <c r="W39">
        <v>0.20899999999999999</v>
      </c>
      <c r="X39">
        <v>0.8</v>
      </c>
      <c r="Y39">
        <v>3.4860000000000002</v>
      </c>
      <c r="Z39">
        <v>0.1222</v>
      </c>
      <c r="AA39">
        <v>0.20899999999999999</v>
      </c>
      <c r="AB39">
        <v>9.2299999999999993E-2</v>
      </c>
      <c r="AC39">
        <v>0.1114</v>
      </c>
      <c r="AD39">
        <v>0.79100000000000004</v>
      </c>
      <c r="AE39">
        <v>0.88900000000000001</v>
      </c>
      <c r="AF39">
        <v>0.84209999999999996</v>
      </c>
      <c r="AG39">
        <v>0.83340000000000003</v>
      </c>
      <c r="AH39">
        <v>0.92400000000000004</v>
      </c>
      <c r="AI39">
        <v>0.94369999999999998</v>
      </c>
      <c r="AJ39">
        <v>0.95420000000000005</v>
      </c>
      <c r="AK39">
        <v>0.98460000000000003</v>
      </c>
      <c r="AL39">
        <v>1</v>
      </c>
      <c r="AM39" t="s">
        <v>316</v>
      </c>
      <c r="AN39">
        <v>78</v>
      </c>
      <c r="AO39">
        <v>1851</v>
      </c>
      <c r="AP39">
        <v>19</v>
      </c>
      <c r="AQ39">
        <v>1645</v>
      </c>
      <c r="AR39">
        <v>19</v>
      </c>
      <c r="AS39">
        <v>0.5625</v>
      </c>
      <c r="AT39">
        <v>0.79769999999999996</v>
      </c>
      <c r="AU39">
        <v>0.68230000000000002</v>
      </c>
      <c r="AV39">
        <v>0.60950000000000004</v>
      </c>
      <c r="AW39">
        <v>0.54279999999999995</v>
      </c>
      <c r="AX39">
        <v>0.43559999999999999</v>
      </c>
      <c r="AY39">
        <v>0.29389999999999999</v>
      </c>
      <c r="AZ39">
        <v>0.19120000000000001</v>
      </c>
      <c r="BA39">
        <v>0.1283</v>
      </c>
      <c r="BB39">
        <v>7.4200000000000002E-2</v>
      </c>
      <c r="BC39">
        <v>2.76E-2</v>
      </c>
      <c r="BD39">
        <v>3.1300000000000001E-2</v>
      </c>
      <c r="BE39">
        <v>3.95E-2</v>
      </c>
      <c r="BF39">
        <v>1.72E-2</v>
      </c>
      <c r="BG39">
        <v>7.3000000000000001E-3</v>
      </c>
      <c r="BH39" t="s">
        <v>104</v>
      </c>
      <c r="BI39" s="1">
        <v>36145</v>
      </c>
      <c r="BJ39">
        <v>110</v>
      </c>
      <c r="BK39">
        <v>0</v>
      </c>
      <c r="BL39" s="2" t="s">
        <v>481</v>
      </c>
      <c r="BM39" s="1">
        <v>34468</v>
      </c>
    </row>
    <row r="40" spans="1:65" x14ac:dyDescent="0.25">
      <c r="A40" t="s">
        <v>181</v>
      </c>
      <c r="B40" t="s">
        <v>101</v>
      </c>
      <c r="C40" s="1">
        <v>34468</v>
      </c>
      <c r="D40" t="s">
        <v>309</v>
      </c>
      <c r="E40">
        <v>57</v>
      </c>
      <c r="F40">
        <v>100</v>
      </c>
      <c r="G40">
        <v>0</v>
      </c>
      <c r="H40" t="s">
        <v>233</v>
      </c>
      <c r="I40">
        <v>2.5</v>
      </c>
      <c r="J40">
        <v>2.64</v>
      </c>
      <c r="K40">
        <v>0.13400000000000001</v>
      </c>
      <c r="L40">
        <v>0.3</v>
      </c>
      <c r="M40">
        <v>0.64700000000000002</v>
      </c>
      <c r="N40">
        <v>0.97299999999999998</v>
      </c>
      <c r="O40">
        <v>1.448</v>
      </c>
      <c r="P40">
        <v>0</v>
      </c>
      <c r="Q40">
        <v>6.4000000000000001E-2</v>
      </c>
      <c r="R40">
        <v>0.183</v>
      </c>
      <c r="S40">
        <v>0.32500000000000001</v>
      </c>
      <c r="T40">
        <v>0.42899999999999999</v>
      </c>
      <c r="U40">
        <v>57.177999999999997</v>
      </c>
      <c r="V40">
        <v>0.505</v>
      </c>
      <c r="W40">
        <v>0.20399999999999999</v>
      </c>
      <c r="X40">
        <v>0.8</v>
      </c>
      <c r="Y40">
        <v>3.3029999999999999</v>
      </c>
      <c r="Z40">
        <v>0.122</v>
      </c>
      <c r="AA40">
        <v>0.2039</v>
      </c>
      <c r="AB40">
        <v>0.1179</v>
      </c>
      <c r="AC40">
        <v>0.13850000000000001</v>
      </c>
      <c r="AD40">
        <v>0.79620000000000002</v>
      </c>
      <c r="AE40">
        <v>0.86199999999999999</v>
      </c>
      <c r="AF40">
        <v>0.77410000000000001</v>
      </c>
      <c r="AG40">
        <v>0.79320000000000002</v>
      </c>
      <c r="AH40">
        <v>0.9</v>
      </c>
      <c r="AI40">
        <v>0.94940000000000002</v>
      </c>
      <c r="AJ40">
        <v>0.97330000000000005</v>
      </c>
      <c r="AK40">
        <v>0.99250000000000005</v>
      </c>
      <c r="AL40">
        <v>1</v>
      </c>
      <c r="AM40" t="s">
        <v>317</v>
      </c>
      <c r="AN40">
        <v>84</v>
      </c>
      <c r="AO40">
        <v>1851</v>
      </c>
      <c r="AP40">
        <v>18</v>
      </c>
      <c r="AQ40">
        <v>1645</v>
      </c>
      <c r="AR40">
        <v>18</v>
      </c>
      <c r="AS40">
        <v>0.69530000000000003</v>
      </c>
      <c r="AT40">
        <v>0.69220000000000004</v>
      </c>
      <c r="AU40">
        <v>0.70730000000000004</v>
      </c>
      <c r="AV40">
        <v>0.54869999999999997</v>
      </c>
      <c r="AW40">
        <v>0.51029999999999998</v>
      </c>
      <c r="AX40">
        <v>0.34920000000000001</v>
      </c>
      <c r="AY40">
        <v>0.28749999999999998</v>
      </c>
      <c r="AZ40">
        <v>0.18440000000000001</v>
      </c>
      <c r="BA40">
        <v>0.10780000000000001</v>
      </c>
      <c r="BB40">
        <v>0.1096</v>
      </c>
      <c r="BC40">
        <v>8.1000000000000003E-2</v>
      </c>
      <c r="BD40">
        <v>5.1299999999999998E-2</v>
      </c>
      <c r="BE40">
        <v>3.5700000000000003E-2</v>
      </c>
      <c r="BF40">
        <v>2.8299999999999999E-2</v>
      </c>
      <c r="BG40">
        <v>8.8000000000000005E-3</v>
      </c>
      <c r="BH40" t="s">
        <v>104</v>
      </c>
      <c r="BI40" s="1">
        <v>36145</v>
      </c>
      <c r="BJ40">
        <v>100</v>
      </c>
      <c r="BK40">
        <v>0</v>
      </c>
      <c r="BL40" t="s">
        <v>233</v>
      </c>
      <c r="BM40" s="1">
        <v>34468</v>
      </c>
    </row>
    <row r="41" spans="1:65" x14ac:dyDescent="0.25">
      <c r="A41" t="s">
        <v>181</v>
      </c>
      <c r="B41" t="s">
        <v>101</v>
      </c>
      <c r="C41" s="1">
        <v>34468</v>
      </c>
      <c r="D41" t="s">
        <v>309</v>
      </c>
      <c r="E41">
        <v>56</v>
      </c>
      <c r="F41">
        <v>100</v>
      </c>
      <c r="G41">
        <v>0</v>
      </c>
      <c r="H41" t="s">
        <v>233</v>
      </c>
      <c r="I41">
        <v>1.5</v>
      </c>
      <c r="J41">
        <v>2.71</v>
      </c>
      <c r="K41">
        <v>0.121</v>
      </c>
      <c r="L41">
        <v>0.28399999999999997</v>
      </c>
      <c r="M41">
        <v>0.65700000000000003</v>
      </c>
      <c r="N41">
        <v>1.038</v>
      </c>
      <c r="O41">
        <v>1.41</v>
      </c>
      <c r="P41">
        <v>0</v>
      </c>
      <c r="Q41">
        <v>6.2E-2</v>
      </c>
      <c r="R41">
        <v>0.17899999999999999</v>
      </c>
      <c r="S41">
        <v>0.32500000000000001</v>
      </c>
      <c r="T41">
        <v>0.434</v>
      </c>
      <c r="U41">
        <v>57.192999999999998</v>
      </c>
      <c r="V41">
        <v>0.50900000000000001</v>
      </c>
      <c r="W41">
        <v>0.19900000000000001</v>
      </c>
      <c r="X41">
        <v>0.8</v>
      </c>
      <c r="Y41">
        <v>3.3839999999999999</v>
      </c>
      <c r="Z41">
        <v>0.1183</v>
      </c>
      <c r="AA41">
        <v>0.1996</v>
      </c>
      <c r="AB41">
        <v>0.10970000000000001</v>
      </c>
      <c r="AC41">
        <v>0.1263</v>
      </c>
      <c r="AD41">
        <v>0.8004</v>
      </c>
      <c r="AE41">
        <v>0.874</v>
      </c>
      <c r="AF41">
        <v>0.79610000000000003</v>
      </c>
      <c r="AG41">
        <v>0.80789999999999995</v>
      </c>
      <c r="AH41">
        <v>0.91</v>
      </c>
      <c r="AI41">
        <v>0.95530000000000004</v>
      </c>
      <c r="AJ41">
        <v>0.97750000000000004</v>
      </c>
      <c r="AK41">
        <v>0.99639999999999995</v>
      </c>
      <c r="AL41">
        <v>1</v>
      </c>
      <c r="AM41" t="s">
        <v>318</v>
      </c>
      <c r="AN41">
        <v>100</v>
      </c>
      <c r="AO41">
        <v>1851</v>
      </c>
      <c r="AP41">
        <v>17</v>
      </c>
      <c r="AQ41">
        <v>1645</v>
      </c>
      <c r="AR41">
        <v>17</v>
      </c>
      <c r="AS41">
        <v>0.69610000000000005</v>
      </c>
      <c r="AT41">
        <v>0.72199999999999998</v>
      </c>
      <c r="AU41">
        <v>0.72350000000000003</v>
      </c>
      <c r="AV41">
        <v>0.56589999999999996</v>
      </c>
      <c r="AW41">
        <v>0.51170000000000004</v>
      </c>
      <c r="AX41">
        <v>0.36199999999999999</v>
      </c>
      <c r="AY41">
        <v>0.26829999999999998</v>
      </c>
      <c r="AZ41">
        <v>0.17510000000000001</v>
      </c>
      <c r="BA41">
        <v>9.7100000000000006E-2</v>
      </c>
      <c r="BB41">
        <v>8.7999999999999995E-2</v>
      </c>
      <c r="BC41">
        <v>6.3E-2</v>
      </c>
      <c r="BD41">
        <v>4.24E-2</v>
      </c>
      <c r="BE41">
        <v>3.3799999999999997E-2</v>
      </c>
      <c r="BF41">
        <v>2.8400000000000002E-2</v>
      </c>
      <c r="BG41">
        <v>0.01</v>
      </c>
      <c r="BH41" t="s">
        <v>104</v>
      </c>
      <c r="BI41" s="1">
        <v>36145</v>
      </c>
      <c r="BJ41">
        <v>100</v>
      </c>
      <c r="BK41">
        <v>0</v>
      </c>
      <c r="BL41" t="s">
        <v>233</v>
      </c>
      <c r="BM41" s="1">
        <v>34468</v>
      </c>
    </row>
    <row r="42" spans="1:65" x14ac:dyDescent="0.25">
      <c r="A42" t="s">
        <v>181</v>
      </c>
      <c r="B42" t="s">
        <v>101</v>
      </c>
      <c r="C42" s="1">
        <v>34468</v>
      </c>
      <c r="D42" t="s">
        <v>309</v>
      </c>
      <c r="E42">
        <v>55</v>
      </c>
      <c r="F42">
        <v>100</v>
      </c>
      <c r="G42">
        <v>0</v>
      </c>
      <c r="H42" t="s">
        <v>233</v>
      </c>
      <c r="I42">
        <v>0.8</v>
      </c>
      <c r="J42">
        <v>2.88</v>
      </c>
      <c r="K42">
        <v>0.11799999999999999</v>
      </c>
      <c r="L42">
        <v>0.23100000000000001</v>
      </c>
      <c r="M42">
        <v>0.60899999999999999</v>
      </c>
      <c r="N42">
        <v>1.0229999999999999</v>
      </c>
      <c r="O42">
        <v>1.4830000000000001</v>
      </c>
      <c r="P42">
        <v>0</v>
      </c>
      <c r="Q42">
        <v>6.5000000000000002E-2</v>
      </c>
      <c r="R42">
        <v>0.185</v>
      </c>
      <c r="S42">
        <v>0.32500000000000001</v>
      </c>
      <c r="T42">
        <v>0.42499999999999999</v>
      </c>
      <c r="U42">
        <v>57.223999999999997</v>
      </c>
      <c r="V42">
        <v>0.48899999999999999</v>
      </c>
      <c r="W42">
        <v>0.20399999999999999</v>
      </c>
      <c r="X42">
        <v>0.8</v>
      </c>
      <c r="Y42">
        <v>3.5939999999999999</v>
      </c>
      <c r="Z42">
        <v>0.1191</v>
      </c>
      <c r="AA42">
        <v>0.20419999999999999</v>
      </c>
      <c r="AB42">
        <v>0.1002</v>
      </c>
      <c r="AC42">
        <v>0.12280000000000001</v>
      </c>
      <c r="AD42">
        <v>0.79579999999999995</v>
      </c>
      <c r="AE42">
        <v>0.877</v>
      </c>
      <c r="AF42">
        <v>0.81559999999999999</v>
      </c>
      <c r="AG42">
        <v>0.8286</v>
      </c>
      <c r="AH42">
        <v>0.89390000000000003</v>
      </c>
      <c r="AI42">
        <v>0.93520000000000003</v>
      </c>
      <c r="AJ42">
        <v>0.98009999999999997</v>
      </c>
      <c r="AK42">
        <v>0.99180000000000001</v>
      </c>
      <c r="AL42">
        <v>1</v>
      </c>
      <c r="AM42" t="s">
        <v>319</v>
      </c>
      <c r="AN42">
        <v>100</v>
      </c>
      <c r="AO42">
        <v>1851</v>
      </c>
      <c r="AP42">
        <v>16</v>
      </c>
      <c r="AQ42">
        <v>1645</v>
      </c>
      <c r="AR42">
        <v>16</v>
      </c>
      <c r="AS42">
        <v>0.78520000000000001</v>
      </c>
      <c r="AT42">
        <v>0.75800000000000001</v>
      </c>
      <c r="AU42">
        <v>0.66949999999999998</v>
      </c>
      <c r="AV42">
        <v>0.57550000000000001</v>
      </c>
      <c r="AW42">
        <v>0.52810000000000001</v>
      </c>
      <c r="AX42">
        <v>0.46310000000000001</v>
      </c>
      <c r="AY42">
        <v>0.26579999999999998</v>
      </c>
      <c r="AZ42">
        <v>0.16350000000000001</v>
      </c>
      <c r="BA42">
        <v>0.1128</v>
      </c>
      <c r="BB42">
        <v>8.9399999999999993E-2</v>
      </c>
      <c r="BC42">
        <v>4.8099999999999997E-2</v>
      </c>
      <c r="BD42">
        <v>2.7199999999999998E-2</v>
      </c>
      <c r="BE42">
        <v>1.7500000000000002E-2</v>
      </c>
      <c r="BF42">
        <v>1.7399999999999999E-2</v>
      </c>
      <c r="BG42">
        <v>8.3000000000000001E-3</v>
      </c>
      <c r="BH42" t="s">
        <v>104</v>
      </c>
      <c r="BI42" s="1">
        <v>36145</v>
      </c>
      <c r="BJ42">
        <v>100</v>
      </c>
      <c r="BK42">
        <v>0</v>
      </c>
      <c r="BL42" t="s">
        <v>233</v>
      </c>
      <c r="BM42" s="1">
        <v>34468</v>
      </c>
    </row>
    <row r="43" spans="1:65" x14ac:dyDescent="0.25">
      <c r="A43" t="s">
        <v>181</v>
      </c>
      <c r="B43" t="s">
        <v>101</v>
      </c>
      <c r="C43" s="1">
        <v>34468</v>
      </c>
      <c r="D43" t="s">
        <v>309</v>
      </c>
      <c r="E43">
        <v>54</v>
      </c>
      <c r="F43">
        <v>90</v>
      </c>
      <c r="G43">
        <v>0</v>
      </c>
      <c r="H43" t="s">
        <v>234</v>
      </c>
      <c r="I43">
        <v>2.5</v>
      </c>
      <c r="J43">
        <v>2.7</v>
      </c>
      <c r="K43">
        <v>0.25600000000000001</v>
      </c>
      <c r="L43">
        <v>0.28599999999999998</v>
      </c>
      <c r="M43">
        <v>0.44</v>
      </c>
      <c r="N43">
        <v>0.96499999999999997</v>
      </c>
      <c r="O43">
        <v>1.524</v>
      </c>
      <c r="P43">
        <v>0</v>
      </c>
      <c r="Q43">
        <v>6.7000000000000004E-2</v>
      </c>
      <c r="R43">
        <v>0.189</v>
      </c>
      <c r="S43">
        <v>0.32700000000000001</v>
      </c>
      <c r="T43">
        <v>0.41699999999999998</v>
      </c>
      <c r="U43">
        <v>57.124000000000002</v>
      </c>
      <c r="V43">
        <v>0.496</v>
      </c>
      <c r="W43">
        <v>0.223</v>
      </c>
      <c r="X43">
        <v>0.8</v>
      </c>
      <c r="Y43">
        <v>3.3719999999999999</v>
      </c>
      <c r="Z43">
        <v>0.1351</v>
      </c>
      <c r="AA43">
        <v>0.22320000000000001</v>
      </c>
      <c r="AB43">
        <v>0.1517</v>
      </c>
      <c r="AC43">
        <v>0.18609999999999999</v>
      </c>
      <c r="AD43">
        <v>0.77680000000000005</v>
      </c>
      <c r="AE43">
        <v>0.81399999999999995</v>
      </c>
      <c r="AF43">
        <v>0.69940000000000002</v>
      </c>
      <c r="AG43">
        <v>0.73299999999999998</v>
      </c>
      <c r="AH43">
        <v>0.82850000000000001</v>
      </c>
      <c r="AI43">
        <v>0.94979999999999998</v>
      </c>
      <c r="AJ43">
        <v>0.98480000000000001</v>
      </c>
      <c r="AK43">
        <v>0.99209999999999998</v>
      </c>
      <c r="AL43">
        <v>0.99929999999999997</v>
      </c>
      <c r="AM43" t="s">
        <v>320</v>
      </c>
      <c r="AN43">
        <v>99</v>
      </c>
      <c r="AO43">
        <v>1851</v>
      </c>
      <c r="AP43">
        <v>15</v>
      </c>
      <c r="AQ43">
        <v>1645</v>
      </c>
      <c r="AR43">
        <v>15</v>
      </c>
      <c r="AS43">
        <v>0.68500000000000005</v>
      </c>
      <c r="AT43">
        <v>0.43140000000000001</v>
      </c>
      <c r="AU43">
        <v>0.51019999999999999</v>
      </c>
      <c r="AV43">
        <v>0.52610000000000001</v>
      </c>
      <c r="AW43">
        <v>0.45960000000000001</v>
      </c>
      <c r="AX43">
        <v>0.42849999999999999</v>
      </c>
      <c r="AY43">
        <v>0.40539999999999998</v>
      </c>
      <c r="AZ43">
        <v>0.35560000000000003</v>
      </c>
      <c r="BA43">
        <v>0.19650000000000001</v>
      </c>
      <c r="BB43">
        <v>0.14419999999999999</v>
      </c>
      <c r="BC43">
        <v>6.8500000000000005E-2</v>
      </c>
      <c r="BD43">
        <v>3.5999999999999997E-2</v>
      </c>
      <c r="BE43">
        <v>2.98E-2</v>
      </c>
      <c r="BF43">
        <v>1.4200000000000001E-2</v>
      </c>
      <c r="BG43">
        <v>1.32E-2</v>
      </c>
      <c r="BH43" t="s">
        <v>104</v>
      </c>
      <c r="BI43" s="1">
        <v>36145</v>
      </c>
      <c r="BJ43">
        <v>90</v>
      </c>
      <c r="BK43">
        <v>0</v>
      </c>
      <c r="BL43" t="s">
        <v>234</v>
      </c>
      <c r="BM43" s="1">
        <v>34468</v>
      </c>
    </row>
    <row r="44" spans="1:65" x14ac:dyDescent="0.25">
      <c r="A44" t="s">
        <v>181</v>
      </c>
      <c r="B44" t="s">
        <v>101</v>
      </c>
      <c r="C44" s="1">
        <v>34468</v>
      </c>
      <c r="D44" t="s">
        <v>309</v>
      </c>
      <c r="E44">
        <v>53</v>
      </c>
      <c r="F44">
        <v>90</v>
      </c>
      <c r="G44">
        <v>0</v>
      </c>
      <c r="H44" t="s">
        <v>234</v>
      </c>
      <c r="I44">
        <v>1.5</v>
      </c>
      <c r="J44">
        <v>2.61</v>
      </c>
      <c r="K44">
        <v>0.246</v>
      </c>
      <c r="L44">
        <v>0.26900000000000002</v>
      </c>
      <c r="M44">
        <v>0.40699999999999997</v>
      </c>
      <c r="N44">
        <v>0.95799999999999996</v>
      </c>
      <c r="O44">
        <v>1.5629999999999999</v>
      </c>
      <c r="P44">
        <v>0</v>
      </c>
      <c r="Q44">
        <v>6.7000000000000004E-2</v>
      </c>
      <c r="R44">
        <v>0.19</v>
      </c>
      <c r="S44">
        <v>0.32700000000000001</v>
      </c>
      <c r="T44">
        <v>0.41599999999999998</v>
      </c>
      <c r="U44">
        <v>57.142000000000003</v>
      </c>
      <c r="V44">
        <v>0.48699999999999999</v>
      </c>
      <c r="W44">
        <v>0.24299999999999999</v>
      </c>
      <c r="X44">
        <v>0.8</v>
      </c>
      <c r="Y44">
        <v>3.2610000000000001</v>
      </c>
      <c r="Z44">
        <v>0.14749999999999999</v>
      </c>
      <c r="AA44">
        <v>0.2432</v>
      </c>
      <c r="AB44">
        <v>0.16850000000000001</v>
      </c>
      <c r="AC44">
        <v>0.20710000000000001</v>
      </c>
      <c r="AD44">
        <v>0.75680000000000003</v>
      </c>
      <c r="AE44">
        <v>0.79300000000000004</v>
      </c>
      <c r="AF44">
        <v>0.6724</v>
      </c>
      <c r="AG44">
        <v>0.70379999999999998</v>
      </c>
      <c r="AH44">
        <v>0.80469999999999997</v>
      </c>
      <c r="AI44">
        <v>0.93969999999999998</v>
      </c>
      <c r="AJ44">
        <v>0.98529999999999995</v>
      </c>
      <c r="AK44">
        <v>0.98919999999999997</v>
      </c>
      <c r="AL44">
        <v>0.99880000000000002</v>
      </c>
      <c r="AM44" t="s">
        <v>321</v>
      </c>
      <c r="AN44">
        <v>100</v>
      </c>
      <c r="AO44">
        <v>1851</v>
      </c>
      <c r="AP44">
        <v>14</v>
      </c>
      <c r="AQ44">
        <v>1645</v>
      </c>
      <c r="AR44">
        <v>14</v>
      </c>
      <c r="AS44">
        <v>0.65629999999999999</v>
      </c>
      <c r="AT44">
        <v>0.45019999999999999</v>
      </c>
      <c r="AU44">
        <v>0.54800000000000004</v>
      </c>
      <c r="AV44">
        <v>0.57120000000000004</v>
      </c>
      <c r="AW44">
        <v>0.50190000000000001</v>
      </c>
      <c r="AX44">
        <v>0.44700000000000001</v>
      </c>
      <c r="AY44">
        <v>0.46510000000000001</v>
      </c>
      <c r="AZ44">
        <v>0.38579999999999998</v>
      </c>
      <c r="BA44">
        <v>0.22770000000000001</v>
      </c>
      <c r="BB44">
        <v>0.16220000000000001</v>
      </c>
      <c r="BC44">
        <v>6.93E-2</v>
      </c>
      <c r="BD44">
        <v>4.3700000000000003E-2</v>
      </c>
      <c r="BE44">
        <v>2.98E-2</v>
      </c>
      <c r="BF44">
        <v>1.4E-2</v>
      </c>
      <c r="BG44">
        <v>1.5299999999999999E-2</v>
      </c>
      <c r="BH44" t="s">
        <v>104</v>
      </c>
      <c r="BI44" s="1">
        <v>36145</v>
      </c>
      <c r="BJ44">
        <v>90</v>
      </c>
      <c r="BK44">
        <v>0</v>
      </c>
      <c r="BL44" t="s">
        <v>234</v>
      </c>
      <c r="BM44" s="1">
        <v>34468</v>
      </c>
    </row>
    <row r="45" spans="1:65" x14ac:dyDescent="0.25">
      <c r="A45" t="s">
        <v>181</v>
      </c>
      <c r="B45" t="s">
        <v>101</v>
      </c>
      <c r="C45" s="1">
        <v>34468</v>
      </c>
      <c r="D45" t="s">
        <v>309</v>
      </c>
      <c r="E45">
        <v>52</v>
      </c>
      <c r="F45">
        <v>90</v>
      </c>
      <c r="G45">
        <v>0</v>
      </c>
      <c r="H45" t="s">
        <v>234</v>
      </c>
      <c r="I45">
        <v>0.8</v>
      </c>
      <c r="J45">
        <v>3.28</v>
      </c>
      <c r="K45">
        <v>0.24199999999999999</v>
      </c>
      <c r="L45">
        <v>0.23799999999999999</v>
      </c>
      <c r="M45">
        <v>0.39900000000000002</v>
      </c>
      <c r="N45">
        <v>0.94799999999999995</v>
      </c>
      <c r="O45">
        <v>1.595</v>
      </c>
      <c r="P45">
        <v>0</v>
      </c>
      <c r="Q45">
        <v>6.7000000000000004E-2</v>
      </c>
      <c r="R45">
        <v>0.191</v>
      </c>
      <c r="S45">
        <v>0.32700000000000001</v>
      </c>
      <c r="T45">
        <v>0.41499999999999998</v>
      </c>
      <c r="U45">
        <v>57.158999999999999</v>
      </c>
      <c r="V45">
        <v>0.47899999999999998</v>
      </c>
      <c r="W45">
        <v>0.2</v>
      </c>
      <c r="X45">
        <v>0.8</v>
      </c>
      <c r="Y45">
        <v>4.0990000000000002</v>
      </c>
      <c r="Z45">
        <v>0.11840000000000001</v>
      </c>
      <c r="AA45">
        <v>0.20039999999999999</v>
      </c>
      <c r="AB45">
        <v>0.109</v>
      </c>
      <c r="AC45">
        <v>0.13539999999999999</v>
      </c>
      <c r="AD45">
        <v>0.79959999999999998</v>
      </c>
      <c r="AE45">
        <v>0.86499999999999999</v>
      </c>
      <c r="AF45">
        <v>0.77159999999999995</v>
      </c>
      <c r="AG45">
        <v>0.80649999999999999</v>
      </c>
      <c r="AH45">
        <v>0.87580000000000002</v>
      </c>
      <c r="AI45">
        <v>0.96930000000000005</v>
      </c>
      <c r="AJ45">
        <v>0.99370000000000003</v>
      </c>
      <c r="AK45">
        <v>0.99660000000000004</v>
      </c>
      <c r="AL45">
        <v>1</v>
      </c>
      <c r="AM45" t="s">
        <v>322</v>
      </c>
      <c r="AN45">
        <v>96</v>
      </c>
      <c r="AO45">
        <v>1851</v>
      </c>
      <c r="AP45">
        <v>13</v>
      </c>
      <c r="AQ45">
        <v>1645</v>
      </c>
      <c r="AR45">
        <v>13</v>
      </c>
      <c r="AS45">
        <v>0.57279999999999998</v>
      </c>
      <c r="AT45">
        <v>0.42159999999999997</v>
      </c>
      <c r="AU45">
        <v>0.45040000000000002</v>
      </c>
      <c r="AV45">
        <v>0.52159999999999995</v>
      </c>
      <c r="AW45">
        <v>0.4703</v>
      </c>
      <c r="AX45">
        <v>0.41439999999999999</v>
      </c>
      <c r="AY45">
        <v>0.36919999999999997</v>
      </c>
      <c r="AZ45">
        <v>0.28999999999999998</v>
      </c>
      <c r="BA45">
        <v>0.19089999999999999</v>
      </c>
      <c r="BB45">
        <v>0.1014</v>
      </c>
      <c r="BC45">
        <v>3.5999999999999997E-2</v>
      </c>
      <c r="BD45">
        <v>1.89E-2</v>
      </c>
      <c r="BE45">
        <v>1.0500000000000001E-2</v>
      </c>
      <c r="BF45">
        <v>3.5999999999999999E-3</v>
      </c>
      <c r="BG45">
        <v>6.4999999999999997E-3</v>
      </c>
      <c r="BH45" t="s">
        <v>104</v>
      </c>
      <c r="BI45" s="1">
        <v>36145</v>
      </c>
      <c r="BJ45">
        <v>90</v>
      </c>
      <c r="BK45">
        <v>0</v>
      </c>
      <c r="BL45" t="s">
        <v>234</v>
      </c>
      <c r="BM45" s="1">
        <v>34468</v>
      </c>
    </row>
    <row r="46" spans="1:65" x14ac:dyDescent="0.25">
      <c r="A46" t="s">
        <v>181</v>
      </c>
      <c r="B46" t="s">
        <v>101</v>
      </c>
      <c r="C46" s="1">
        <v>34468</v>
      </c>
      <c r="D46" t="s">
        <v>309</v>
      </c>
      <c r="E46">
        <v>68</v>
      </c>
      <c r="F46">
        <v>10</v>
      </c>
      <c r="G46">
        <v>0</v>
      </c>
      <c r="H46" t="s">
        <v>242</v>
      </c>
      <c r="I46">
        <v>1.5</v>
      </c>
      <c r="J46">
        <v>2.2200000000000002</v>
      </c>
      <c r="K46">
        <v>0.16700000000000001</v>
      </c>
      <c r="L46">
        <v>0.26300000000000001</v>
      </c>
      <c r="M46">
        <v>0.41699999999999998</v>
      </c>
      <c r="N46">
        <v>0.78100000000000003</v>
      </c>
      <c r="O46">
        <v>1.73</v>
      </c>
      <c r="P46">
        <v>0</v>
      </c>
      <c r="Q46">
        <v>6.8000000000000005E-2</v>
      </c>
      <c r="R46">
        <v>0.193</v>
      </c>
      <c r="S46">
        <v>0.32600000000000001</v>
      </c>
      <c r="T46">
        <v>0.41199999999999998</v>
      </c>
      <c r="U46">
        <v>57.198</v>
      </c>
      <c r="V46">
        <v>0.45400000000000001</v>
      </c>
      <c r="W46">
        <v>0.307</v>
      </c>
      <c r="X46">
        <v>0.8</v>
      </c>
      <c r="Y46">
        <v>2.7770000000000001</v>
      </c>
      <c r="Z46">
        <v>0.19139999999999999</v>
      </c>
      <c r="AA46">
        <v>0.30669999999999997</v>
      </c>
      <c r="AB46">
        <v>0.23080000000000001</v>
      </c>
      <c r="AC46">
        <v>0.27239999999999998</v>
      </c>
      <c r="AD46">
        <v>0.69330000000000003</v>
      </c>
      <c r="AE46">
        <v>0.72799999999999998</v>
      </c>
      <c r="AF46">
        <v>0.51939999999999997</v>
      </c>
      <c r="AG46">
        <v>0.65190000000000003</v>
      </c>
      <c r="AH46">
        <v>0.75339999999999996</v>
      </c>
      <c r="AI46">
        <v>0.86109999999999998</v>
      </c>
      <c r="AJ46">
        <v>0.98960000000000004</v>
      </c>
      <c r="AK46">
        <v>1</v>
      </c>
      <c r="AL46">
        <v>1</v>
      </c>
      <c r="AM46" t="s">
        <v>323</v>
      </c>
      <c r="AN46">
        <v>71</v>
      </c>
      <c r="AO46">
        <v>1851</v>
      </c>
      <c r="AP46">
        <v>29</v>
      </c>
      <c r="AQ46">
        <v>1645</v>
      </c>
      <c r="AR46">
        <v>29</v>
      </c>
      <c r="AS46">
        <v>0.85040000000000004</v>
      </c>
      <c r="AT46">
        <v>0.76200000000000001</v>
      </c>
      <c r="AU46">
        <v>0.61109999999999998</v>
      </c>
      <c r="AV46">
        <v>0.55059999999999998</v>
      </c>
      <c r="AW46">
        <v>0.55520000000000003</v>
      </c>
      <c r="AX46">
        <v>0.56789999999999996</v>
      </c>
      <c r="AY46">
        <v>0.50929999999999997</v>
      </c>
      <c r="AZ46">
        <v>0.43169999999999997</v>
      </c>
      <c r="BA46">
        <v>0.29659999999999997</v>
      </c>
      <c r="BB46">
        <v>0.2467</v>
      </c>
      <c r="BC46">
        <v>0.21249999999999999</v>
      </c>
      <c r="BD46">
        <v>0.12670000000000001</v>
      </c>
      <c r="BE46">
        <v>6.3500000000000001E-2</v>
      </c>
      <c r="BF46">
        <v>2.2499999999999999E-2</v>
      </c>
      <c r="BG46">
        <v>2.5000000000000001E-3</v>
      </c>
      <c r="BH46" t="s">
        <v>104</v>
      </c>
      <c r="BI46" s="1">
        <v>36145</v>
      </c>
      <c r="BJ46">
        <v>10</v>
      </c>
      <c r="BK46">
        <v>0</v>
      </c>
      <c r="BL46" t="s">
        <v>242</v>
      </c>
      <c r="BM46" s="1">
        <v>34468</v>
      </c>
    </row>
    <row r="47" spans="1:65" x14ac:dyDescent="0.25">
      <c r="A47" t="s">
        <v>181</v>
      </c>
      <c r="B47" t="s">
        <v>101</v>
      </c>
      <c r="C47" s="1">
        <v>34468</v>
      </c>
      <c r="D47" t="s">
        <v>309</v>
      </c>
      <c r="E47">
        <v>67</v>
      </c>
      <c r="F47">
        <v>60</v>
      </c>
      <c r="G47">
        <v>0</v>
      </c>
      <c r="H47" t="s">
        <v>237</v>
      </c>
      <c r="I47">
        <v>2.5</v>
      </c>
      <c r="J47">
        <v>2.44</v>
      </c>
      <c r="K47">
        <v>0.13600000000000001</v>
      </c>
      <c r="L47">
        <v>0.19500000000000001</v>
      </c>
      <c r="M47">
        <v>0.41399999999999998</v>
      </c>
      <c r="N47">
        <v>0.90300000000000002</v>
      </c>
      <c r="O47">
        <v>1.698</v>
      </c>
      <c r="P47">
        <v>0</v>
      </c>
      <c r="Q47">
        <v>6.8000000000000005E-2</v>
      </c>
      <c r="R47">
        <v>0.192</v>
      </c>
      <c r="S47">
        <v>0.32600000000000001</v>
      </c>
      <c r="T47">
        <v>0.41499999999999998</v>
      </c>
      <c r="U47">
        <v>57.250999999999998</v>
      </c>
      <c r="V47">
        <v>0.44400000000000001</v>
      </c>
      <c r="W47">
        <v>0.29299999999999998</v>
      </c>
      <c r="X47">
        <v>0.8</v>
      </c>
      <c r="Y47">
        <v>3.05</v>
      </c>
      <c r="Z47">
        <v>0.1777</v>
      </c>
      <c r="AA47">
        <v>0.29349999999999998</v>
      </c>
      <c r="AB47">
        <v>0.1555</v>
      </c>
      <c r="AC47">
        <v>0.1948</v>
      </c>
      <c r="AD47">
        <v>0.70650000000000002</v>
      </c>
      <c r="AE47">
        <v>0.80500000000000005</v>
      </c>
      <c r="AF47">
        <v>0.64090000000000003</v>
      </c>
      <c r="AG47">
        <v>0.72199999999999998</v>
      </c>
      <c r="AH47">
        <v>0.85209999999999997</v>
      </c>
      <c r="AI47">
        <v>0.93669999999999998</v>
      </c>
      <c r="AJ47">
        <v>0.99470000000000003</v>
      </c>
      <c r="AK47">
        <v>0.99629999999999996</v>
      </c>
      <c r="AL47">
        <v>0.99709999999999999</v>
      </c>
      <c r="AM47" t="s">
        <v>324</v>
      </c>
      <c r="AN47">
        <v>65</v>
      </c>
      <c r="AO47">
        <v>1851</v>
      </c>
      <c r="AP47">
        <v>28</v>
      </c>
      <c r="AQ47">
        <v>1645</v>
      </c>
      <c r="AR47">
        <v>28</v>
      </c>
      <c r="AS47">
        <v>0.85360000000000003</v>
      </c>
      <c r="AT47">
        <v>0.71709999999999996</v>
      </c>
      <c r="AU47">
        <v>0.68369999999999997</v>
      </c>
      <c r="AV47">
        <v>0.65029999999999999</v>
      </c>
      <c r="AW47">
        <v>0.63849999999999996</v>
      </c>
      <c r="AX47">
        <v>0.58679999999999999</v>
      </c>
      <c r="AY47">
        <v>0.5131</v>
      </c>
      <c r="AZ47">
        <v>0.40039999999999998</v>
      </c>
      <c r="BA47">
        <v>0.23519999999999999</v>
      </c>
      <c r="BB47">
        <v>0.18060000000000001</v>
      </c>
      <c r="BC47">
        <v>0.12659999999999999</v>
      </c>
      <c r="BD47">
        <v>7.2599999999999998E-2</v>
      </c>
      <c r="BE47">
        <v>3.6200000000000003E-2</v>
      </c>
      <c r="BF47">
        <v>1.9599999999999999E-2</v>
      </c>
      <c r="BG47">
        <v>8.9999999999999993E-3</v>
      </c>
      <c r="BH47" t="s">
        <v>104</v>
      </c>
      <c r="BI47" s="1">
        <v>36145</v>
      </c>
      <c r="BJ47">
        <v>60</v>
      </c>
      <c r="BK47">
        <v>0</v>
      </c>
      <c r="BL47" t="s">
        <v>237</v>
      </c>
      <c r="BM47" s="1">
        <v>34468</v>
      </c>
    </row>
    <row r="48" spans="1:65" x14ac:dyDescent="0.25">
      <c r="A48" t="s">
        <v>181</v>
      </c>
      <c r="B48" t="s">
        <v>101</v>
      </c>
      <c r="C48" s="1">
        <v>34468</v>
      </c>
      <c r="D48" t="s">
        <v>309</v>
      </c>
      <c r="E48">
        <v>66</v>
      </c>
      <c r="F48">
        <v>60</v>
      </c>
      <c r="G48">
        <v>0</v>
      </c>
      <c r="H48" t="s">
        <v>237</v>
      </c>
      <c r="I48">
        <v>1.5</v>
      </c>
      <c r="J48">
        <v>2.37</v>
      </c>
      <c r="K48">
        <v>0.19600000000000001</v>
      </c>
      <c r="L48">
        <v>0.30199999999999999</v>
      </c>
      <c r="M48">
        <v>0.52300000000000002</v>
      </c>
      <c r="N48">
        <v>0.90800000000000003</v>
      </c>
      <c r="O48">
        <v>1.5369999999999999</v>
      </c>
      <c r="P48">
        <v>0</v>
      </c>
      <c r="Q48">
        <v>6.6000000000000003E-2</v>
      </c>
      <c r="R48">
        <v>0.189</v>
      </c>
      <c r="S48">
        <v>0.32600000000000001</v>
      </c>
      <c r="T48">
        <v>0.41799999999999998</v>
      </c>
      <c r="U48">
        <v>57.148000000000003</v>
      </c>
      <c r="V48">
        <v>0.49</v>
      </c>
      <c r="W48">
        <v>0.25</v>
      </c>
      <c r="X48">
        <v>0.8</v>
      </c>
      <c r="Y48">
        <v>2.956</v>
      </c>
      <c r="Z48">
        <v>0.15529999999999999</v>
      </c>
      <c r="AA48">
        <v>0.25030000000000002</v>
      </c>
      <c r="AB48">
        <v>0.1757</v>
      </c>
      <c r="AC48">
        <v>0.21149999999999999</v>
      </c>
      <c r="AD48">
        <v>0.74970000000000003</v>
      </c>
      <c r="AE48">
        <v>0.78900000000000003</v>
      </c>
      <c r="AF48">
        <v>0.64890000000000003</v>
      </c>
      <c r="AG48">
        <v>0.70889999999999997</v>
      </c>
      <c r="AH48">
        <v>0.81740000000000002</v>
      </c>
      <c r="AI48">
        <v>0.90610000000000002</v>
      </c>
      <c r="AJ48">
        <v>0.98219999999999996</v>
      </c>
      <c r="AK48">
        <v>0.99119999999999997</v>
      </c>
      <c r="AL48">
        <v>1</v>
      </c>
      <c r="AM48" t="s">
        <v>325</v>
      </c>
      <c r="AN48">
        <v>73</v>
      </c>
      <c r="AO48">
        <v>1851</v>
      </c>
      <c r="AP48">
        <v>27</v>
      </c>
      <c r="AQ48">
        <v>1645</v>
      </c>
      <c r="AR48">
        <v>27</v>
      </c>
      <c r="AS48">
        <v>0.81379999999999997</v>
      </c>
      <c r="AT48">
        <v>0.64910000000000001</v>
      </c>
      <c r="AU48">
        <v>0.57679999999999998</v>
      </c>
      <c r="AV48">
        <v>0.55979999999999996</v>
      </c>
      <c r="AW48">
        <v>0.49059999999999998</v>
      </c>
      <c r="AX48">
        <v>0.45350000000000001</v>
      </c>
      <c r="AY48">
        <v>0.4143</v>
      </c>
      <c r="AZ48">
        <v>0.31830000000000003</v>
      </c>
      <c r="BA48">
        <v>0.1986</v>
      </c>
      <c r="BB48">
        <v>0.17810000000000001</v>
      </c>
      <c r="BC48">
        <v>0.1293</v>
      </c>
      <c r="BD48">
        <v>9.0200000000000002E-2</v>
      </c>
      <c r="BE48">
        <v>5.1700000000000003E-2</v>
      </c>
      <c r="BF48">
        <v>3.6400000000000002E-2</v>
      </c>
      <c r="BG48">
        <v>1.5100000000000001E-2</v>
      </c>
      <c r="BH48" t="s">
        <v>104</v>
      </c>
      <c r="BI48" s="1">
        <v>36145</v>
      </c>
      <c r="BJ48">
        <v>60</v>
      </c>
      <c r="BK48">
        <v>0</v>
      </c>
      <c r="BL48" t="s">
        <v>237</v>
      </c>
      <c r="BM48" s="1">
        <v>34468</v>
      </c>
    </row>
    <row r="49" spans="1:65" x14ac:dyDescent="0.25">
      <c r="A49" t="s">
        <v>181</v>
      </c>
      <c r="B49" t="s">
        <v>101</v>
      </c>
      <c r="C49" s="1">
        <v>34468</v>
      </c>
      <c r="D49" t="s">
        <v>309</v>
      </c>
      <c r="E49">
        <v>65</v>
      </c>
      <c r="F49">
        <v>60</v>
      </c>
      <c r="G49">
        <v>0</v>
      </c>
      <c r="H49" t="s">
        <v>237</v>
      </c>
      <c r="I49">
        <v>0.8</v>
      </c>
      <c r="J49">
        <v>2.44</v>
      </c>
      <c r="K49">
        <v>0.21299999999999999</v>
      </c>
      <c r="L49">
        <v>0.26200000000000001</v>
      </c>
      <c r="M49">
        <v>0.49299999999999999</v>
      </c>
      <c r="N49">
        <v>0.91200000000000003</v>
      </c>
      <c r="O49">
        <v>1.5660000000000001</v>
      </c>
      <c r="P49">
        <v>0</v>
      </c>
      <c r="Q49">
        <v>6.7000000000000004E-2</v>
      </c>
      <c r="R49">
        <v>0.19</v>
      </c>
      <c r="S49">
        <v>0.32600000000000001</v>
      </c>
      <c r="T49">
        <v>0.41699999999999998</v>
      </c>
      <c r="U49">
        <v>57.156999999999996</v>
      </c>
      <c r="V49">
        <v>0.48299999999999998</v>
      </c>
      <c r="W49">
        <v>0.252</v>
      </c>
      <c r="X49">
        <v>0.8</v>
      </c>
      <c r="Y49">
        <v>3.0510000000000002</v>
      </c>
      <c r="Z49">
        <v>0.15529999999999999</v>
      </c>
      <c r="AA49">
        <v>0.253</v>
      </c>
      <c r="AB49">
        <v>0.1711</v>
      </c>
      <c r="AC49">
        <v>0.2084</v>
      </c>
      <c r="AD49">
        <v>0.747</v>
      </c>
      <c r="AE49">
        <v>0.79200000000000004</v>
      </c>
      <c r="AF49">
        <v>0.60870000000000002</v>
      </c>
      <c r="AG49">
        <v>0.71360000000000001</v>
      </c>
      <c r="AH49">
        <v>0.82850000000000001</v>
      </c>
      <c r="AI49">
        <v>0.94230000000000003</v>
      </c>
      <c r="AJ49">
        <v>0.98970000000000002</v>
      </c>
      <c r="AK49">
        <v>0.99909999999999999</v>
      </c>
      <c r="AL49">
        <v>1</v>
      </c>
      <c r="AM49" t="s">
        <v>326</v>
      </c>
      <c r="AN49">
        <v>71</v>
      </c>
      <c r="AO49">
        <v>1851</v>
      </c>
      <c r="AP49">
        <v>26</v>
      </c>
      <c r="AQ49">
        <v>1645</v>
      </c>
      <c r="AR49">
        <v>26</v>
      </c>
      <c r="AS49">
        <v>0.72709999999999997</v>
      </c>
      <c r="AT49">
        <v>0.62450000000000006</v>
      </c>
      <c r="AU49">
        <v>0.54990000000000006</v>
      </c>
      <c r="AV49">
        <v>0.59209999999999996</v>
      </c>
      <c r="AW49">
        <v>0.52459999999999996</v>
      </c>
      <c r="AX49">
        <v>0.4955</v>
      </c>
      <c r="AY49">
        <v>0.42170000000000002</v>
      </c>
      <c r="AZ49">
        <v>0.31900000000000001</v>
      </c>
      <c r="BA49">
        <v>0.21149999999999999</v>
      </c>
      <c r="BB49">
        <v>0.16420000000000001</v>
      </c>
      <c r="BC49">
        <v>0.12379999999999999</v>
      </c>
      <c r="BD49">
        <v>7.7299999999999994E-2</v>
      </c>
      <c r="BE49">
        <v>4.7699999999999999E-2</v>
      </c>
      <c r="BF49">
        <v>2.8299999999999999E-2</v>
      </c>
      <c r="BG49">
        <v>9.5999999999999992E-3</v>
      </c>
      <c r="BH49" t="s">
        <v>104</v>
      </c>
      <c r="BI49" s="1">
        <v>36145</v>
      </c>
      <c r="BJ49">
        <v>60</v>
      </c>
      <c r="BK49">
        <v>0</v>
      </c>
      <c r="BL49" t="s">
        <v>237</v>
      </c>
      <c r="BM49" s="1">
        <v>34468</v>
      </c>
    </row>
    <row r="50" spans="1:65" x14ac:dyDescent="0.25">
      <c r="A50" t="s">
        <v>181</v>
      </c>
      <c r="B50" t="s">
        <v>101</v>
      </c>
      <c r="C50" s="1">
        <v>34468</v>
      </c>
      <c r="D50" t="s">
        <v>309</v>
      </c>
      <c r="E50">
        <v>63</v>
      </c>
      <c r="F50">
        <v>120</v>
      </c>
      <c r="G50">
        <v>0</v>
      </c>
      <c r="H50" t="s">
        <v>232</v>
      </c>
      <c r="I50">
        <v>2.5</v>
      </c>
      <c r="J50">
        <v>4.07</v>
      </c>
      <c r="K50">
        <v>0.17499999999999999</v>
      </c>
      <c r="L50">
        <v>0.25700000000000001</v>
      </c>
      <c r="M50">
        <v>0.45500000000000002</v>
      </c>
      <c r="N50">
        <v>0.89300000000000002</v>
      </c>
      <c r="O50">
        <v>1.6259999999999999</v>
      </c>
      <c r="P50">
        <v>0</v>
      </c>
      <c r="Q50">
        <v>6.7000000000000004E-2</v>
      </c>
      <c r="R50">
        <v>0.191</v>
      </c>
      <c r="S50">
        <v>0.32600000000000001</v>
      </c>
      <c r="T50">
        <v>0.41499999999999998</v>
      </c>
      <c r="U50">
        <v>57.191000000000003</v>
      </c>
      <c r="V50">
        <v>0.46700000000000003</v>
      </c>
      <c r="W50">
        <v>0.14599999999999999</v>
      </c>
      <c r="X50">
        <v>0.8</v>
      </c>
      <c r="Y50">
        <v>5.0860000000000003</v>
      </c>
      <c r="Z50">
        <v>8.4199999999999997E-2</v>
      </c>
      <c r="AA50">
        <v>0.14649999999999999</v>
      </c>
      <c r="AB50">
        <v>8.1900000000000001E-2</v>
      </c>
      <c r="AC50">
        <v>0.106</v>
      </c>
      <c r="AD50">
        <v>0.85350000000000004</v>
      </c>
      <c r="AE50">
        <v>0.89400000000000002</v>
      </c>
      <c r="AF50">
        <v>0.79039999999999999</v>
      </c>
      <c r="AG50">
        <v>0.87619999999999998</v>
      </c>
      <c r="AH50">
        <v>0.89259999999999995</v>
      </c>
      <c r="AI50">
        <v>0.96579999999999999</v>
      </c>
      <c r="AJ50">
        <v>0.99880000000000002</v>
      </c>
      <c r="AK50">
        <v>0.99370000000000003</v>
      </c>
      <c r="AL50">
        <v>1</v>
      </c>
      <c r="AM50" t="s">
        <v>327</v>
      </c>
      <c r="AN50">
        <v>108</v>
      </c>
      <c r="AO50">
        <v>1851</v>
      </c>
      <c r="AP50">
        <v>24</v>
      </c>
      <c r="AQ50">
        <v>1645</v>
      </c>
      <c r="AR50">
        <v>24</v>
      </c>
      <c r="AS50">
        <v>0.4551</v>
      </c>
      <c r="AT50">
        <v>0.55869999999999997</v>
      </c>
      <c r="AU50">
        <v>0.45900000000000002</v>
      </c>
      <c r="AV50">
        <v>0.43630000000000002</v>
      </c>
      <c r="AW50">
        <v>0.36020000000000002</v>
      </c>
      <c r="AX50">
        <v>0.29459999999999997</v>
      </c>
      <c r="AY50">
        <v>0.2268</v>
      </c>
      <c r="AZ50">
        <v>0.15920000000000001</v>
      </c>
      <c r="BA50">
        <v>0.1055</v>
      </c>
      <c r="BB50">
        <v>5.3100000000000001E-2</v>
      </c>
      <c r="BC50">
        <v>2.1299999999999999E-2</v>
      </c>
      <c r="BD50">
        <v>1.0800000000000001E-2</v>
      </c>
      <c r="BE50">
        <v>8.0000000000000004E-4</v>
      </c>
      <c r="BF50">
        <v>8.0000000000000004E-4</v>
      </c>
      <c r="BG50">
        <v>3.0999999999999999E-3</v>
      </c>
      <c r="BH50" t="s">
        <v>104</v>
      </c>
      <c r="BI50" s="1">
        <v>36145</v>
      </c>
      <c r="BJ50">
        <v>120</v>
      </c>
      <c r="BK50">
        <v>0</v>
      </c>
      <c r="BL50" s="2" t="s">
        <v>482</v>
      </c>
      <c r="BM50" s="1">
        <v>34468</v>
      </c>
    </row>
    <row r="51" spans="1:65" x14ac:dyDescent="0.25">
      <c r="A51" t="s">
        <v>181</v>
      </c>
      <c r="B51" t="s">
        <v>101</v>
      </c>
      <c r="C51" s="1">
        <v>34468</v>
      </c>
      <c r="D51" t="s">
        <v>309</v>
      </c>
      <c r="E51">
        <v>62</v>
      </c>
      <c r="F51">
        <v>120</v>
      </c>
      <c r="G51">
        <v>0</v>
      </c>
      <c r="H51" t="s">
        <v>232</v>
      </c>
      <c r="I51">
        <v>1.5</v>
      </c>
      <c r="J51">
        <v>3.46</v>
      </c>
      <c r="K51">
        <v>0.184</v>
      </c>
      <c r="L51">
        <v>0.251</v>
      </c>
      <c r="M51">
        <v>0.46100000000000002</v>
      </c>
      <c r="N51">
        <v>0.90900000000000003</v>
      </c>
      <c r="O51">
        <v>1.609</v>
      </c>
      <c r="P51">
        <v>0</v>
      </c>
      <c r="Q51">
        <v>6.7000000000000004E-2</v>
      </c>
      <c r="R51">
        <v>0.191</v>
      </c>
      <c r="S51">
        <v>0.32600000000000001</v>
      </c>
      <c r="T51">
        <v>0.41599999999999998</v>
      </c>
      <c r="U51">
        <v>57.186999999999998</v>
      </c>
      <c r="V51">
        <v>0.47</v>
      </c>
      <c r="W51">
        <v>0.183</v>
      </c>
      <c r="X51">
        <v>0.8</v>
      </c>
      <c r="Y51">
        <v>4.3230000000000004</v>
      </c>
      <c r="Z51">
        <v>0.1079</v>
      </c>
      <c r="AA51">
        <v>0.18360000000000001</v>
      </c>
      <c r="AB51">
        <v>0.1231</v>
      </c>
      <c r="AC51">
        <v>0.156</v>
      </c>
      <c r="AD51">
        <v>0.8165</v>
      </c>
      <c r="AE51">
        <v>0.84399999999999997</v>
      </c>
      <c r="AF51">
        <v>0.72689999999999999</v>
      </c>
      <c r="AG51">
        <v>0.80859999999999999</v>
      </c>
      <c r="AH51">
        <v>0.8508</v>
      </c>
      <c r="AI51">
        <v>0.91769999999999996</v>
      </c>
      <c r="AJ51">
        <v>0.99160000000000004</v>
      </c>
      <c r="AK51">
        <v>0.98429999999999995</v>
      </c>
      <c r="AL51">
        <v>0.99580000000000002</v>
      </c>
      <c r="AM51" t="s">
        <v>328</v>
      </c>
      <c r="AN51">
        <v>108</v>
      </c>
      <c r="AO51">
        <v>1851</v>
      </c>
      <c r="AP51">
        <v>23</v>
      </c>
      <c r="AQ51">
        <v>1645</v>
      </c>
      <c r="AR51">
        <v>23</v>
      </c>
      <c r="AS51">
        <v>0.436</v>
      </c>
      <c r="AT51">
        <v>0.56399999999999995</v>
      </c>
      <c r="AU51">
        <v>0.53300000000000003</v>
      </c>
      <c r="AV51">
        <v>0.54379999999999995</v>
      </c>
      <c r="AW51">
        <v>0.44569999999999999</v>
      </c>
      <c r="AX51">
        <v>0.33200000000000002</v>
      </c>
      <c r="AY51">
        <v>0.31140000000000001</v>
      </c>
      <c r="AZ51">
        <v>0.19769999999999999</v>
      </c>
      <c r="BA51">
        <v>0.15229999999999999</v>
      </c>
      <c r="BB51">
        <v>9.2100000000000001E-2</v>
      </c>
      <c r="BC51">
        <v>4.2700000000000002E-2</v>
      </c>
      <c r="BD51">
        <v>2.3099999999999999E-2</v>
      </c>
      <c r="BE51">
        <v>1.15E-2</v>
      </c>
      <c r="BF51">
        <v>1.9E-3</v>
      </c>
      <c r="BG51">
        <v>6.3E-3</v>
      </c>
      <c r="BH51" t="s">
        <v>104</v>
      </c>
      <c r="BI51" s="1">
        <v>36145</v>
      </c>
      <c r="BJ51">
        <v>120</v>
      </c>
      <c r="BK51">
        <v>0</v>
      </c>
      <c r="BL51" s="2" t="s">
        <v>482</v>
      </c>
      <c r="BM51" s="1">
        <v>34468</v>
      </c>
    </row>
    <row r="52" spans="1:65" x14ac:dyDescent="0.25">
      <c r="A52" t="s">
        <v>181</v>
      </c>
      <c r="B52" t="s">
        <v>101</v>
      </c>
      <c r="C52" s="1">
        <v>34468</v>
      </c>
      <c r="D52" t="s">
        <v>309</v>
      </c>
      <c r="E52">
        <v>61</v>
      </c>
      <c r="F52">
        <v>120</v>
      </c>
      <c r="G52">
        <v>0</v>
      </c>
      <c r="H52" t="s">
        <v>232</v>
      </c>
      <c r="I52">
        <v>0.8</v>
      </c>
      <c r="J52">
        <v>4.24</v>
      </c>
      <c r="K52">
        <v>0.17799999999999999</v>
      </c>
      <c r="L52">
        <v>0.23699999999999999</v>
      </c>
      <c r="M52">
        <v>0.42499999999999999</v>
      </c>
      <c r="N52">
        <v>0.88200000000000001</v>
      </c>
      <c r="O52">
        <v>1.661</v>
      </c>
      <c r="P52">
        <v>0</v>
      </c>
      <c r="Q52">
        <v>6.8000000000000005E-2</v>
      </c>
      <c r="R52">
        <v>0.192</v>
      </c>
      <c r="S52">
        <v>0.32600000000000001</v>
      </c>
      <c r="T52">
        <v>0.41399999999999998</v>
      </c>
      <c r="U52">
        <v>57.201000000000001</v>
      </c>
      <c r="V52">
        <v>0.46</v>
      </c>
      <c r="W52">
        <v>0.152</v>
      </c>
      <c r="X52">
        <v>0.8</v>
      </c>
      <c r="Y52">
        <v>5.2969999999999997</v>
      </c>
      <c r="Z52">
        <v>8.77E-2</v>
      </c>
      <c r="AA52">
        <v>0.15229999999999999</v>
      </c>
      <c r="AB52">
        <v>8.6199999999999999E-2</v>
      </c>
      <c r="AC52">
        <v>0.11119999999999999</v>
      </c>
      <c r="AD52">
        <v>0.84770000000000001</v>
      </c>
      <c r="AE52">
        <v>0.88900000000000001</v>
      </c>
      <c r="AF52">
        <v>0.80200000000000005</v>
      </c>
      <c r="AG52">
        <v>0.86560000000000004</v>
      </c>
      <c r="AH52">
        <v>0.88570000000000004</v>
      </c>
      <c r="AI52">
        <v>0.94979999999999998</v>
      </c>
      <c r="AJ52">
        <v>0.99760000000000004</v>
      </c>
      <c r="AK52">
        <v>0.99890000000000001</v>
      </c>
      <c r="AL52">
        <v>1</v>
      </c>
      <c r="AM52" t="s">
        <v>329</v>
      </c>
      <c r="AN52">
        <v>107</v>
      </c>
      <c r="AO52">
        <v>1851</v>
      </c>
      <c r="AP52">
        <v>22</v>
      </c>
      <c r="AQ52">
        <v>1645</v>
      </c>
      <c r="AR52">
        <v>22</v>
      </c>
      <c r="AS52">
        <v>0.35639999999999999</v>
      </c>
      <c r="AT52">
        <v>0.52829999999999999</v>
      </c>
      <c r="AU52">
        <v>0.46579999999999999</v>
      </c>
      <c r="AV52">
        <v>0.4592</v>
      </c>
      <c r="AW52">
        <v>0.36680000000000001</v>
      </c>
      <c r="AX52">
        <v>0.3196</v>
      </c>
      <c r="AY52">
        <v>0.2422</v>
      </c>
      <c r="AZ52">
        <v>0.1893</v>
      </c>
      <c r="BA52">
        <v>0.1065</v>
      </c>
      <c r="BB52">
        <v>5.0099999999999999E-2</v>
      </c>
      <c r="BC52">
        <v>2.76E-2</v>
      </c>
      <c r="BD52">
        <v>7.6E-3</v>
      </c>
      <c r="BE52">
        <v>3.2000000000000002E-3</v>
      </c>
      <c r="BF52">
        <v>0</v>
      </c>
      <c r="BG52">
        <v>8.9999999999999998E-4</v>
      </c>
      <c r="BH52" t="s">
        <v>104</v>
      </c>
      <c r="BI52" s="1">
        <v>36145</v>
      </c>
      <c r="BJ52">
        <v>120</v>
      </c>
      <c r="BK52">
        <v>0</v>
      </c>
      <c r="BL52" s="2" t="s">
        <v>482</v>
      </c>
      <c r="BM52" s="1">
        <v>34468</v>
      </c>
    </row>
    <row r="53" spans="1:65" x14ac:dyDescent="0.25">
      <c r="A53" t="s">
        <v>181</v>
      </c>
      <c r="B53" t="s">
        <v>101</v>
      </c>
      <c r="C53" s="1">
        <v>34468</v>
      </c>
      <c r="D53" t="s">
        <v>309</v>
      </c>
      <c r="E53">
        <v>60</v>
      </c>
      <c r="F53">
        <v>110</v>
      </c>
      <c r="G53">
        <v>0</v>
      </c>
      <c r="H53" t="s">
        <v>232</v>
      </c>
      <c r="I53">
        <v>2.5</v>
      </c>
      <c r="J53">
        <v>2.1</v>
      </c>
      <c r="K53">
        <v>0.159</v>
      </c>
      <c r="L53">
        <v>0.26400000000000001</v>
      </c>
      <c r="M53">
        <v>0.56999999999999995</v>
      </c>
      <c r="N53">
        <v>0.98299999999999998</v>
      </c>
      <c r="O53">
        <v>1.4950000000000001</v>
      </c>
      <c r="P53">
        <v>0</v>
      </c>
      <c r="Q53">
        <v>6.5000000000000002E-2</v>
      </c>
      <c r="R53">
        <v>0.186</v>
      </c>
      <c r="S53">
        <v>0.32600000000000001</v>
      </c>
      <c r="T53">
        <v>0.42299999999999999</v>
      </c>
      <c r="U53">
        <v>57.185000000000002</v>
      </c>
      <c r="V53">
        <v>0.49099999999999999</v>
      </c>
      <c r="W53">
        <v>0.27300000000000002</v>
      </c>
      <c r="X53">
        <v>0.8</v>
      </c>
      <c r="Y53">
        <v>2.6269999999999998</v>
      </c>
      <c r="Z53">
        <v>0.16869999999999999</v>
      </c>
      <c r="AA53">
        <v>0.27310000000000001</v>
      </c>
      <c r="AB53">
        <v>0.1772</v>
      </c>
      <c r="AC53">
        <v>0.2054</v>
      </c>
      <c r="AD53">
        <v>0.72689999999999999</v>
      </c>
      <c r="AE53">
        <v>0.79500000000000004</v>
      </c>
      <c r="AF53">
        <v>0.68269999999999997</v>
      </c>
      <c r="AG53">
        <v>0.7591</v>
      </c>
      <c r="AH53">
        <v>0.8236</v>
      </c>
      <c r="AI53">
        <v>0.85360000000000003</v>
      </c>
      <c r="AJ53">
        <v>0.90269999999999995</v>
      </c>
      <c r="AK53">
        <v>0.94469999999999998</v>
      </c>
      <c r="AL53">
        <v>1</v>
      </c>
      <c r="AM53" t="s">
        <v>330</v>
      </c>
      <c r="AN53">
        <v>79</v>
      </c>
      <c r="AO53">
        <v>1851</v>
      </c>
      <c r="AP53">
        <v>21</v>
      </c>
      <c r="AQ53">
        <v>1645</v>
      </c>
      <c r="AR53">
        <v>21</v>
      </c>
      <c r="AS53">
        <v>0.37709999999999999</v>
      </c>
      <c r="AT53">
        <v>0.79239999999999999</v>
      </c>
      <c r="AU53">
        <v>0.73809999999999998</v>
      </c>
      <c r="AV53">
        <v>0.6956</v>
      </c>
      <c r="AW53">
        <v>0.59909999999999997</v>
      </c>
      <c r="AX53">
        <v>0.47420000000000001</v>
      </c>
      <c r="AY53">
        <v>0.39750000000000002</v>
      </c>
      <c r="AZ53">
        <v>0.29809999999999998</v>
      </c>
      <c r="BA53">
        <v>0.23680000000000001</v>
      </c>
      <c r="BB53">
        <v>0.1792</v>
      </c>
      <c r="BC53">
        <v>0.1293</v>
      </c>
      <c r="BD53">
        <v>8.5900000000000004E-2</v>
      </c>
      <c r="BE53">
        <v>7.0099999999999996E-2</v>
      </c>
      <c r="BF53">
        <v>4.7899999999999998E-2</v>
      </c>
      <c r="BG53">
        <v>1.7000000000000001E-2</v>
      </c>
      <c r="BH53" t="s">
        <v>104</v>
      </c>
      <c r="BI53" s="1">
        <v>36145</v>
      </c>
      <c r="BJ53">
        <v>110</v>
      </c>
      <c r="BK53">
        <v>0</v>
      </c>
      <c r="BL53" s="2" t="s">
        <v>481</v>
      </c>
      <c r="BM53" s="1">
        <v>34468</v>
      </c>
    </row>
    <row r="54" spans="1:65" x14ac:dyDescent="0.25">
      <c r="A54" t="s">
        <v>181</v>
      </c>
      <c r="B54" t="s">
        <v>101</v>
      </c>
      <c r="C54" s="1">
        <v>34468</v>
      </c>
      <c r="D54" t="s">
        <v>309</v>
      </c>
      <c r="E54">
        <v>70</v>
      </c>
      <c r="F54">
        <v>10</v>
      </c>
      <c r="G54">
        <v>0</v>
      </c>
      <c r="H54" t="s">
        <v>242</v>
      </c>
      <c r="I54">
        <v>2.5</v>
      </c>
      <c r="J54">
        <v>1.73</v>
      </c>
      <c r="K54">
        <v>0.23899999999999999</v>
      </c>
      <c r="L54">
        <v>0.34499999999999997</v>
      </c>
      <c r="M54">
        <v>0.48</v>
      </c>
      <c r="N54">
        <v>0.88700000000000001</v>
      </c>
      <c r="O54">
        <v>1.532</v>
      </c>
      <c r="P54">
        <v>0</v>
      </c>
      <c r="Q54">
        <v>6.7000000000000004E-2</v>
      </c>
      <c r="R54">
        <v>0.19</v>
      </c>
      <c r="S54">
        <v>0.32600000000000001</v>
      </c>
      <c r="T54">
        <v>0.41599999999999998</v>
      </c>
      <c r="U54">
        <v>57.104999999999997</v>
      </c>
      <c r="V54">
        <v>0.499</v>
      </c>
      <c r="W54">
        <v>0.32600000000000001</v>
      </c>
      <c r="X54">
        <v>0.8</v>
      </c>
      <c r="Y54">
        <v>2.1589999999999998</v>
      </c>
      <c r="Z54">
        <v>0.21110000000000001</v>
      </c>
      <c r="AA54">
        <v>0.32600000000000001</v>
      </c>
      <c r="AB54">
        <v>0.27050000000000002</v>
      </c>
      <c r="AC54">
        <v>0.31209999999999999</v>
      </c>
      <c r="AD54">
        <v>0.67400000000000004</v>
      </c>
      <c r="AE54">
        <v>0.68799999999999994</v>
      </c>
      <c r="AF54">
        <v>0.56699999999999995</v>
      </c>
      <c r="AG54">
        <v>0.56269999999999998</v>
      </c>
      <c r="AH54">
        <v>0.67669999999999997</v>
      </c>
      <c r="AI54">
        <v>0.85780000000000001</v>
      </c>
      <c r="AJ54">
        <v>0.9798</v>
      </c>
      <c r="AK54">
        <v>0.99990000000000001</v>
      </c>
      <c r="AL54">
        <v>1</v>
      </c>
      <c r="AM54" t="s">
        <v>331</v>
      </c>
      <c r="AN54">
        <v>78</v>
      </c>
      <c r="AO54">
        <v>1851</v>
      </c>
      <c r="AP54">
        <v>31</v>
      </c>
      <c r="AQ54">
        <v>1645</v>
      </c>
      <c r="AR54">
        <v>31</v>
      </c>
      <c r="AS54">
        <v>0.62450000000000006</v>
      </c>
      <c r="AT54">
        <v>0.70789999999999997</v>
      </c>
      <c r="AU54">
        <v>0.64170000000000005</v>
      </c>
      <c r="AV54">
        <v>0.56089999999999995</v>
      </c>
      <c r="AW54">
        <v>0.53400000000000003</v>
      </c>
      <c r="AX54">
        <v>0.55930000000000002</v>
      </c>
      <c r="AY54">
        <v>0.52500000000000002</v>
      </c>
      <c r="AZ54">
        <v>0.46610000000000001</v>
      </c>
      <c r="BA54">
        <v>0.34300000000000003</v>
      </c>
      <c r="BB54">
        <v>0.25309999999999999</v>
      </c>
      <c r="BC54">
        <v>0.2392</v>
      </c>
      <c r="BD54">
        <v>0.17150000000000001</v>
      </c>
      <c r="BE54">
        <v>9.9599999999999994E-2</v>
      </c>
      <c r="BF54">
        <v>9.0300000000000005E-2</v>
      </c>
      <c r="BG54">
        <v>3.0499999999999999E-2</v>
      </c>
      <c r="BH54" t="s">
        <v>104</v>
      </c>
      <c r="BI54" s="1">
        <v>36145</v>
      </c>
      <c r="BJ54">
        <v>10</v>
      </c>
      <c r="BK54">
        <v>0</v>
      </c>
      <c r="BL54" t="s">
        <v>242</v>
      </c>
      <c r="BM54" s="1">
        <v>34468</v>
      </c>
    </row>
    <row r="55" spans="1:65" x14ac:dyDescent="0.25">
      <c r="A55" t="s">
        <v>181</v>
      </c>
      <c r="B55" t="s">
        <v>101</v>
      </c>
      <c r="C55" s="1">
        <v>34468</v>
      </c>
      <c r="D55" t="s">
        <v>309</v>
      </c>
      <c r="E55">
        <v>51</v>
      </c>
      <c r="F55">
        <v>80</v>
      </c>
      <c r="G55">
        <v>0</v>
      </c>
      <c r="H55" t="s">
        <v>235</v>
      </c>
      <c r="I55">
        <v>2.5</v>
      </c>
      <c r="J55">
        <v>3.48</v>
      </c>
      <c r="K55">
        <v>0.13100000000000001</v>
      </c>
      <c r="L55">
        <v>0.24299999999999999</v>
      </c>
      <c r="M55">
        <v>0.40699999999999997</v>
      </c>
      <c r="N55">
        <v>0.79100000000000004</v>
      </c>
      <c r="O55">
        <v>1.7589999999999999</v>
      </c>
      <c r="P55">
        <v>0</v>
      </c>
      <c r="Q55">
        <v>6.8000000000000005E-2</v>
      </c>
      <c r="R55">
        <v>0.193</v>
      </c>
      <c r="S55">
        <v>0.32600000000000001</v>
      </c>
      <c r="T55">
        <v>0.41199999999999998</v>
      </c>
      <c r="U55">
        <v>57.234000000000002</v>
      </c>
      <c r="V55">
        <v>0.441</v>
      </c>
      <c r="W55">
        <v>0.21099999999999999</v>
      </c>
      <c r="X55">
        <v>0.8</v>
      </c>
      <c r="Y55">
        <v>4.3449999999999998</v>
      </c>
      <c r="Z55">
        <v>0.1249</v>
      </c>
      <c r="AA55">
        <v>0.2107</v>
      </c>
      <c r="AB55">
        <v>0.1113</v>
      </c>
      <c r="AC55">
        <v>0.13469999999999999</v>
      </c>
      <c r="AD55">
        <v>0.7893</v>
      </c>
      <c r="AE55">
        <v>0.86499999999999999</v>
      </c>
      <c r="AF55">
        <v>0.83899999999999997</v>
      </c>
      <c r="AG55">
        <v>0.8054</v>
      </c>
      <c r="AH55">
        <v>0.84319999999999995</v>
      </c>
      <c r="AI55">
        <v>0.9466</v>
      </c>
      <c r="AJ55">
        <v>0.99529999999999996</v>
      </c>
      <c r="AK55">
        <v>0.99760000000000004</v>
      </c>
      <c r="AL55">
        <v>0.99580000000000002</v>
      </c>
      <c r="AM55" t="s">
        <v>332</v>
      </c>
      <c r="AN55">
        <v>89</v>
      </c>
      <c r="AO55">
        <v>1851</v>
      </c>
      <c r="AP55">
        <v>12</v>
      </c>
      <c r="AQ55">
        <v>1645</v>
      </c>
      <c r="AR55">
        <v>12</v>
      </c>
      <c r="AS55">
        <v>0.72550000000000003</v>
      </c>
      <c r="AT55">
        <v>0.67559999999999998</v>
      </c>
      <c r="AU55">
        <v>0.59379999999999999</v>
      </c>
      <c r="AV55">
        <v>0.53549999999999998</v>
      </c>
      <c r="AW55">
        <v>0.41660000000000003</v>
      </c>
      <c r="AX55">
        <v>0.3886</v>
      </c>
      <c r="AY55">
        <v>0.34849999999999998</v>
      </c>
      <c r="AZ55">
        <v>0.27700000000000002</v>
      </c>
      <c r="BA55">
        <v>0.1704</v>
      </c>
      <c r="BB55">
        <v>0.13639999999999999</v>
      </c>
      <c r="BC55">
        <v>7.85E-2</v>
      </c>
      <c r="BD55">
        <v>2.9700000000000001E-2</v>
      </c>
      <c r="BE55">
        <v>8.0999999999999996E-3</v>
      </c>
      <c r="BF55">
        <v>4.1999999999999997E-3</v>
      </c>
      <c r="BG55">
        <v>3.3E-3</v>
      </c>
      <c r="BH55" t="s">
        <v>104</v>
      </c>
      <c r="BI55" s="1">
        <v>36145</v>
      </c>
      <c r="BJ55">
        <v>80</v>
      </c>
      <c r="BK55">
        <v>0</v>
      </c>
      <c r="BL55" t="s">
        <v>235</v>
      </c>
      <c r="BM55" s="1">
        <v>34468</v>
      </c>
    </row>
    <row r="56" spans="1:65" x14ac:dyDescent="0.25">
      <c r="A56" t="s">
        <v>181</v>
      </c>
      <c r="B56" t="s">
        <v>101</v>
      </c>
      <c r="C56" s="1">
        <v>34468</v>
      </c>
      <c r="D56" t="s">
        <v>309</v>
      </c>
      <c r="E56">
        <v>47</v>
      </c>
      <c r="F56">
        <v>70</v>
      </c>
      <c r="G56">
        <v>0</v>
      </c>
      <c r="H56" t="s">
        <v>236</v>
      </c>
      <c r="I56">
        <v>1.5</v>
      </c>
      <c r="J56">
        <v>3.34</v>
      </c>
      <c r="K56">
        <v>0.13800000000000001</v>
      </c>
      <c r="L56">
        <v>0.20899999999999999</v>
      </c>
      <c r="M56">
        <v>0.436</v>
      </c>
      <c r="N56">
        <v>0.82599999999999996</v>
      </c>
      <c r="O56">
        <v>1.7310000000000001</v>
      </c>
      <c r="P56">
        <v>0</v>
      </c>
      <c r="Q56">
        <v>6.8000000000000005E-2</v>
      </c>
      <c r="R56">
        <v>0.193</v>
      </c>
      <c r="S56">
        <v>0.32600000000000001</v>
      </c>
      <c r="T56">
        <v>0.41299999999999998</v>
      </c>
      <c r="U56">
        <v>57.238999999999997</v>
      </c>
      <c r="V56">
        <v>0.443</v>
      </c>
      <c r="W56">
        <v>0.217</v>
      </c>
      <c r="X56">
        <v>0.8</v>
      </c>
      <c r="Y56">
        <v>4.1760000000000002</v>
      </c>
      <c r="Z56">
        <v>0.128</v>
      </c>
      <c r="AA56">
        <v>0.21740000000000001</v>
      </c>
      <c r="AB56">
        <v>0.11940000000000001</v>
      </c>
      <c r="AC56">
        <v>0.1517</v>
      </c>
      <c r="AD56">
        <v>0.78259999999999996</v>
      </c>
      <c r="AE56">
        <v>0.84799999999999998</v>
      </c>
      <c r="AF56">
        <v>0.72640000000000005</v>
      </c>
      <c r="AG56">
        <v>0.78200000000000003</v>
      </c>
      <c r="AH56">
        <v>0.87790000000000001</v>
      </c>
      <c r="AI56">
        <v>0.96020000000000005</v>
      </c>
      <c r="AJ56">
        <v>0.99350000000000005</v>
      </c>
      <c r="AK56">
        <v>0.99970000000000003</v>
      </c>
      <c r="AL56">
        <v>1</v>
      </c>
      <c r="AM56" t="s">
        <v>333</v>
      </c>
      <c r="AN56">
        <v>86</v>
      </c>
      <c r="AO56">
        <v>1851</v>
      </c>
      <c r="AP56">
        <v>8</v>
      </c>
      <c r="AQ56">
        <v>1645</v>
      </c>
      <c r="AR56">
        <v>8</v>
      </c>
      <c r="AS56">
        <v>0.5171</v>
      </c>
      <c r="AT56">
        <v>0.69069999999999998</v>
      </c>
      <c r="AU56">
        <v>0.61370000000000002</v>
      </c>
      <c r="AV56">
        <v>0.56279999999999997</v>
      </c>
      <c r="AW56">
        <v>0.47110000000000002</v>
      </c>
      <c r="AX56">
        <v>0.4859</v>
      </c>
      <c r="AY56">
        <v>0.33200000000000002</v>
      </c>
      <c r="AZ56">
        <v>0.23219999999999999</v>
      </c>
      <c r="BA56">
        <v>0.18679999999999999</v>
      </c>
      <c r="BB56">
        <v>0.14050000000000001</v>
      </c>
      <c r="BC56">
        <v>7.1599999999999997E-2</v>
      </c>
      <c r="BD56">
        <v>1.8499999999999999E-2</v>
      </c>
      <c r="BE56">
        <v>1.04E-2</v>
      </c>
      <c r="BF56">
        <v>2.8999999999999998E-3</v>
      </c>
      <c r="BG56">
        <v>2.0999999999999999E-3</v>
      </c>
      <c r="BH56" t="s">
        <v>104</v>
      </c>
      <c r="BI56" s="1">
        <v>36145</v>
      </c>
      <c r="BJ56">
        <v>70</v>
      </c>
      <c r="BK56">
        <v>0</v>
      </c>
      <c r="BL56" t="s">
        <v>236</v>
      </c>
      <c r="BM56" s="1">
        <v>34468</v>
      </c>
    </row>
    <row r="57" spans="1:65" x14ac:dyDescent="0.25">
      <c r="A57" t="s">
        <v>181</v>
      </c>
      <c r="B57" t="s">
        <v>101</v>
      </c>
      <c r="C57" s="1">
        <v>34468</v>
      </c>
      <c r="D57" t="s">
        <v>309</v>
      </c>
      <c r="E57">
        <v>45</v>
      </c>
      <c r="F57">
        <v>60</v>
      </c>
      <c r="G57">
        <v>0</v>
      </c>
      <c r="H57" t="s">
        <v>237</v>
      </c>
      <c r="I57">
        <v>2.5</v>
      </c>
      <c r="J57">
        <v>2.8</v>
      </c>
      <c r="K57">
        <v>0.219</v>
      </c>
      <c r="L57">
        <v>0.27400000000000002</v>
      </c>
      <c r="M57">
        <v>0.49299999999999999</v>
      </c>
      <c r="N57">
        <v>0.94099999999999995</v>
      </c>
      <c r="O57">
        <v>1.5349999999999999</v>
      </c>
      <c r="P57">
        <v>0</v>
      </c>
      <c r="Q57">
        <v>6.6000000000000003E-2</v>
      </c>
      <c r="R57">
        <v>0.189</v>
      </c>
      <c r="S57">
        <v>0.32600000000000001</v>
      </c>
      <c r="T57">
        <v>0.41899999999999998</v>
      </c>
      <c r="U57">
        <v>57.148000000000003</v>
      </c>
      <c r="V57">
        <v>0.49</v>
      </c>
      <c r="W57">
        <v>0.217</v>
      </c>
      <c r="X57">
        <v>0.8</v>
      </c>
      <c r="Y57">
        <v>3.5009999999999999</v>
      </c>
      <c r="Z57">
        <v>0.13150000000000001</v>
      </c>
      <c r="AA57">
        <v>0.2172</v>
      </c>
      <c r="AB57">
        <v>8.8200000000000001E-2</v>
      </c>
      <c r="AC57">
        <v>0.10929999999999999</v>
      </c>
      <c r="AD57">
        <v>0.78280000000000005</v>
      </c>
      <c r="AE57">
        <v>0.89100000000000001</v>
      </c>
      <c r="AF57">
        <v>0.80879999999999996</v>
      </c>
      <c r="AG57">
        <v>0.83609999999999995</v>
      </c>
      <c r="AH57">
        <v>0.91659999999999997</v>
      </c>
      <c r="AI57">
        <v>0.96909999999999996</v>
      </c>
      <c r="AJ57">
        <v>0.99829999999999997</v>
      </c>
      <c r="AK57">
        <v>0.99990000000000001</v>
      </c>
      <c r="AL57">
        <v>1</v>
      </c>
      <c r="AM57" t="s">
        <v>334</v>
      </c>
      <c r="AN57">
        <v>76</v>
      </c>
      <c r="AO57">
        <v>1851</v>
      </c>
      <c r="AP57">
        <v>6</v>
      </c>
      <c r="AQ57">
        <v>1645</v>
      </c>
      <c r="AR57">
        <v>6</v>
      </c>
      <c r="AS57">
        <v>0.73670000000000002</v>
      </c>
      <c r="AT57">
        <v>0.57930000000000004</v>
      </c>
      <c r="AU57">
        <v>0.48349999999999999</v>
      </c>
      <c r="AV57">
        <v>0.52459999999999996</v>
      </c>
      <c r="AW57">
        <v>0.4829</v>
      </c>
      <c r="AX57">
        <v>0.4224</v>
      </c>
      <c r="AY57">
        <v>0.36170000000000002</v>
      </c>
      <c r="AZ57">
        <v>0.27150000000000002</v>
      </c>
      <c r="BA57">
        <v>0.18210000000000001</v>
      </c>
      <c r="BB57">
        <v>0.1391</v>
      </c>
      <c r="BC57">
        <v>8.8700000000000001E-2</v>
      </c>
      <c r="BD57">
        <v>4.3400000000000001E-2</v>
      </c>
      <c r="BE57">
        <v>2.5499999999999998E-2</v>
      </c>
      <c r="BF57">
        <v>1.9699999999999999E-2</v>
      </c>
      <c r="BG57">
        <v>1.06E-2</v>
      </c>
      <c r="BH57" t="s">
        <v>104</v>
      </c>
      <c r="BI57" s="1">
        <v>36145</v>
      </c>
      <c r="BJ57">
        <v>60</v>
      </c>
      <c r="BK57">
        <v>0</v>
      </c>
      <c r="BL57" t="s">
        <v>237</v>
      </c>
      <c r="BM57" s="1">
        <v>34468</v>
      </c>
    </row>
    <row r="58" spans="1:65" x14ac:dyDescent="0.25">
      <c r="A58" t="s">
        <v>181</v>
      </c>
      <c r="B58" t="s">
        <v>101</v>
      </c>
      <c r="C58" s="1">
        <v>34468</v>
      </c>
      <c r="D58" t="s">
        <v>309</v>
      </c>
      <c r="E58">
        <v>42</v>
      </c>
      <c r="F58">
        <v>50</v>
      </c>
      <c r="G58">
        <v>0</v>
      </c>
      <c r="H58" t="s">
        <v>238</v>
      </c>
      <c r="I58">
        <v>2.5</v>
      </c>
      <c r="J58">
        <v>2.16</v>
      </c>
      <c r="K58">
        <v>0.20599999999999999</v>
      </c>
      <c r="L58">
        <v>0.30499999999999999</v>
      </c>
      <c r="M58">
        <v>0.52600000000000002</v>
      </c>
      <c r="N58">
        <v>1.0169999999999999</v>
      </c>
      <c r="O58">
        <v>1.4379999999999999</v>
      </c>
      <c r="P58">
        <v>1.7999999999999999E-2</v>
      </c>
      <c r="Q58">
        <v>0.05</v>
      </c>
      <c r="R58">
        <v>0.127</v>
      </c>
      <c r="S58">
        <v>0.316</v>
      </c>
      <c r="T58">
        <v>0.49</v>
      </c>
      <c r="U58">
        <v>57.137999999999998</v>
      </c>
      <c r="V58">
        <v>0.504</v>
      </c>
      <c r="W58">
        <v>0.26</v>
      </c>
      <c r="X58">
        <v>0.8</v>
      </c>
      <c r="Y58">
        <v>2.7050000000000001</v>
      </c>
      <c r="Z58">
        <v>0.16289999999999999</v>
      </c>
      <c r="AA58">
        <v>0.26029999999999998</v>
      </c>
      <c r="AB58">
        <v>0.13550000000000001</v>
      </c>
      <c r="AC58">
        <v>0.1666</v>
      </c>
      <c r="AD58">
        <v>0.73970000000000002</v>
      </c>
      <c r="AE58">
        <v>0.83299999999999996</v>
      </c>
      <c r="AF58">
        <v>0.74939999999999996</v>
      </c>
      <c r="AG58">
        <v>0.78569999999999995</v>
      </c>
      <c r="AH58">
        <v>0.80449999999999999</v>
      </c>
      <c r="AI58">
        <v>0.93799999999999994</v>
      </c>
      <c r="AJ58">
        <v>0.99709999999999999</v>
      </c>
      <c r="AK58">
        <v>0.99970000000000003</v>
      </c>
      <c r="AL58">
        <v>1</v>
      </c>
      <c r="AM58" t="s">
        <v>335</v>
      </c>
      <c r="AN58">
        <v>73</v>
      </c>
      <c r="AO58">
        <v>1851</v>
      </c>
      <c r="AP58">
        <v>3</v>
      </c>
      <c r="AQ58">
        <v>1645</v>
      </c>
      <c r="AR58">
        <v>3</v>
      </c>
      <c r="AS58">
        <v>0.73909999999999998</v>
      </c>
      <c r="AT58">
        <v>0.67559999999999998</v>
      </c>
      <c r="AU58">
        <v>0.59770000000000001</v>
      </c>
      <c r="AV58">
        <v>0.56399999999999995</v>
      </c>
      <c r="AW58">
        <v>0.51770000000000005</v>
      </c>
      <c r="AX58">
        <v>0.48970000000000002</v>
      </c>
      <c r="AY58">
        <v>0.3735</v>
      </c>
      <c r="AZ58">
        <v>0.3508</v>
      </c>
      <c r="BA58">
        <v>0.2636</v>
      </c>
      <c r="BB58">
        <v>0.19800000000000001</v>
      </c>
      <c r="BC58">
        <v>0.1009</v>
      </c>
      <c r="BD58">
        <v>6.08E-2</v>
      </c>
      <c r="BE58">
        <v>6.2199999999999998E-2</v>
      </c>
      <c r="BF58">
        <v>5.7500000000000002E-2</v>
      </c>
      <c r="BG58">
        <v>2.4E-2</v>
      </c>
      <c r="BH58" t="s">
        <v>104</v>
      </c>
      <c r="BI58" s="1">
        <v>36145</v>
      </c>
      <c r="BJ58">
        <v>50</v>
      </c>
      <c r="BK58">
        <v>0</v>
      </c>
      <c r="BL58" t="s">
        <v>238</v>
      </c>
      <c r="BM58" s="1">
        <v>34468</v>
      </c>
    </row>
    <row r="59" spans="1:65" x14ac:dyDescent="0.25">
      <c r="A59" t="s">
        <v>181</v>
      </c>
      <c r="B59" t="s">
        <v>101</v>
      </c>
      <c r="C59" s="1">
        <v>34468</v>
      </c>
      <c r="D59" t="s">
        <v>309</v>
      </c>
      <c r="E59">
        <v>43</v>
      </c>
      <c r="F59">
        <v>60</v>
      </c>
      <c r="G59">
        <v>0</v>
      </c>
      <c r="H59" t="s">
        <v>237</v>
      </c>
      <c r="I59">
        <v>0.8</v>
      </c>
      <c r="J59">
        <v>3.19</v>
      </c>
      <c r="K59">
        <v>0.16800000000000001</v>
      </c>
      <c r="L59">
        <v>0.217</v>
      </c>
      <c r="M59">
        <v>0.47499999999999998</v>
      </c>
      <c r="N59">
        <v>0.871</v>
      </c>
      <c r="O59">
        <v>1.655</v>
      </c>
      <c r="P59">
        <v>0</v>
      </c>
      <c r="Q59">
        <v>6.7000000000000004E-2</v>
      </c>
      <c r="R59">
        <v>0.191</v>
      </c>
      <c r="S59">
        <v>0.32600000000000001</v>
      </c>
      <c r="T59">
        <v>0.41499999999999998</v>
      </c>
      <c r="U59">
        <v>57.209000000000003</v>
      </c>
      <c r="V59">
        <v>0.46</v>
      </c>
      <c r="W59">
        <v>0.21099999999999999</v>
      </c>
      <c r="X59">
        <v>0.8</v>
      </c>
      <c r="Y59">
        <v>3.984</v>
      </c>
      <c r="Z59">
        <v>0.12470000000000001</v>
      </c>
      <c r="AA59">
        <v>0.2112</v>
      </c>
      <c r="AB59">
        <v>9.6500000000000002E-2</v>
      </c>
      <c r="AC59">
        <v>0.1208</v>
      </c>
      <c r="AD59">
        <v>0.78879999999999995</v>
      </c>
      <c r="AE59">
        <v>0.879</v>
      </c>
      <c r="AF59">
        <v>0.78469999999999995</v>
      </c>
      <c r="AG59">
        <v>0.8095</v>
      </c>
      <c r="AH59">
        <v>0.91349999999999998</v>
      </c>
      <c r="AI59">
        <v>0.98229999999999995</v>
      </c>
      <c r="AJ59">
        <v>0.99809999999999999</v>
      </c>
      <c r="AK59">
        <v>1</v>
      </c>
      <c r="AL59">
        <v>1</v>
      </c>
      <c r="AM59" t="s">
        <v>336</v>
      </c>
      <c r="AN59">
        <v>77</v>
      </c>
      <c r="AO59">
        <v>1851</v>
      </c>
      <c r="AP59">
        <v>4</v>
      </c>
      <c r="AQ59">
        <v>1645</v>
      </c>
      <c r="AR59">
        <v>4</v>
      </c>
      <c r="AS59">
        <v>0.79630000000000001</v>
      </c>
      <c r="AT59">
        <v>0.5827</v>
      </c>
      <c r="AU59">
        <v>0.54569999999999996</v>
      </c>
      <c r="AV59">
        <v>0.58230000000000004</v>
      </c>
      <c r="AW59">
        <v>0.4753</v>
      </c>
      <c r="AX59">
        <v>0.47389999999999999</v>
      </c>
      <c r="AY59">
        <v>0.33200000000000002</v>
      </c>
      <c r="AZ59">
        <v>0.22869999999999999</v>
      </c>
      <c r="BA59">
        <v>0.14990000000000001</v>
      </c>
      <c r="BB59">
        <v>0.11310000000000001</v>
      </c>
      <c r="BC59">
        <v>7.1099999999999997E-2</v>
      </c>
      <c r="BD59">
        <v>3.7100000000000001E-2</v>
      </c>
      <c r="BE59">
        <v>1.32E-2</v>
      </c>
      <c r="BF59">
        <v>7.1000000000000004E-3</v>
      </c>
      <c r="BG59">
        <v>2.8E-3</v>
      </c>
      <c r="BH59" t="s">
        <v>104</v>
      </c>
      <c r="BI59" s="1">
        <v>36145</v>
      </c>
      <c r="BJ59">
        <v>60</v>
      </c>
      <c r="BK59">
        <v>0</v>
      </c>
      <c r="BL59" t="s">
        <v>237</v>
      </c>
      <c r="BM59" s="1">
        <v>34468</v>
      </c>
    </row>
    <row r="60" spans="1:65" x14ac:dyDescent="0.25">
      <c r="A60" t="s">
        <v>181</v>
      </c>
      <c r="B60" t="s">
        <v>101</v>
      </c>
      <c r="C60" s="1">
        <v>34468</v>
      </c>
      <c r="D60" t="s">
        <v>309</v>
      </c>
      <c r="E60">
        <v>44</v>
      </c>
      <c r="F60">
        <v>60</v>
      </c>
      <c r="G60">
        <v>0</v>
      </c>
      <c r="H60" t="s">
        <v>237</v>
      </c>
      <c r="I60">
        <v>1.5</v>
      </c>
      <c r="J60">
        <v>2.95</v>
      </c>
      <c r="K60">
        <v>0.21099999999999999</v>
      </c>
      <c r="L60">
        <v>0.26200000000000001</v>
      </c>
      <c r="M60">
        <v>0.48699999999999999</v>
      </c>
      <c r="N60">
        <v>0.92</v>
      </c>
      <c r="O60">
        <v>1.5649999999999999</v>
      </c>
      <c r="P60">
        <v>0</v>
      </c>
      <c r="Q60">
        <v>6.7000000000000004E-2</v>
      </c>
      <c r="R60">
        <v>0.19</v>
      </c>
      <c r="S60">
        <v>0.32600000000000001</v>
      </c>
      <c r="T60">
        <v>0.41699999999999998</v>
      </c>
      <c r="U60">
        <v>57.158999999999999</v>
      </c>
      <c r="V60">
        <v>0.48299999999999998</v>
      </c>
      <c r="W60">
        <v>0.20699999999999999</v>
      </c>
      <c r="X60">
        <v>0.8</v>
      </c>
      <c r="Y60">
        <v>3.6869999999999998</v>
      </c>
      <c r="Z60">
        <v>0.1241</v>
      </c>
      <c r="AA60">
        <v>0.20730000000000001</v>
      </c>
      <c r="AB60">
        <v>7.9299999999999995E-2</v>
      </c>
      <c r="AC60">
        <v>9.8599999999999993E-2</v>
      </c>
      <c r="AD60">
        <v>0.79269999999999996</v>
      </c>
      <c r="AE60">
        <v>0.90100000000000002</v>
      </c>
      <c r="AF60">
        <v>0.82650000000000001</v>
      </c>
      <c r="AG60">
        <v>0.84309999999999996</v>
      </c>
      <c r="AH60">
        <v>0.93210000000000004</v>
      </c>
      <c r="AI60">
        <v>0.98140000000000005</v>
      </c>
      <c r="AJ60">
        <v>0.99809999999999999</v>
      </c>
      <c r="AK60">
        <v>1</v>
      </c>
      <c r="AL60">
        <v>1</v>
      </c>
      <c r="AM60" t="s">
        <v>337</v>
      </c>
      <c r="AN60">
        <v>75</v>
      </c>
      <c r="AO60">
        <v>1851</v>
      </c>
      <c r="AP60">
        <v>5</v>
      </c>
      <c r="AQ60">
        <v>1645</v>
      </c>
      <c r="AR60">
        <v>5</v>
      </c>
      <c r="AS60">
        <v>0.71599999999999997</v>
      </c>
      <c r="AT60">
        <v>0.59960000000000002</v>
      </c>
      <c r="AU60">
        <v>0.46560000000000001</v>
      </c>
      <c r="AV60">
        <v>0.53280000000000005</v>
      </c>
      <c r="AW60">
        <v>0.45689999999999997</v>
      </c>
      <c r="AX60">
        <v>0.42759999999999998</v>
      </c>
      <c r="AY60">
        <v>0.34110000000000001</v>
      </c>
      <c r="AZ60">
        <v>0.26250000000000001</v>
      </c>
      <c r="BA60">
        <v>0.159</v>
      </c>
      <c r="BB60">
        <v>0.12230000000000001</v>
      </c>
      <c r="BC60">
        <v>7.7799999999999994E-2</v>
      </c>
      <c r="BD60">
        <v>3.3099999999999997E-2</v>
      </c>
      <c r="BE60">
        <v>1.6400000000000001E-2</v>
      </c>
      <c r="BF60">
        <v>1.2999999999999999E-2</v>
      </c>
      <c r="BG60">
        <v>8.0000000000000002E-3</v>
      </c>
      <c r="BH60" t="s">
        <v>104</v>
      </c>
      <c r="BI60" s="1">
        <v>36145</v>
      </c>
      <c r="BJ60">
        <v>60</v>
      </c>
      <c r="BK60">
        <v>0</v>
      </c>
      <c r="BL60" t="s">
        <v>237</v>
      </c>
      <c r="BM60" s="1">
        <v>34468</v>
      </c>
    </row>
    <row r="61" spans="1:65" x14ac:dyDescent="0.25">
      <c r="A61" t="s">
        <v>181</v>
      </c>
      <c r="B61" t="s">
        <v>101</v>
      </c>
      <c r="C61" s="1">
        <v>34468</v>
      </c>
      <c r="D61" t="s">
        <v>309</v>
      </c>
      <c r="E61">
        <v>41</v>
      </c>
      <c r="F61">
        <v>50</v>
      </c>
      <c r="G61">
        <v>0</v>
      </c>
      <c r="H61" t="s">
        <v>238</v>
      </c>
      <c r="I61">
        <v>1.5</v>
      </c>
      <c r="J61">
        <v>2.4300000000000002</v>
      </c>
      <c r="K61">
        <v>0.217</v>
      </c>
      <c r="L61">
        <v>0.29899999999999999</v>
      </c>
      <c r="M61">
        <v>0.53800000000000003</v>
      </c>
      <c r="N61">
        <v>1.0069999999999999</v>
      </c>
      <c r="O61">
        <v>1.4410000000000001</v>
      </c>
      <c r="P61">
        <v>2.5000000000000001E-2</v>
      </c>
      <c r="Q61">
        <v>5.2999999999999999E-2</v>
      </c>
      <c r="R61">
        <v>0.125</v>
      </c>
      <c r="S61">
        <v>0.311</v>
      </c>
      <c r="T61">
        <v>0.48499999999999999</v>
      </c>
      <c r="U61">
        <v>57.131999999999998</v>
      </c>
      <c r="V61">
        <v>0.50700000000000001</v>
      </c>
      <c r="W61">
        <v>0.23300000000000001</v>
      </c>
      <c r="X61">
        <v>0.8</v>
      </c>
      <c r="Y61">
        <v>3.0409999999999999</v>
      </c>
      <c r="Z61">
        <v>0.14349999999999999</v>
      </c>
      <c r="AA61">
        <v>0.23319999999999999</v>
      </c>
      <c r="AB61">
        <v>0.13370000000000001</v>
      </c>
      <c r="AC61">
        <v>0.16639999999999999</v>
      </c>
      <c r="AD61">
        <v>0.76680000000000004</v>
      </c>
      <c r="AE61">
        <v>0.83399999999999996</v>
      </c>
      <c r="AF61">
        <v>0.75890000000000002</v>
      </c>
      <c r="AG61">
        <v>0.78920000000000001</v>
      </c>
      <c r="AH61">
        <v>0.79820000000000002</v>
      </c>
      <c r="AI61">
        <v>0.92989999999999995</v>
      </c>
      <c r="AJ61">
        <v>0.99719999999999998</v>
      </c>
      <c r="AK61">
        <v>0.99980000000000002</v>
      </c>
      <c r="AL61">
        <v>0.99919999999999998</v>
      </c>
      <c r="AM61" t="s">
        <v>338</v>
      </c>
      <c r="AN61">
        <v>72</v>
      </c>
      <c r="AO61">
        <v>1851</v>
      </c>
      <c r="AP61">
        <v>2</v>
      </c>
      <c r="AQ61">
        <v>1645</v>
      </c>
      <c r="AR61">
        <v>2</v>
      </c>
      <c r="AS61">
        <v>0.75819999999999999</v>
      </c>
      <c r="AT61">
        <v>0.65500000000000003</v>
      </c>
      <c r="AU61">
        <v>0.51839999999999997</v>
      </c>
      <c r="AV61">
        <v>0.55069999999999997</v>
      </c>
      <c r="AW61">
        <v>0.50049999999999994</v>
      </c>
      <c r="AX61">
        <v>0.43609999999999999</v>
      </c>
      <c r="AY61">
        <v>0.35699999999999998</v>
      </c>
      <c r="AZ61">
        <v>0.29659999999999997</v>
      </c>
      <c r="BA61">
        <v>0.20680000000000001</v>
      </c>
      <c r="BB61">
        <v>0.15820000000000001</v>
      </c>
      <c r="BC61">
        <v>8.5999999999999993E-2</v>
      </c>
      <c r="BD61">
        <v>5.5899999999999998E-2</v>
      </c>
      <c r="BE61">
        <v>5.6099999999999997E-2</v>
      </c>
      <c r="BF61">
        <v>3.8100000000000002E-2</v>
      </c>
      <c r="BG61">
        <v>1.17E-2</v>
      </c>
      <c r="BH61" t="s">
        <v>104</v>
      </c>
      <c r="BI61" s="1">
        <v>36145</v>
      </c>
      <c r="BJ61">
        <v>50</v>
      </c>
      <c r="BK61">
        <v>0</v>
      </c>
      <c r="BL61" t="s">
        <v>238</v>
      </c>
      <c r="BM61" s="1">
        <v>34468</v>
      </c>
    </row>
    <row r="62" spans="1:65" x14ac:dyDescent="0.25">
      <c r="A62" t="s">
        <v>181</v>
      </c>
      <c r="B62" t="s">
        <v>101</v>
      </c>
      <c r="C62" s="1">
        <v>34476</v>
      </c>
      <c r="D62" t="s">
        <v>339</v>
      </c>
      <c r="E62">
        <v>106</v>
      </c>
      <c r="F62">
        <v>50</v>
      </c>
      <c r="G62">
        <v>0</v>
      </c>
      <c r="H62" t="s">
        <v>232</v>
      </c>
      <c r="I62">
        <v>0.8</v>
      </c>
      <c r="J62">
        <v>1.79</v>
      </c>
      <c r="K62">
        <v>0.3</v>
      </c>
      <c r="L62">
        <v>0.443</v>
      </c>
      <c r="M62">
        <v>0.63700000000000001</v>
      </c>
      <c r="N62">
        <v>0.91600000000000004</v>
      </c>
      <c r="O62">
        <v>1.3520000000000001</v>
      </c>
      <c r="P62">
        <v>0.122</v>
      </c>
      <c r="Q62">
        <v>6.5000000000000002E-2</v>
      </c>
      <c r="R62">
        <v>5.0000000000000001E-3</v>
      </c>
      <c r="S62">
        <v>0.22900000000000001</v>
      </c>
      <c r="T62">
        <v>0.57899999999999996</v>
      </c>
      <c r="U62">
        <v>57.002000000000002</v>
      </c>
      <c r="V62">
        <v>0.55800000000000005</v>
      </c>
      <c r="W62">
        <v>0.26989999999999997</v>
      </c>
      <c r="X62">
        <v>0.77</v>
      </c>
      <c r="Y62">
        <v>2.3210000000000002</v>
      </c>
      <c r="Z62">
        <v>0.17949999999999999</v>
      </c>
      <c r="AA62">
        <v>0.27010000000000001</v>
      </c>
      <c r="AB62">
        <v>0.18079999999999999</v>
      </c>
      <c r="AC62">
        <v>0.20480000000000001</v>
      </c>
      <c r="AD62">
        <v>0.72989999999999999</v>
      </c>
      <c r="AE62">
        <v>0.79500000000000004</v>
      </c>
      <c r="AF62">
        <v>0.80389999999999995</v>
      </c>
      <c r="AG62">
        <v>0.73699999999999999</v>
      </c>
      <c r="AH62">
        <v>0.71040000000000003</v>
      </c>
      <c r="AI62">
        <v>0.87870000000000004</v>
      </c>
      <c r="AJ62">
        <v>0.98260000000000003</v>
      </c>
      <c r="AK62">
        <v>0.99670000000000003</v>
      </c>
      <c r="AL62">
        <v>1</v>
      </c>
      <c r="AM62" t="s">
        <v>340</v>
      </c>
      <c r="AN62">
        <v>87</v>
      </c>
      <c r="AO62">
        <v>1851</v>
      </c>
      <c r="AP62">
        <v>62</v>
      </c>
      <c r="AQ62">
        <v>1645</v>
      </c>
      <c r="AR62">
        <v>62</v>
      </c>
      <c r="AS62">
        <v>0.69689999999999996</v>
      </c>
      <c r="AT62">
        <v>0.59319999999999995</v>
      </c>
      <c r="AU62">
        <v>0.55669999999999997</v>
      </c>
      <c r="AV62">
        <v>0.47389999999999999</v>
      </c>
      <c r="AW62">
        <v>0.47549999999999998</v>
      </c>
      <c r="AX62">
        <v>0.42199999999999999</v>
      </c>
      <c r="AY62">
        <v>0.35909999999999997</v>
      </c>
      <c r="AZ62">
        <v>0.33110000000000001</v>
      </c>
      <c r="BA62">
        <v>0.28000000000000003</v>
      </c>
      <c r="BB62">
        <v>0.215</v>
      </c>
      <c r="BC62">
        <v>0.19939999999999999</v>
      </c>
      <c r="BD62">
        <v>0.1724</v>
      </c>
      <c r="BE62">
        <v>0.13619999999999999</v>
      </c>
      <c r="BF62">
        <v>9.6699999999999994E-2</v>
      </c>
      <c r="BG62">
        <v>3.8300000000000001E-2</v>
      </c>
      <c r="BH62" t="s">
        <v>104</v>
      </c>
      <c r="BI62" s="1">
        <v>36145</v>
      </c>
      <c r="BJ62">
        <v>50</v>
      </c>
      <c r="BK62">
        <v>0</v>
      </c>
      <c r="BL62" t="s">
        <v>232</v>
      </c>
      <c r="BM62" s="1">
        <v>34476</v>
      </c>
    </row>
    <row r="63" spans="1:65" x14ac:dyDescent="0.25">
      <c r="A63" t="s">
        <v>181</v>
      </c>
      <c r="B63" t="s">
        <v>101</v>
      </c>
      <c r="C63" s="1">
        <v>34476</v>
      </c>
      <c r="D63" t="s">
        <v>339</v>
      </c>
      <c r="E63">
        <v>110</v>
      </c>
      <c r="F63">
        <v>60</v>
      </c>
      <c r="G63">
        <v>0</v>
      </c>
      <c r="H63" t="s">
        <v>232</v>
      </c>
      <c r="I63">
        <v>0.8</v>
      </c>
      <c r="J63">
        <v>1.94</v>
      </c>
      <c r="K63">
        <v>0.33700000000000002</v>
      </c>
      <c r="L63">
        <v>0.439</v>
      </c>
      <c r="M63">
        <v>0.69</v>
      </c>
      <c r="N63">
        <v>0.97799999999999998</v>
      </c>
      <c r="O63">
        <v>1.2929999999999999</v>
      </c>
      <c r="P63">
        <v>0.15</v>
      </c>
      <c r="Q63">
        <v>8.8999999999999996E-2</v>
      </c>
      <c r="R63">
        <v>2.1999999999999999E-2</v>
      </c>
      <c r="S63">
        <v>0.221</v>
      </c>
      <c r="T63">
        <v>0.51800000000000002</v>
      </c>
      <c r="U63">
        <v>56.978000000000002</v>
      </c>
      <c r="V63">
        <v>0.58199999999999996</v>
      </c>
      <c r="W63">
        <v>0.2334</v>
      </c>
      <c r="X63">
        <v>0.77</v>
      </c>
      <c r="Y63">
        <v>2.5209999999999999</v>
      </c>
      <c r="Z63">
        <v>0.1545</v>
      </c>
      <c r="AA63">
        <v>0.2339</v>
      </c>
      <c r="AB63">
        <v>0.1588</v>
      </c>
      <c r="AC63">
        <v>0.17530000000000001</v>
      </c>
      <c r="AD63">
        <v>0.7661</v>
      </c>
      <c r="AE63">
        <v>0.82499999999999996</v>
      </c>
      <c r="AF63">
        <v>0.71430000000000005</v>
      </c>
      <c r="AG63">
        <v>0.76319999999999999</v>
      </c>
      <c r="AH63">
        <v>0.84760000000000002</v>
      </c>
      <c r="AI63">
        <v>0.90380000000000005</v>
      </c>
      <c r="AJ63">
        <v>0.98839999999999995</v>
      </c>
      <c r="AK63">
        <v>0.99760000000000004</v>
      </c>
      <c r="AL63">
        <v>1</v>
      </c>
      <c r="AM63" t="s">
        <v>341</v>
      </c>
      <c r="AN63">
        <v>89</v>
      </c>
      <c r="AO63">
        <v>1851</v>
      </c>
      <c r="AP63">
        <v>66</v>
      </c>
      <c r="AQ63">
        <v>1645</v>
      </c>
      <c r="AR63">
        <v>66</v>
      </c>
      <c r="AS63">
        <v>0.56320000000000003</v>
      </c>
      <c r="AT63">
        <v>0.49540000000000001</v>
      </c>
      <c r="AU63">
        <v>0.52539999999999998</v>
      </c>
      <c r="AV63">
        <v>0.45100000000000001</v>
      </c>
      <c r="AW63">
        <v>0.43809999999999999</v>
      </c>
      <c r="AX63">
        <v>0.4012</v>
      </c>
      <c r="AY63">
        <v>0.34250000000000003</v>
      </c>
      <c r="AZ63">
        <v>0.28210000000000002</v>
      </c>
      <c r="BA63">
        <v>0.18049999999999999</v>
      </c>
      <c r="BB63">
        <v>0.16719999999999999</v>
      </c>
      <c r="BC63">
        <v>0.153</v>
      </c>
      <c r="BD63">
        <v>0.1313</v>
      </c>
      <c r="BE63">
        <v>0.1186</v>
      </c>
      <c r="BF63">
        <v>8.5400000000000004E-2</v>
      </c>
      <c r="BG63">
        <v>4.2799999999999998E-2</v>
      </c>
      <c r="BH63" t="s">
        <v>104</v>
      </c>
      <c r="BI63" s="1">
        <v>36145</v>
      </c>
      <c r="BJ63">
        <v>60</v>
      </c>
      <c r="BK63">
        <v>0</v>
      </c>
      <c r="BL63" t="s">
        <v>232</v>
      </c>
      <c r="BM63" s="1">
        <v>34476</v>
      </c>
    </row>
    <row r="64" spans="1:65" x14ac:dyDescent="0.25">
      <c r="A64" t="s">
        <v>181</v>
      </c>
      <c r="B64" t="s">
        <v>101</v>
      </c>
      <c r="C64" s="1">
        <v>34476</v>
      </c>
      <c r="D64" t="s">
        <v>339</v>
      </c>
      <c r="E64">
        <v>111</v>
      </c>
      <c r="F64">
        <v>60</v>
      </c>
      <c r="G64">
        <v>0</v>
      </c>
      <c r="H64" t="s">
        <v>232</v>
      </c>
      <c r="I64">
        <v>1.5</v>
      </c>
      <c r="J64">
        <v>1.6</v>
      </c>
      <c r="K64">
        <v>0.39300000000000002</v>
      </c>
      <c r="L64">
        <v>0.45</v>
      </c>
      <c r="M64">
        <v>0.66200000000000003</v>
      </c>
      <c r="N64">
        <v>0.98099999999999998</v>
      </c>
      <c r="O64">
        <v>1.288</v>
      </c>
      <c r="P64">
        <v>0.17799999999999999</v>
      </c>
      <c r="Q64">
        <v>9.7000000000000003E-2</v>
      </c>
      <c r="R64">
        <v>2E-3</v>
      </c>
      <c r="S64">
        <v>0.214</v>
      </c>
      <c r="T64">
        <v>0.50900000000000001</v>
      </c>
      <c r="U64">
        <v>56.941000000000003</v>
      </c>
      <c r="V64">
        <v>0.59299999999999997</v>
      </c>
      <c r="W64">
        <v>0.29099999999999998</v>
      </c>
      <c r="X64">
        <v>0.77</v>
      </c>
      <c r="Y64">
        <v>2.073</v>
      </c>
      <c r="Z64">
        <v>0.19950000000000001</v>
      </c>
      <c r="AA64">
        <v>0.29189999999999999</v>
      </c>
      <c r="AB64">
        <v>0.18779999999999999</v>
      </c>
      <c r="AC64">
        <v>0.20780000000000001</v>
      </c>
      <c r="AD64">
        <v>0.70809999999999995</v>
      </c>
      <c r="AE64">
        <v>0.79200000000000004</v>
      </c>
      <c r="AF64">
        <v>0.66559999999999997</v>
      </c>
      <c r="AG64">
        <v>0.71079999999999999</v>
      </c>
      <c r="AH64">
        <v>0.81840000000000002</v>
      </c>
      <c r="AI64">
        <v>0.90239999999999998</v>
      </c>
      <c r="AJ64">
        <v>0.98560000000000003</v>
      </c>
      <c r="AK64">
        <v>0.99460000000000004</v>
      </c>
      <c r="AL64">
        <v>0.99890000000000001</v>
      </c>
      <c r="AM64" t="s">
        <v>342</v>
      </c>
      <c r="AN64">
        <v>94</v>
      </c>
      <c r="AO64">
        <v>1851</v>
      </c>
      <c r="AP64">
        <v>67</v>
      </c>
      <c r="AQ64">
        <v>1645</v>
      </c>
      <c r="AR64">
        <v>67</v>
      </c>
      <c r="AS64">
        <v>0.73509999999999998</v>
      </c>
      <c r="AT64">
        <v>0.46960000000000002</v>
      </c>
      <c r="AU64">
        <v>0.53269999999999995</v>
      </c>
      <c r="AV64">
        <v>0.53449999999999998</v>
      </c>
      <c r="AW64">
        <v>0.48649999999999999</v>
      </c>
      <c r="AX64">
        <v>0.45760000000000001</v>
      </c>
      <c r="AY64">
        <v>0.4083</v>
      </c>
      <c r="AZ64">
        <v>0.36680000000000001</v>
      </c>
      <c r="BA64">
        <v>0.28220000000000001</v>
      </c>
      <c r="BB64">
        <v>0.26850000000000002</v>
      </c>
      <c r="BC64">
        <v>0.19789999999999999</v>
      </c>
      <c r="BD64">
        <v>0.16689999999999999</v>
      </c>
      <c r="BE64">
        <v>0.17199999999999999</v>
      </c>
      <c r="BF64">
        <v>0.14380000000000001</v>
      </c>
      <c r="BG64">
        <v>7.1499999999999994E-2</v>
      </c>
      <c r="BH64" t="s">
        <v>104</v>
      </c>
      <c r="BI64" s="1">
        <v>36145</v>
      </c>
      <c r="BJ64">
        <v>60</v>
      </c>
      <c r="BK64">
        <v>0</v>
      </c>
      <c r="BL64" t="s">
        <v>232</v>
      </c>
      <c r="BM64" s="1">
        <v>34476</v>
      </c>
    </row>
    <row r="65" spans="1:65" x14ac:dyDescent="0.25">
      <c r="A65" t="s">
        <v>181</v>
      </c>
      <c r="B65" t="s">
        <v>101</v>
      </c>
      <c r="C65" s="1">
        <v>34476</v>
      </c>
      <c r="D65" t="s">
        <v>339</v>
      </c>
      <c r="E65">
        <v>113</v>
      </c>
      <c r="F65">
        <v>70</v>
      </c>
      <c r="G65">
        <v>0</v>
      </c>
      <c r="H65" t="s">
        <v>232</v>
      </c>
      <c r="I65">
        <v>0.8</v>
      </c>
      <c r="J65">
        <v>1.86</v>
      </c>
      <c r="K65">
        <v>0.27200000000000002</v>
      </c>
      <c r="L65">
        <v>0.499</v>
      </c>
      <c r="M65">
        <v>0.81499999999999995</v>
      </c>
      <c r="N65">
        <v>1.024</v>
      </c>
      <c r="O65">
        <v>1.2270000000000001</v>
      </c>
      <c r="P65">
        <v>0.20499999999999999</v>
      </c>
      <c r="Q65">
        <v>0.11799999999999999</v>
      </c>
      <c r="R65">
        <v>3.0000000000000001E-3</v>
      </c>
      <c r="S65">
        <v>0.17100000000000001</v>
      </c>
      <c r="T65">
        <v>0.502</v>
      </c>
      <c r="U65">
        <v>56.994999999999997</v>
      </c>
      <c r="V65">
        <v>0.61399999999999999</v>
      </c>
      <c r="W65">
        <v>0.22639999999999999</v>
      </c>
      <c r="X65">
        <v>0.77</v>
      </c>
      <c r="Y65">
        <v>2.41</v>
      </c>
      <c r="Z65">
        <v>0.153</v>
      </c>
      <c r="AA65">
        <v>0.2268</v>
      </c>
      <c r="AB65">
        <v>0.12429999999999999</v>
      </c>
      <c r="AC65">
        <v>0.1384</v>
      </c>
      <c r="AD65">
        <v>0.7732</v>
      </c>
      <c r="AE65">
        <v>0.86199999999999999</v>
      </c>
      <c r="AF65">
        <v>0.746</v>
      </c>
      <c r="AG65">
        <v>0.81830000000000003</v>
      </c>
      <c r="AH65">
        <v>0.87209999999999999</v>
      </c>
      <c r="AI65">
        <v>0.95740000000000003</v>
      </c>
      <c r="AJ65">
        <v>0.99490000000000001</v>
      </c>
      <c r="AK65">
        <v>0.99939999999999996</v>
      </c>
      <c r="AL65">
        <v>0.99750000000000005</v>
      </c>
      <c r="AM65" t="s">
        <v>343</v>
      </c>
      <c r="AN65">
        <v>93</v>
      </c>
      <c r="AO65">
        <v>1851</v>
      </c>
      <c r="AP65">
        <v>69</v>
      </c>
      <c r="AQ65">
        <v>1645</v>
      </c>
      <c r="AR65">
        <v>69</v>
      </c>
      <c r="AS65">
        <v>0.67779999999999996</v>
      </c>
      <c r="AT65">
        <v>0.66700000000000004</v>
      </c>
      <c r="AU65">
        <v>0.55100000000000005</v>
      </c>
      <c r="AV65">
        <v>0.49759999999999999</v>
      </c>
      <c r="AW65">
        <v>0.43209999999999998</v>
      </c>
      <c r="AX65">
        <v>0.30109999999999998</v>
      </c>
      <c r="AY65">
        <v>0.2278</v>
      </c>
      <c r="AZ65">
        <v>0.2311</v>
      </c>
      <c r="BA65">
        <v>0.20519999999999999</v>
      </c>
      <c r="BB65">
        <v>0.16880000000000001</v>
      </c>
      <c r="BC65">
        <v>0.16969999999999999</v>
      </c>
      <c r="BD65">
        <v>0.1137</v>
      </c>
      <c r="BE65">
        <v>0.1179</v>
      </c>
      <c r="BF65">
        <v>0.1211</v>
      </c>
      <c r="BG65">
        <v>7.0400000000000004E-2</v>
      </c>
      <c r="BH65" t="s">
        <v>104</v>
      </c>
      <c r="BI65" s="1">
        <v>36145</v>
      </c>
      <c r="BJ65">
        <v>70</v>
      </c>
      <c r="BK65">
        <v>0</v>
      </c>
      <c r="BL65" t="s">
        <v>232</v>
      </c>
      <c r="BM65" s="1">
        <v>34476</v>
      </c>
    </row>
    <row r="66" spans="1:65" x14ac:dyDescent="0.25">
      <c r="A66" t="s">
        <v>181</v>
      </c>
      <c r="B66" t="s">
        <v>101</v>
      </c>
      <c r="C66" s="1">
        <v>34476</v>
      </c>
      <c r="D66" t="s">
        <v>339</v>
      </c>
      <c r="E66">
        <v>115</v>
      </c>
      <c r="F66">
        <v>70</v>
      </c>
      <c r="G66">
        <v>0</v>
      </c>
      <c r="H66" t="s">
        <v>232</v>
      </c>
      <c r="I66">
        <v>2.5</v>
      </c>
      <c r="J66">
        <v>1.82</v>
      </c>
      <c r="K66">
        <v>0.38100000000000001</v>
      </c>
      <c r="L66">
        <v>0.498</v>
      </c>
      <c r="M66">
        <v>0.76400000000000001</v>
      </c>
      <c r="N66">
        <v>1.032</v>
      </c>
      <c r="O66">
        <v>1.218</v>
      </c>
      <c r="P66">
        <v>0.23</v>
      </c>
      <c r="Q66">
        <v>0.13200000000000001</v>
      </c>
      <c r="R66">
        <v>3.0000000000000001E-3</v>
      </c>
      <c r="S66">
        <v>0.16800000000000001</v>
      </c>
      <c r="T66">
        <v>0.46700000000000003</v>
      </c>
      <c r="U66">
        <v>56.927</v>
      </c>
      <c r="V66">
        <v>0.626</v>
      </c>
      <c r="W66">
        <v>0.22939999999999999</v>
      </c>
      <c r="X66">
        <v>0.77</v>
      </c>
      <c r="Y66">
        <v>2.3690000000000002</v>
      </c>
      <c r="Z66">
        <v>0.16239999999999999</v>
      </c>
      <c r="AA66">
        <v>0.2321</v>
      </c>
      <c r="AB66">
        <v>0.12889999999999999</v>
      </c>
      <c r="AC66">
        <v>0.14369999999999999</v>
      </c>
      <c r="AD66">
        <v>0.76790000000000003</v>
      </c>
      <c r="AE66">
        <v>0.85599999999999998</v>
      </c>
      <c r="AF66">
        <v>0.71599999999999997</v>
      </c>
      <c r="AG66">
        <v>0.80979999999999996</v>
      </c>
      <c r="AH66">
        <v>0.89129999999999998</v>
      </c>
      <c r="AI66">
        <v>0.94820000000000004</v>
      </c>
      <c r="AJ66">
        <v>0.99299999999999999</v>
      </c>
      <c r="AK66">
        <v>0.98029999999999995</v>
      </c>
      <c r="AL66">
        <v>0.97050000000000003</v>
      </c>
      <c r="AM66" t="s">
        <v>344</v>
      </c>
      <c r="AN66">
        <v>93</v>
      </c>
      <c r="AO66">
        <v>1851</v>
      </c>
      <c r="AP66">
        <v>71</v>
      </c>
      <c r="AQ66">
        <v>1645</v>
      </c>
      <c r="AR66">
        <v>71</v>
      </c>
      <c r="AS66">
        <v>0.39379999999999998</v>
      </c>
      <c r="AT66">
        <v>0.52859999999999996</v>
      </c>
      <c r="AU66">
        <v>0.50339999999999996</v>
      </c>
      <c r="AV66">
        <v>0.4173</v>
      </c>
      <c r="AW66">
        <v>0.37919999999999998</v>
      </c>
      <c r="AX66">
        <v>0.4133</v>
      </c>
      <c r="AY66">
        <v>0.3503</v>
      </c>
      <c r="AZ66">
        <v>0.24210000000000001</v>
      </c>
      <c r="BA66">
        <v>0.1731</v>
      </c>
      <c r="BB66">
        <v>0.159</v>
      </c>
      <c r="BC66">
        <v>0.1547</v>
      </c>
      <c r="BD66">
        <v>0.1439</v>
      </c>
      <c r="BE66">
        <v>0.14149999999999999</v>
      </c>
      <c r="BF66">
        <v>0.1042</v>
      </c>
      <c r="BG66">
        <v>8.2100000000000006E-2</v>
      </c>
      <c r="BH66" t="s">
        <v>104</v>
      </c>
      <c r="BI66" s="1">
        <v>36145</v>
      </c>
      <c r="BJ66">
        <v>70</v>
      </c>
      <c r="BK66">
        <v>0</v>
      </c>
      <c r="BL66" t="s">
        <v>232</v>
      </c>
      <c r="BM66" s="1">
        <v>34476</v>
      </c>
    </row>
    <row r="67" spans="1:65" x14ac:dyDescent="0.25">
      <c r="A67" t="s">
        <v>181</v>
      </c>
      <c r="B67" t="s">
        <v>101</v>
      </c>
      <c r="C67" s="1">
        <v>34476</v>
      </c>
      <c r="D67" t="s">
        <v>339</v>
      </c>
      <c r="E67">
        <v>117</v>
      </c>
      <c r="F67">
        <v>80</v>
      </c>
      <c r="G67">
        <v>0</v>
      </c>
      <c r="H67" t="s">
        <v>232</v>
      </c>
      <c r="I67">
        <v>1.5</v>
      </c>
      <c r="J67">
        <v>1.68</v>
      </c>
      <c r="K67">
        <v>0.30299999999999999</v>
      </c>
      <c r="L67">
        <v>0.496</v>
      </c>
      <c r="M67">
        <v>0.64800000000000002</v>
      </c>
      <c r="N67">
        <v>0.96299999999999997</v>
      </c>
      <c r="O67">
        <v>1.3080000000000001</v>
      </c>
      <c r="P67">
        <v>0.14399999999999999</v>
      </c>
      <c r="Q67">
        <v>8.4000000000000005E-2</v>
      </c>
      <c r="R67">
        <v>0.02</v>
      </c>
      <c r="S67">
        <v>0.22</v>
      </c>
      <c r="T67">
        <v>0.53200000000000003</v>
      </c>
      <c r="U67">
        <v>56.984000000000002</v>
      </c>
      <c r="V67">
        <v>0.57799999999999996</v>
      </c>
      <c r="W67">
        <v>0.27750000000000002</v>
      </c>
      <c r="X67">
        <v>0.77</v>
      </c>
      <c r="Y67">
        <v>2.1749999999999998</v>
      </c>
      <c r="Z67">
        <v>0.19070000000000001</v>
      </c>
      <c r="AA67">
        <v>0.2787</v>
      </c>
      <c r="AB67">
        <v>0.1454</v>
      </c>
      <c r="AC67">
        <v>0.16070000000000001</v>
      </c>
      <c r="AD67">
        <v>0.72130000000000005</v>
      </c>
      <c r="AE67">
        <v>0.83899999999999997</v>
      </c>
      <c r="AF67">
        <v>0.7833</v>
      </c>
      <c r="AG67">
        <v>0.75519999999999998</v>
      </c>
      <c r="AH67">
        <v>0.85819999999999996</v>
      </c>
      <c r="AI67">
        <v>0.92969999999999997</v>
      </c>
      <c r="AJ67">
        <v>0.98640000000000005</v>
      </c>
      <c r="AK67">
        <v>0.96479999999999999</v>
      </c>
      <c r="AL67">
        <v>0.96940000000000004</v>
      </c>
      <c r="AM67" t="s">
        <v>345</v>
      </c>
      <c r="AN67">
        <v>85</v>
      </c>
      <c r="AO67">
        <v>1851</v>
      </c>
      <c r="AP67">
        <v>73</v>
      </c>
      <c r="AQ67">
        <v>1645</v>
      </c>
      <c r="AR67">
        <v>73</v>
      </c>
      <c r="AS67">
        <v>0.67779999999999996</v>
      </c>
      <c r="AT67">
        <v>0.63929999999999998</v>
      </c>
      <c r="AU67">
        <v>0.5635</v>
      </c>
      <c r="AV67">
        <v>0.49719999999999998</v>
      </c>
      <c r="AW67">
        <v>0.41289999999999999</v>
      </c>
      <c r="AX67">
        <v>0.41499999999999998</v>
      </c>
      <c r="AY67">
        <v>0.41820000000000002</v>
      </c>
      <c r="AZ67">
        <v>0.3518</v>
      </c>
      <c r="BA67">
        <v>0.26169999999999999</v>
      </c>
      <c r="BB67">
        <v>0.2487</v>
      </c>
      <c r="BC67">
        <v>0.20780000000000001</v>
      </c>
      <c r="BD67">
        <v>0.14810000000000001</v>
      </c>
      <c r="BE67">
        <v>0.11840000000000001</v>
      </c>
      <c r="BF67">
        <v>0.11799999999999999</v>
      </c>
      <c r="BG67">
        <v>9.9599999999999994E-2</v>
      </c>
      <c r="BH67" t="s">
        <v>104</v>
      </c>
      <c r="BI67" s="1">
        <v>36145</v>
      </c>
      <c r="BJ67">
        <v>80</v>
      </c>
      <c r="BK67">
        <v>0</v>
      </c>
      <c r="BL67" t="s">
        <v>232</v>
      </c>
      <c r="BM67" s="1">
        <v>34476</v>
      </c>
    </row>
    <row r="68" spans="1:65" x14ac:dyDescent="0.25">
      <c r="A68" t="s">
        <v>181</v>
      </c>
      <c r="B68" t="s">
        <v>101</v>
      </c>
      <c r="C68" s="1">
        <v>34476</v>
      </c>
      <c r="D68" t="s">
        <v>339</v>
      </c>
      <c r="E68">
        <v>119</v>
      </c>
      <c r="F68">
        <v>90</v>
      </c>
      <c r="G68">
        <v>0</v>
      </c>
      <c r="H68" t="s">
        <v>232</v>
      </c>
      <c r="I68">
        <v>0.8</v>
      </c>
      <c r="J68">
        <v>1.73</v>
      </c>
      <c r="K68">
        <v>0.32100000000000001</v>
      </c>
      <c r="L68">
        <v>0.377</v>
      </c>
      <c r="M68">
        <v>0.48099999999999998</v>
      </c>
      <c r="N68">
        <v>0.85099999999999998</v>
      </c>
      <c r="O68">
        <v>1.4970000000000001</v>
      </c>
      <c r="P68">
        <v>0</v>
      </c>
      <c r="Q68">
        <v>6.8000000000000005E-2</v>
      </c>
      <c r="R68">
        <v>0.192</v>
      </c>
      <c r="S68">
        <v>0.32600000000000001</v>
      </c>
      <c r="T68">
        <v>0.41299999999999998</v>
      </c>
      <c r="U68">
        <v>57.030999999999999</v>
      </c>
      <c r="V68">
        <v>0.52</v>
      </c>
      <c r="W68">
        <v>0.31630000000000003</v>
      </c>
      <c r="X68">
        <v>0.77</v>
      </c>
      <c r="Y68">
        <v>2.2490000000000001</v>
      </c>
      <c r="Z68">
        <v>0.2109</v>
      </c>
      <c r="AA68">
        <v>0.31730000000000003</v>
      </c>
      <c r="AB68">
        <v>0.16500000000000001</v>
      </c>
      <c r="AC68">
        <v>0.1845</v>
      </c>
      <c r="AD68">
        <v>0.68269999999999997</v>
      </c>
      <c r="AE68">
        <v>0.81599999999999995</v>
      </c>
      <c r="AF68">
        <v>0.74939999999999996</v>
      </c>
      <c r="AG68">
        <v>0.74819999999999998</v>
      </c>
      <c r="AH68">
        <v>0.80079999999999996</v>
      </c>
      <c r="AI68">
        <v>0.92210000000000003</v>
      </c>
      <c r="AJ68">
        <v>0.97929999999999995</v>
      </c>
      <c r="AK68">
        <v>0.96650000000000003</v>
      </c>
      <c r="AL68">
        <v>0.89280000000000004</v>
      </c>
      <c r="AM68" t="s">
        <v>346</v>
      </c>
      <c r="AN68">
        <v>84</v>
      </c>
      <c r="AO68">
        <v>1851</v>
      </c>
      <c r="AP68">
        <v>75</v>
      </c>
      <c r="AQ68">
        <v>1645</v>
      </c>
      <c r="AR68">
        <v>75</v>
      </c>
      <c r="AS68">
        <v>0.73509999999999998</v>
      </c>
      <c r="AT68">
        <v>0.50919999999999999</v>
      </c>
      <c r="AU68">
        <v>0.58020000000000005</v>
      </c>
      <c r="AV68">
        <v>0.56179999999999997</v>
      </c>
      <c r="AW68">
        <v>0.55910000000000004</v>
      </c>
      <c r="AX68">
        <v>0.4622</v>
      </c>
      <c r="AY68">
        <v>0.46560000000000001</v>
      </c>
      <c r="AZ68">
        <v>0.44540000000000002</v>
      </c>
      <c r="BA68">
        <v>0.40060000000000001</v>
      </c>
      <c r="BB68">
        <v>0.3049</v>
      </c>
      <c r="BC68">
        <v>0.2298</v>
      </c>
      <c r="BD68">
        <v>0.16189999999999999</v>
      </c>
      <c r="BE68">
        <v>0.1057</v>
      </c>
      <c r="BF68">
        <v>5.74E-2</v>
      </c>
      <c r="BG68">
        <v>6.3200000000000006E-2</v>
      </c>
      <c r="BH68" t="s">
        <v>104</v>
      </c>
      <c r="BI68" s="1">
        <v>36145</v>
      </c>
      <c r="BJ68">
        <v>90</v>
      </c>
      <c r="BK68">
        <v>0</v>
      </c>
      <c r="BL68" t="s">
        <v>232</v>
      </c>
      <c r="BM68" s="1">
        <v>34476</v>
      </c>
    </row>
    <row r="69" spans="1:65" x14ac:dyDescent="0.25">
      <c r="A69" t="s">
        <v>181</v>
      </c>
      <c r="B69" t="s">
        <v>101</v>
      </c>
      <c r="C69" s="1">
        <v>34476</v>
      </c>
      <c r="D69" t="s">
        <v>339</v>
      </c>
      <c r="E69">
        <v>121</v>
      </c>
      <c r="F69">
        <v>90</v>
      </c>
      <c r="G69">
        <v>0</v>
      </c>
      <c r="H69" t="s">
        <v>232</v>
      </c>
      <c r="I69">
        <v>2.5</v>
      </c>
      <c r="J69">
        <v>1.37</v>
      </c>
      <c r="K69">
        <v>0.34899999999999998</v>
      </c>
      <c r="L69">
        <v>0.38800000000000001</v>
      </c>
      <c r="M69">
        <v>0.44700000000000001</v>
      </c>
      <c r="N69">
        <v>0.874</v>
      </c>
      <c r="O69">
        <v>1.4810000000000001</v>
      </c>
      <c r="P69">
        <v>0</v>
      </c>
      <c r="Q69">
        <v>6.8000000000000005E-2</v>
      </c>
      <c r="R69">
        <v>0.193</v>
      </c>
      <c r="S69">
        <v>0.32700000000000001</v>
      </c>
      <c r="T69">
        <v>0.41199999999999998</v>
      </c>
      <c r="U69">
        <v>57.011000000000003</v>
      </c>
      <c r="V69">
        <v>0.52600000000000002</v>
      </c>
      <c r="W69">
        <v>0.38619999999999999</v>
      </c>
      <c r="X69">
        <v>0.77</v>
      </c>
      <c r="Y69">
        <v>1.782</v>
      </c>
      <c r="Z69">
        <v>0.27010000000000001</v>
      </c>
      <c r="AA69">
        <v>0.38890000000000002</v>
      </c>
      <c r="AB69">
        <v>0.26700000000000002</v>
      </c>
      <c r="AC69">
        <v>0.30919999999999997</v>
      </c>
      <c r="AD69">
        <v>0.61109999999999998</v>
      </c>
      <c r="AE69">
        <v>0.69099999999999995</v>
      </c>
      <c r="AF69">
        <v>0.51559999999999995</v>
      </c>
      <c r="AG69">
        <v>0.59660000000000002</v>
      </c>
      <c r="AH69">
        <v>0.68689999999999996</v>
      </c>
      <c r="AI69">
        <v>0.86319999999999997</v>
      </c>
      <c r="AJ69">
        <v>0.97789999999999999</v>
      </c>
      <c r="AK69">
        <v>0.90110000000000001</v>
      </c>
      <c r="AL69">
        <v>0.9778</v>
      </c>
      <c r="AM69" t="s">
        <v>347</v>
      </c>
      <c r="AN69">
        <v>85</v>
      </c>
      <c r="AO69">
        <v>1851</v>
      </c>
      <c r="AP69">
        <v>77</v>
      </c>
      <c r="AQ69">
        <v>1645</v>
      </c>
      <c r="AR69">
        <v>77</v>
      </c>
      <c r="AS69">
        <v>0.80669999999999997</v>
      </c>
      <c r="AT69">
        <v>0.57199999999999995</v>
      </c>
      <c r="AU69">
        <v>0.61109999999999998</v>
      </c>
      <c r="AV69">
        <v>0.6169</v>
      </c>
      <c r="AW69">
        <v>0.57579999999999998</v>
      </c>
      <c r="AX69">
        <v>0.57820000000000005</v>
      </c>
      <c r="AY69">
        <v>0.54290000000000005</v>
      </c>
      <c r="AZ69">
        <v>0.55530000000000002</v>
      </c>
      <c r="BA69">
        <v>0.52900000000000003</v>
      </c>
      <c r="BB69">
        <v>0.3553</v>
      </c>
      <c r="BC69">
        <v>0.30249999999999999</v>
      </c>
      <c r="BD69">
        <v>0.25290000000000001</v>
      </c>
      <c r="BE69">
        <v>0.16420000000000001</v>
      </c>
      <c r="BF69">
        <v>0.1206</v>
      </c>
      <c r="BG69">
        <v>0.1103</v>
      </c>
      <c r="BH69" t="s">
        <v>104</v>
      </c>
      <c r="BI69" s="1">
        <v>36145</v>
      </c>
      <c r="BJ69">
        <v>90</v>
      </c>
      <c r="BK69">
        <v>0</v>
      </c>
      <c r="BL69" t="s">
        <v>232</v>
      </c>
      <c r="BM69" s="1">
        <v>34476</v>
      </c>
    </row>
    <row r="70" spans="1:65" x14ac:dyDescent="0.25">
      <c r="A70" t="s">
        <v>181</v>
      </c>
      <c r="B70" t="s">
        <v>101</v>
      </c>
      <c r="C70" s="1">
        <v>34476</v>
      </c>
      <c r="D70" t="s">
        <v>339</v>
      </c>
      <c r="E70">
        <v>120</v>
      </c>
      <c r="F70">
        <v>90</v>
      </c>
      <c r="G70">
        <v>0</v>
      </c>
      <c r="H70" t="s">
        <v>232</v>
      </c>
      <c r="I70">
        <v>1.5</v>
      </c>
      <c r="J70">
        <v>1.5</v>
      </c>
      <c r="K70">
        <v>0.35099999999999998</v>
      </c>
      <c r="L70">
        <v>0.40600000000000003</v>
      </c>
      <c r="M70">
        <v>0.44500000000000001</v>
      </c>
      <c r="N70">
        <v>0.86899999999999999</v>
      </c>
      <c r="O70">
        <v>1.4750000000000001</v>
      </c>
      <c r="P70">
        <v>0</v>
      </c>
      <c r="Q70">
        <v>6.8000000000000005E-2</v>
      </c>
      <c r="R70">
        <v>0.193</v>
      </c>
      <c r="S70">
        <v>0.32700000000000001</v>
      </c>
      <c r="T70">
        <v>0.41199999999999998</v>
      </c>
      <c r="U70">
        <v>57.002000000000002</v>
      </c>
      <c r="V70">
        <v>0.52900000000000003</v>
      </c>
      <c r="W70">
        <v>0.35809999999999997</v>
      </c>
      <c r="X70">
        <v>0.77</v>
      </c>
      <c r="Y70">
        <v>1.95</v>
      </c>
      <c r="Z70">
        <v>0.2467</v>
      </c>
      <c r="AA70">
        <v>0.36009999999999998</v>
      </c>
      <c r="AB70">
        <v>0.25359999999999999</v>
      </c>
      <c r="AC70">
        <v>0.29570000000000002</v>
      </c>
      <c r="AD70">
        <v>0.64</v>
      </c>
      <c r="AE70">
        <v>0.70399999999999996</v>
      </c>
      <c r="AF70">
        <v>0.57499999999999996</v>
      </c>
      <c r="AG70">
        <v>0.60719999999999996</v>
      </c>
      <c r="AH70">
        <v>0.68440000000000001</v>
      </c>
      <c r="AI70">
        <v>0.85829999999999995</v>
      </c>
      <c r="AJ70">
        <v>0.98070000000000002</v>
      </c>
      <c r="AK70">
        <v>0.95860000000000001</v>
      </c>
      <c r="AL70">
        <v>0.90839999999999999</v>
      </c>
      <c r="AM70" t="s">
        <v>348</v>
      </c>
      <c r="AN70">
        <v>83</v>
      </c>
      <c r="AO70">
        <v>1851</v>
      </c>
      <c r="AP70">
        <v>76</v>
      </c>
      <c r="AQ70">
        <v>1645</v>
      </c>
      <c r="AR70">
        <v>76</v>
      </c>
      <c r="AS70">
        <v>0.78280000000000005</v>
      </c>
      <c r="AT70">
        <v>0.53039999999999998</v>
      </c>
      <c r="AU70">
        <v>0.58809999999999996</v>
      </c>
      <c r="AV70">
        <v>0.58709999999999996</v>
      </c>
      <c r="AW70">
        <v>0.53900000000000003</v>
      </c>
      <c r="AX70">
        <v>0.51949999999999996</v>
      </c>
      <c r="AY70">
        <v>0.5484</v>
      </c>
      <c r="AZ70">
        <v>0.53859999999999997</v>
      </c>
      <c r="BA70">
        <v>0.46029999999999999</v>
      </c>
      <c r="BB70">
        <v>0.34770000000000001</v>
      </c>
      <c r="BC70">
        <v>0.26769999999999999</v>
      </c>
      <c r="BD70">
        <v>0.20799999999999999</v>
      </c>
      <c r="BE70">
        <v>0.14499999999999999</v>
      </c>
      <c r="BF70">
        <v>9.0999999999999998E-2</v>
      </c>
      <c r="BG70">
        <v>9.3700000000000006E-2</v>
      </c>
      <c r="BH70" t="s">
        <v>104</v>
      </c>
      <c r="BI70" s="1">
        <v>36145</v>
      </c>
      <c r="BJ70">
        <v>90</v>
      </c>
      <c r="BK70">
        <v>0</v>
      </c>
      <c r="BL70" t="s">
        <v>232</v>
      </c>
      <c r="BM70" s="1">
        <v>34476</v>
      </c>
    </row>
    <row r="71" spans="1:65" x14ac:dyDescent="0.25">
      <c r="A71" t="s">
        <v>181</v>
      </c>
      <c r="B71" t="s">
        <v>101</v>
      </c>
      <c r="C71" s="1">
        <v>34476</v>
      </c>
      <c r="D71" t="s">
        <v>339</v>
      </c>
      <c r="E71">
        <v>130</v>
      </c>
      <c r="F71">
        <v>120</v>
      </c>
      <c r="G71">
        <v>0</v>
      </c>
      <c r="H71" t="s">
        <v>232</v>
      </c>
      <c r="I71">
        <v>2.5</v>
      </c>
      <c r="J71">
        <v>1.2</v>
      </c>
      <c r="K71">
        <v>0.40600000000000003</v>
      </c>
      <c r="L71">
        <v>0.47399999999999998</v>
      </c>
      <c r="M71">
        <v>0.65800000000000003</v>
      </c>
      <c r="N71">
        <v>0.95599999999999996</v>
      </c>
      <c r="O71">
        <v>1.2949999999999999</v>
      </c>
      <c r="P71">
        <v>0.183</v>
      </c>
      <c r="Q71">
        <v>0.10100000000000001</v>
      </c>
      <c r="R71">
        <v>4.0000000000000001E-3</v>
      </c>
      <c r="S71">
        <v>0.20899999999999999</v>
      </c>
      <c r="T71">
        <v>0.503</v>
      </c>
      <c r="U71">
        <v>56.923000000000002</v>
      </c>
      <c r="V71">
        <v>0.59599999999999997</v>
      </c>
      <c r="W71">
        <v>0.37859999999999999</v>
      </c>
      <c r="X71">
        <v>0.77</v>
      </c>
      <c r="Y71">
        <v>1.5629999999999999</v>
      </c>
      <c r="Z71">
        <v>0.27410000000000001</v>
      </c>
      <c r="AA71">
        <v>0.38100000000000001</v>
      </c>
      <c r="AB71">
        <v>0.36880000000000002</v>
      </c>
      <c r="AC71">
        <v>0.38200000000000001</v>
      </c>
      <c r="AD71">
        <v>0.61899999999999999</v>
      </c>
      <c r="AE71">
        <v>0.61799999999999999</v>
      </c>
      <c r="AF71">
        <v>0.56010000000000004</v>
      </c>
      <c r="AG71">
        <v>0.57150000000000001</v>
      </c>
      <c r="AH71">
        <v>0.62790000000000001</v>
      </c>
      <c r="AI71">
        <v>0.59389999999999998</v>
      </c>
      <c r="AJ71">
        <v>0.82340000000000002</v>
      </c>
      <c r="AK71">
        <v>0.70850000000000002</v>
      </c>
      <c r="AL71">
        <v>0.8276</v>
      </c>
      <c r="AM71" t="s">
        <v>349</v>
      </c>
      <c r="AN71">
        <v>91</v>
      </c>
      <c r="AO71">
        <v>1851</v>
      </c>
      <c r="AP71">
        <v>86</v>
      </c>
      <c r="AQ71">
        <v>1645</v>
      </c>
      <c r="AR71">
        <v>86</v>
      </c>
      <c r="AS71">
        <v>0.59899999999999998</v>
      </c>
      <c r="AT71">
        <v>0.5978</v>
      </c>
      <c r="AU71">
        <v>0.62619999999999998</v>
      </c>
      <c r="AV71">
        <v>0.62609999999999999</v>
      </c>
      <c r="AW71">
        <v>0.59430000000000005</v>
      </c>
      <c r="AX71">
        <v>0.50209999999999999</v>
      </c>
      <c r="AY71">
        <v>0.52559999999999996</v>
      </c>
      <c r="AZ71">
        <v>0.45629999999999998</v>
      </c>
      <c r="BA71">
        <v>0.39269999999999999</v>
      </c>
      <c r="BB71">
        <v>0.35220000000000001</v>
      </c>
      <c r="BC71">
        <v>0.31019999999999998</v>
      </c>
      <c r="BD71">
        <v>0.29070000000000001</v>
      </c>
      <c r="BE71">
        <v>0.25409999999999999</v>
      </c>
      <c r="BF71">
        <v>0.21190000000000001</v>
      </c>
      <c r="BG71">
        <v>0.16830000000000001</v>
      </c>
      <c r="BH71" t="s">
        <v>104</v>
      </c>
      <c r="BI71" s="1">
        <v>36145</v>
      </c>
      <c r="BJ71">
        <v>120</v>
      </c>
      <c r="BK71">
        <v>0</v>
      </c>
      <c r="BL71" t="s">
        <v>232</v>
      </c>
      <c r="BM71" s="1">
        <v>34476</v>
      </c>
    </row>
    <row r="72" spans="1:65" x14ac:dyDescent="0.25">
      <c r="A72" t="s">
        <v>181</v>
      </c>
      <c r="B72" t="s">
        <v>101</v>
      </c>
      <c r="C72" s="1">
        <v>34476</v>
      </c>
      <c r="D72" t="s">
        <v>339</v>
      </c>
      <c r="E72">
        <v>129</v>
      </c>
      <c r="F72">
        <v>120</v>
      </c>
      <c r="G72">
        <v>0</v>
      </c>
      <c r="H72" t="s">
        <v>232</v>
      </c>
      <c r="I72">
        <v>1.5</v>
      </c>
      <c r="J72">
        <v>1.4</v>
      </c>
      <c r="K72">
        <v>0.44400000000000001</v>
      </c>
      <c r="L72">
        <v>0.5</v>
      </c>
      <c r="M72">
        <v>0.69599999999999995</v>
      </c>
      <c r="N72">
        <v>0.93100000000000005</v>
      </c>
      <c r="O72">
        <v>1.2769999999999999</v>
      </c>
      <c r="P72">
        <v>0.19500000000000001</v>
      </c>
      <c r="Q72">
        <v>0.122</v>
      </c>
      <c r="R72">
        <v>0.03</v>
      </c>
      <c r="S72">
        <v>0.19500000000000001</v>
      </c>
      <c r="T72">
        <v>0.45800000000000002</v>
      </c>
      <c r="U72">
        <v>56.883000000000003</v>
      </c>
      <c r="V72">
        <v>0.61499999999999999</v>
      </c>
      <c r="W72">
        <v>0.32150000000000001</v>
      </c>
      <c r="X72">
        <v>0.77</v>
      </c>
      <c r="Y72">
        <v>1.8240000000000001</v>
      </c>
      <c r="Z72">
        <v>0.2293</v>
      </c>
      <c r="AA72">
        <v>0.32279999999999998</v>
      </c>
      <c r="AB72">
        <v>0.30280000000000001</v>
      </c>
      <c r="AC72">
        <v>0.31559999999999999</v>
      </c>
      <c r="AD72">
        <v>0.67720000000000002</v>
      </c>
      <c r="AE72">
        <v>0.68400000000000005</v>
      </c>
      <c r="AF72">
        <v>0.62280000000000002</v>
      </c>
      <c r="AG72">
        <v>0.65780000000000005</v>
      </c>
      <c r="AH72">
        <v>0.68500000000000005</v>
      </c>
      <c r="AI72">
        <v>0.6603</v>
      </c>
      <c r="AJ72">
        <v>0.85870000000000002</v>
      </c>
      <c r="AK72">
        <v>0.77810000000000001</v>
      </c>
      <c r="AL72">
        <v>0.92920000000000003</v>
      </c>
      <c r="AM72" t="s">
        <v>350</v>
      </c>
      <c r="AN72">
        <v>89</v>
      </c>
      <c r="AO72">
        <v>1851</v>
      </c>
      <c r="AP72">
        <v>85</v>
      </c>
      <c r="AQ72">
        <v>1645</v>
      </c>
      <c r="AR72">
        <v>85</v>
      </c>
      <c r="AS72">
        <v>0.46060000000000001</v>
      </c>
      <c r="AT72">
        <v>0.5978</v>
      </c>
      <c r="AU72">
        <v>0.51439999999999997</v>
      </c>
      <c r="AV72">
        <v>0.56430000000000002</v>
      </c>
      <c r="AW72">
        <v>0.50280000000000002</v>
      </c>
      <c r="AX72">
        <v>0.44400000000000001</v>
      </c>
      <c r="AY72">
        <v>0.42559999999999998</v>
      </c>
      <c r="AZ72">
        <v>0.37959999999999999</v>
      </c>
      <c r="BA72">
        <v>0.33379999999999999</v>
      </c>
      <c r="BB72">
        <v>0.30130000000000001</v>
      </c>
      <c r="BC72">
        <v>0.25659999999999999</v>
      </c>
      <c r="BD72">
        <v>0.25669999999999998</v>
      </c>
      <c r="BE72">
        <v>0.21329999999999999</v>
      </c>
      <c r="BF72">
        <v>0.17119999999999999</v>
      </c>
      <c r="BG72">
        <v>0.1179</v>
      </c>
      <c r="BH72" t="s">
        <v>104</v>
      </c>
      <c r="BI72" s="1">
        <v>36145</v>
      </c>
      <c r="BJ72">
        <v>120</v>
      </c>
      <c r="BK72">
        <v>0</v>
      </c>
      <c r="BL72" t="s">
        <v>232</v>
      </c>
      <c r="BM72" s="1">
        <v>34476</v>
      </c>
    </row>
    <row r="73" spans="1:65" x14ac:dyDescent="0.25">
      <c r="A73" t="s">
        <v>181</v>
      </c>
      <c r="B73" t="s">
        <v>101</v>
      </c>
      <c r="C73" s="1">
        <v>34476</v>
      </c>
      <c r="D73" t="s">
        <v>339</v>
      </c>
      <c r="E73">
        <v>128</v>
      </c>
      <c r="F73">
        <v>120</v>
      </c>
      <c r="G73">
        <v>0</v>
      </c>
      <c r="H73" t="s">
        <v>232</v>
      </c>
      <c r="I73">
        <v>0.8</v>
      </c>
      <c r="J73">
        <v>1.36</v>
      </c>
      <c r="K73">
        <v>0.35599999999999998</v>
      </c>
      <c r="L73">
        <v>0.46700000000000003</v>
      </c>
      <c r="M73">
        <v>0.65200000000000002</v>
      </c>
      <c r="N73">
        <v>0.85499999999999998</v>
      </c>
      <c r="O73">
        <v>1.3580000000000001</v>
      </c>
      <c r="P73">
        <v>0.127</v>
      </c>
      <c r="Q73">
        <v>8.2000000000000003E-2</v>
      </c>
      <c r="R73">
        <v>3.1E-2</v>
      </c>
      <c r="S73">
        <v>0.20599999999999999</v>
      </c>
      <c r="T73">
        <v>0.55400000000000005</v>
      </c>
      <c r="U73">
        <v>56.951000000000001</v>
      </c>
      <c r="V73">
        <v>0.57099999999999995</v>
      </c>
      <c r="W73">
        <v>0.35160000000000002</v>
      </c>
      <c r="X73">
        <v>0.77</v>
      </c>
      <c r="Y73">
        <v>1.768</v>
      </c>
      <c r="Z73">
        <v>0.247</v>
      </c>
      <c r="AA73">
        <v>0.35289999999999999</v>
      </c>
      <c r="AB73">
        <v>0.34229999999999999</v>
      </c>
      <c r="AC73">
        <v>0.36549999999999999</v>
      </c>
      <c r="AD73">
        <v>0.64710000000000001</v>
      </c>
      <c r="AE73">
        <v>0.63500000000000001</v>
      </c>
      <c r="AF73">
        <v>0.59299999999999997</v>
      </c>
      <c r="AG73">
        <v>0.5766</v>
      </c>
      <c r="AH73">
        <v>0.61739999999999995</v>
      </c>
      <c r="AI73">
        <v>0.63109999999999999</v>
      </c>
      <c r="AJ73">
        <v>0.85270000000000001</v>
      </c>
      <c r="AK73">
        <v>0.8579</v>
      </c>
      <c r="AL73">
        <v>0.99890000000000001</v>
      </c>
      <c r="AM73" t="s">
        <v>351</v>
      </c>
      <c r="AN73">
        <v>95</v>
      </c>
      <c r="AO73">
        <v>1851</v>
      </c>
      <c r="AP73">
        <v>84</v>
      </c>
      <c r="AQ73">
        <v>1645</v>
      </c>
      <c r="AR73">
        <v>84</v>
      </c>
      <c r="AS73">
        <v>0.48449999999999999</v>
      </c>
      <c r="AT73">
        <v>0.71860000000000002</v>
      </c>
      <c r="AU73">
        <v>0.58020000000000005</v>
      </c>
      <c r="AV73">
        <v>0.62009999999999998</v>
      </c>
      <c r="AW73">
        <v>0.49940000000000001</v>
      </c>
      <c r="AX73">
        <v>0.49580000000000002</v>
      </c>
      <c r="AY73">
        <v>0.46629999999999999</v>
      </c>
      <c r="AZ73">
        <v>0.4118</v>
      </c>
      <c r="BA73">
        <v>0.36780000000000002</v>
      </c>
      <c r="BB73">
        <v>0.34920000000000001</v>
      </c>
      <c r="BC73">
        <v>0.30280000000000001</v>
      </c>
      <c r="BD73">
        <v>0.2888</v>
      </c>
      <c r="BE73">
        <v>0.22950000000000001</v>
      </c>
      <c r="BF73">
        <v>0.1651</v>
      </c>
      <c r="BG73">
        <v>8.3099999999999993E-2</v>
      </c>
      <c r="BH73" t="s">
        <v>104</v>
      </c>
      <c r="BI73" s="1">
        <v>36145</v>
      </c>
      <c r="BJ73">
        <v>120</v>
      </c>
      <c r="BK73">
        <v>0</v>
      </c>
      <c r="BL73" t="s">
        <v>232</v>
      </c>
      <c r="BM73" s="1">
        <v>34476</v>
      </c>
    </row>
    <row r="74" spans="1:65" x14ac:dyDescent="0.25">
      <c r="A74" t="s">
        <v>181</v>
      </c>
      <c r="B74" t="s">
        <v>101</v>
      </c>
      <c r="C74" s="1">
        <v>34476</v>
      </c>
      <c r="D74" t="s">
        <v>339</v>
      </c>
      <c r="E74">
        <v>127</v>
      </c>
      <c r="F74">
        <v>110</v>
      </c>
      <c r="G74">
        <v>0</v>
      </c>
      <c r="H74" t="s">
        <v>232</v>
      </c>
      <c r="I74">
        <v>2.5</v>
      </c>
      <c r="J74">
        <v>1.34</v>
      </c>
      <c r="K74">
        <v>0.38700000000000001</v>
      </c>
      <c r="L74">
        <v>0.47799999999999998</v>
      </c>
      <c r="M74">
        <v>0.65100000000000002</v>
      </c>
      <c r="N74">
        <v>0.89800000000000002</v>
      </c>
      <c r="O74">
        <v>1.327</v>
      </c>
      <c r="P74">
        <v>0.14899999999999999</v>
      </c>
      <c r="Q74">
        <v>9.1999999999999998E-2</v>
      </c>
      <c r="R74">
        <v>2.9000000000000001E-2</v>
      </c>
      <c r="S74">
        <v>0.218</v>
      </c>
      <c r="T74">
        <v>0.51200000000000001</v>
      </c>
      <c r="U74">
        <v>56.93</v>
      </c>
      <c r="V74">
        <v>0.58499999999999996</v>
      </c>
      <c r="W74">
        <v>0.35010000000000002</v>
      </c>
      <c r="X74">
        <v>0.77</v>
      </c>
      <c r="Y74">
        <v>1.738</v>
      </c>
      <c r="Z74">
        <v>0.25309999999999999</v>
      </c>
      <c r="AA74">
        <v>0.35310000000000002</v>
      </c>
      <c r="AB74">
        <v>0.20599999999999999</v>
      </c>
      <c r="AC74">
        <v>0.20330000000000001</v>
      </c>
      <c r="AD74">
        <v>0.64690000000000003</v>
      </c>
      <c r="AE74">
        <v>0.79700000000000004</v>
      </c>
      <c r="AF74">
        <v>0.80930000000000002</v>
      </c>
      <c r="AG74">
        <v>0.79959999999999998</v>
      </c>
      <c r="AH74">
        <v>0.78010000000000002</v>
      </c>
      <c r="AI74">
        <v>0.78080000000000005</v>
      </c>
      <c r="AJ74">
        <v>0.84850000000000003</v>
      </c>
      <c r="AK74">
        <v>0.64580000000000004</v>
      </c>
      <c r="AL74">
        <v>0.71089999999999998</v>
      </c>
      <c r="AM74" t="s">
        <v>352</v>
      </c>
      <c r="AN74">
        <v>98</v>
      </c>
      <c r="AO74">
        <v>1851</v>
      </c>
      <c r="AP74">
        <v>83</v>
      </c>
      <c r="AQ74">
        <v>1645</v>
      </c>
      <c r="AR74">
        <v>83</v>
      </c>
      <c r="AS74">
        <v>0.14799999999999999</v>
      </c>
      <c r="AT74">
        <v>0.76290000000000002</v>
      </c>
      <c r="AU74">
        <v>0.58550000000000002</v>
      </c>
      <c r="AV74">
        <v>0.62250000000000005</v>
      </c>
      <c r="AW74">
        <v>0.54500000000000004</v>
      </c>
      <c r="AX74">
        <v>0.45179999999999998</v>
      </c>
      <c r="AY74">
        <v>0.46500000000000002</v>
      </c>
      <c r="AZ74">
        <v>0.41460000000000002</v>
      </c>
      <c r="BA74">
        <v>0.38500000000000001</v>
      </c>
      <c r="BB74">
        <v>0.35320000000000001</v>
      </c>
      <c r="BC74">
        <v>0.30559999999999998</v>
      </c>
      <c r="BD74">
        <v>0.24979999999999999</v>
      </c>
      <c r="BE74">
        <v>0.19769999999999999</v>
      </c>
      <c r="BF74">
        <v>0.16200000000000001</v>
      </c>
      <c r="BG74">
        <v>0.14979999999999999</v>
      </c>
      <c r="BH74" t="s">
        <v>104</v>
      </c>
      <c r="BI74" s="1">
        <v>36145</v>
      </c>
      <c r="BJ74">
        <v>110</v>
      </c>
      <c r="BK74">
        <v>0</v>
      </c>
      <c r="BL74" t="s">
        <v>232</v>
      </c>
      <c r="BM74" s="1">
        <v>34476</v>
      </c>
    </row>
    <row r="75" spans="1:65" x14ac:dyDescent="0.25">
      <c r="A75" t="s">
        <v>181</v>
      </c>
      <c r="B75" t="s">
        <v>101</v>
      </c>
      <c r="C75" s="1">
        <v>34476</v>
      </c>
      <c r="D75" t="s">
        <v>339</v>
      </c>
      <c r="E75">
        <v>126</v>
      </c>
      <c r="F75">
        <v>110</v>
      </c>
      <c r="G75">
        <v>0</v>
      </c>
      <c r="H75" t="s">
        <v>232</v>
      </c>
      <c r="I75">
        <v>1.5</v>
      </c>
      <c r="J75">
        <v>1.62</v>
      </c>
      <c r="K75">
        <v>0.39600000000000002</v>
      </c>
      <c r="L75">
        <v>0.495</v>
      </c>
      <c r="M75">
        <v>0.64500000000000002</v>
      </c>
      <c r="N75">
        <v>0.94299999999999995</v>
      </c>
      <c r="O75">
        <v>1.3</v>
      </c>
      <c r="P75">
        <v>0.16900000000000001</v>
      </c>
      <c r="Q75">
        <v>0.1</v>
      </c>
      <c r="R75">
        <v>2.1999999999999999E-2</v>
      </c>
      <c r="S75">
        <v>0.215</v>
      </c>
      <c r="T75">
        <v>0.49399999999999999</v>
      </c>
      <c r="U75">
        <v>56.920999999999999</v>
      </c>
      <c r="V75">
        <v>0.59499999999999997</v>
      </c>
      <c r="W75">
        <v>0.28389999999999999</v>
      </c>
      <c r="X75">
        <v>0.77</v>
      </c>
      <c r="Y75">
        <v>2.105</v>
      </c>
      <c r="Z75">
        <v>0.19819999999999999</v>
      </c>
      <c r="AA75">
        <v>0.2853</v>
      </c>
      <c r="AB75">
        <v>0.1368</v>
      </c>
      <c r="AC75">
        <v>0.13370000000000001</v>
      </c>
      <c r="AD75">
        <v>0.7147</v>
      </c>
      <c r="AE75">
        <v>0.86599999999999999</v>
      </c>
      <c r="AF75">
        <v>0.83819999999999995</v>
      </c>
      <c r="AG75">
        <v>0.8911</v>
      </c>
      <c r="AH75">
        <v>0.86699999999999999</v>
      </c>
      <c r="AI75">
        <v>0.84230000000000005</v>
      </c>
      <c r="AJ75">
        <v>0.87990000000000002</v>
      </c>
      <c r="AK75">
        <v>0.76929999999999998</v>
      </c>
      <c r="AL75">
        <v>0.94750000000000001</v>
      </c>
      <c r="AM75" t="s">
        <v>353</v>
      </c>
      <c r="AN75">
        <v>95</v>
      </c>
      <c r="AO75">
        <v>1851</v>
      </c>
      <c r="AP75">
        <v>82</v>
      </c>
      <c r="AQ75">
        <v>1645</v>
      </c>
      <c r="AR75">
        <v>82</v>
      </c>
      <c r="AS75">
        <v>0.20760000000000001</v>
      </c>
      <c r="AT75">
        <v>0.62450000000000006</v>
      </c>
      <c r="AU75">
        <v>0.53110000000000002</v>
      </c>
      <c r="AV75">
        <v>0.52210000000000001</v>
      </c>
      <c r="AW75">
        <v>0.47389999999999999</v>
      </c>
      <c r="AX75">
        <v>0.37969999999999998</v>
      </c>
      <c r="AY75">
        <v>0.41599999999999998</v>
      </c>
      <c r="AZ75">
        <v>0.34210000000000002</v>
      </c>
      <c r="BA75">
        <v>0.30859999999999999</v>
      </c>
      <c r="BB75">
        <v>0.25169999999999998</v>
      </c>
      <c r="BC75">
        <v>0.22170000000000001</v>
      </c>
      <c r="BD75">
        <v>0.182</v>
      </c>
      <c r="BE75">
        <v>0.14180000000000001</v>
      </c>
      <c r="BF75">
        <v>0.1076</v>
      </c>
      <c r="BG75">
        <v>0.11609999999999999</v>
      </c>
      <c r="BH75" t="s">
        <v>104</v>
      </c>
      <c r="BI75" s="1">
        <v>36145</v>
      </c>
      <c r="BJ75">
        <v>110</v>
      </c>
      <c r="BK75">
        <v>0</v>
      </c>
      <c r="BL75" t="s">
        <v>232</v>
      </c>
      <c r="BM75" s="1">
        <v>34476</v>
      </c>
    </row>
    <row r="76" spans="1:65" x14ac:dyDescent="0.25">
      <c r="A76" t="s">
        <v>181</v>
      </c>
      <c r="B76" t="s">
        <v>101</v>
      </c>
      <c r="C76" s="1">
        <v>34476</v>
      </c>
      <c r="D76" t="s">
        <v>339</v>
      </c>
      <c r="E76">
        <v>125</v>
      </c>
      <c r="F76">
        <v>110</v>
      </c>
      <c r="G76">
        <v>0</v>
      </c>
      <c r="H76" t="s">
        <v>232</v>
      </c>
      <c r="I76">
        <v>0.8</v>
      </c>
      <c r="J76">
        <v>2.08</v>
      </c>
      <c r="K76">
        <v>0.14699999999999999</v>
      </c>
      <c r="L76">
        <v>0.27</v>
      </c>
      <c r="M76">
        <v>0.57599999999999996</v>
      </c>
      <c r="N76">
        <v>1.052</v>
      </c>
      <c r="O76">
        <v>1.4450000000000001</v>
      </c>
      <c r="P76">
        <v>0</v>
      </c>
      <c r="Q76">
        <v>6.4000000000000001E-2</v>
      </c>
      <c r="R76">
        <v>0.183</v>
      </c>
      <c r="S76">
        <v>0.32600000000000001</v>
      </c>
      <c r="T76">
        <v>0.42699999999999999</v>
      </c>
      <c r="U76">
        <v>57.192</v>
      </c>
      <c r="V76">
        <v>0.499</v>
      </c>
      <c r="W76">
        <v>0.26850000000000002</v>
      </c>
      <c r="X76">
        <v>0.77</v>
      </c>
      <c r="Y76">
        <v>2.7050000000000001</v>
      </c>
      <c r="Z76">
        <v>0.16889999999999999</v>
      </c>
      <c r="AA76">
        <v>0.26979999999999998</v>
      </c>
      <c r="AB76">
        <v>8.3400000000000002E-2</v>
      </c>
      <c r="AC76">
        <v>9.3899999999999997E-2</v>
      </c>
      <c r="AD76">
        <v>0.73019999999999996</v>
      </c>
      <c r="AE76">
        <v>0.90600000000000003</v>
      </c>
      <c r="AF76">
        <v>0.82020000000000004</v>
      </c>
      <c r="AG76">
        <v>0.86609999999999998</v>
      </c>
      <c r="AH76">
        <v>0.9708</v>
      </c>
      <c r="AI76">
        <v>0.96430000000000005</v>
      </c>
      <c r="AJ76">
        <v>0.94579999999999997</v>
      </c>
      <c r="AK76">
        <v>0.87580000000000002</v>
      </c>
      <c r="AL76">
        <v>0.95489999999999997</v>
      </c>
      <c r="AM76" t="s">
        <v>354</v>
      </c>
      <c r="AN76">
        <v>96</v>
      </c>
      <c r="AO76">
        <v>1851</v>
      </c>
      <c r="AP76">
        <v>81</v>
      </c>
      <c r="AQ76">
        <v>1645</v>
      </c>
      <c r="AR76">
        <v>81</v>
      </c>
      <c r="AS76">
        <v>0.62290000000000001</v>
      </c>
      <c r="AT76">
        <v>0.75090000000000001</v>
      </c>
      <c r="AU76">
        <v>0.75119999999999998</v>
      </c>
      <c r="AV76">
        <v>0.62490000000000001</v>
      </c>
      <c r="AW76">
        <v>0.60660000000000003</v>
      </c>
      <c r="AX76">
        <v>0.505</v>
      </c>
      <c r="AY76">
        <v>0.38769999999999999</v>
      </c>
      <c r="AZ76">
        <v>0.2969</v>
      </c>
      <c r="BA76">
        <v>0.23630000000000001</v>
      </c>
      <c r="BB76">
        <v>0.16689999999999999</v>
      </c>
      <c r="BC76">
        <v>0.1062</v>
      </c>
      <c r="BD76">
        <v>6.8699999999999997E-2</v>
      </c>
      <c r="BE76">
        <v>5.3100000000000001E-2</v>
      </c>
      <c r="BF76">
        <v>4.7300000000000002E-2</v>
      </c>
      <c r="BG76">
        <v>4.7899999999999998E-2</v>
      </c>
      <c r="BH76" t="s">
        <v>104</v>
      </c>
      <c r="BI76" s="1">
        <v>36145</v>
      </c>
      <c r="BJ76">
        <v>110</v>
      </c>
      <c r="BK76">
        <v>0</v>
      </c>
      <c r="BL76" t="s">
        <v>232</v>
      </c>
      <c r="BM76" s="1">
        <v>34476</v>
      </c>
    </row>
    <row r="77" spans="1:65" x14ac:dyDescent="0.25">
      <c r="A77" t="s">
        <v>181</v>
      </c>
      <c r="B77" t="s">
        <v>101</v>
      </c>
      <c r="C77" s="1">
        <v>34476</v>
      </c>
      <c r="D77" t="s">
        <v>339</v>
      </c>
      <c r="E77">
        <v>124</v>
      </c>
      <c r="F77">
        <v>100</v>
      </c>
      <c r="G77">
        <v>0</v>
      </c>
      <c r="H77" t="s">
        <v>232</v>
      </c>
      <c r="I77">
        <v>2.5</v>
      </c>
      <c r="J77">
        <v>1.59</v>
      </c>
      <c r="K77">
        <v>8.7999999999999995E-2</v>
      </c>
      <c r="L77">
        <v>0.24</v>
      </c>
      <c r="M77">
        <v>0.54400000000000004</v>
      </c>
      <c r="N77">
        <v>0.97599999999999998</v>
      </c>
      <c r="O77">
        <v>1.5669999999999999</v>
      </c>
      <c r="P77">
        <v>0</v>
      </c>
      <c r="Q77">
        <v>6.6000000000000003E-2</v>
      </c>
      <c r="R77">
        <v>0.188</v>
      </c>
      <c r="S77">
        <v>0.32600000000000001</v>
      </c>
      <c r="T77">
        <v>0.42</v>
      </c>
      <c r="U77">
        <v>57.25</v>
      </c>
      <c r="V77">
        <v>0.46700000000000003</v>
      </c>
      <c r="W77">
        <v>0.3594</v>
      </c>
      <c r="X77">
        <v>0.77</v>
      </c>
      <c r="Y77">
        <v>2.069</v>
      </c>
      <c r="Z77">
        <v>0.2359</v>
      </c>
      <c r="AA77">
        <v>0.3619</v>
      </c>
      <c r="AB77">
        <v>0.188</v>
      </c>
      <c r="AC77">
        <v>0.22020000000000001</v>
      </c>
      <c r="AD77">
        <v>0.6381</v>
      </c>
      <c r="AE77">
        <v>0.78</v>
      </c>
      <c r="AF77">
        <v>0.64510000000000001</v>
      </c>
      <c r="AG77">
        <v>0.67069999999999996</v>
      </c>
      <c r="AH77">
        <v>0.83020000000000005</v>
      </c>
      <c r="AI77">
        <v>0.93479999999999996</v>
      </c>
      <c r="AJ77">
        <v>0.97799999999999998</v>
      </c>
      <c r="AK77">
        <v>0.86570000000000003</v>
      </c>
      <c r="AL77">
        <v>0.90259999999999996</v>
      </c>
      <c r="AM77" t="s">
        <v>355</v>
      </c>
      <c r="AN77">
        <v>97</v>
      </c>
      <c r="AO77">
        <v>1851</v>
      </c>
      <c r="AP77">
        <v>80</v>
      </c>
      <c r="AQ77">
        <v>1645</v>
      </c>
      <c r="AR77">
        <v>80</v>
      </c>
      <c r="AS77">
        <v>0.89019999999999999</v>
      </c>
      <c r="AT77">
        <v>0.89480000000000004</v>
      </c>
      <c r="AU77">
        <v>0.84889999999999999</v>
      </c>
      <c r="AV77">
        <v>0.73170000000000002</v>
      </c>
      <c r="AW77">
        <v>0.71509999999999996</v>
      </c>
      <c r="AX77">
        <v>0.62219999999999998</v>
      </c>
      <c r="AY77">
        <v>0.56759999999999999</v>
      </c>
      <c r="AZ77">
        <v>0.41839999999999999</v>
      </c>
      <c r="BA77">
        <v>0.30570000000000003</v>
      </c>
      <c r="BB77">
        <v>0.25419999999999998</v>
      </c>
      <c r="BC77">
        <v>0.22589999999999999</v>
      </c>
      <c r="BD77">
        <v>0.15939999999999999</v>
      </c>
      <c r="BE77">
        <v>0.1028</v>
      </c>
      <c r="BF77">
        <v>6.8000000000000005E-2</v>
      </c>
      <c r="BG77">
        <v>7.7200000000000005E-2</v>
      </c>
      <c r="BH77" t="s">
        <v>104</v>
      </c>
      <c r="BI77" s="1">
        <v>36145</v>
      </c>
      <c r="BJ77">
        <v>100</v>
      </c>
      <c r="BK77">
        <v>0</v>
      </c>
      <c r="BL77" t="s">
        <v>232</v>
      </c>
      <c r="BM77" s="1">
        <v>34476</v>
      </c>
    </row>
    <row r="78" spans="1:65" x14ac:dyDescent="0.25">
      <c r="A78" t="s">
        <v>181</v>
      </c>
      <c r="B78" t="s">
        <v>101</v>
      </c>
      <c r="C78" s="1">
        <v>34476</v>
      </c>
      <c r="D78" t="s">
        <v>339</v>
      </c>
      <c r="E78">
        <v>123</v>
      </c>
      <c r="F78">
        <v>100</v>
      </c>
      <c r="G78">
        <v>0</v>
      </c>
      <c r="H78" t="s">
        <v>232</v>
      </c>
      <c r="I78">
        <v>1.5</v>
      </c>
      <c r="J78">
        <v>1.49</v>
      </c>
      <c r="K78">
        <v>8.8999999999999996E-2</v>
      </c>
      <c r="L78">
        <v>0.23400000000000001</v>
      </c>
      <c r="M78">
        <v>0.55600000000000005</v>
      </c>
      <c r="N78">
        <v>0.93400000000000005</v>
      </c>
      <c r="O78">
        <v>1.593</v>
      </c>
      <c r="P78">
        <v>0</v>
      </c>
      <c r="Q78">
        <v>6.6000000000000003E-2</v>
      </c>
      <c r="R78">
        <v>0.189</v>
      </c>
      <c r="S78">
        <v>0.32600000000000001</v>
      </c>
      <c r="T78">
        <v>0.41899999999999998</v>
      </c>
      <c r="U78">
        <v>57.25</v>
      </c>
      <c r="V78">
        <v>0.46300000000000002</v>
      </c>
      <c r="W78">
        <v>0.3805</v>
      </c>
      <c r="X78">
        <v>0.77</v>
      </c>
      <c r="Y78">
        <v>1.929</v>
      </c>
      <c r="Z78">
        <v>0.25280000000000002</v>
      </c>
      <c r="AA78">
        <v>0.38329999999999997</v>
      </c>
      <c r="AB78">
        <v>0.2213</v>
      </c>
      <c r="AC78">
        <v>0.25580000000000003</v>
      </c>
      <c r="AD78">
        <v>0.61670000000000003</v>
      </c>
      <c r="AE78">
        <v>0.74399999999999999</v>
      </c>
      <c r="AF78">
        <v>0.60370000000000001</v>
      </c>
      <c r="AG78">
        <v>0.64439999999999997</v>
      </c>
      <c r="AH78">
        <v>0.76680000000000004</v>
      </c>
      <c r="AI78">
        <v>0.90339999999999998</v>
      </c>
      <c r="AJ78">
        <v>0.97250000000000003</v>
      </c>
      <c r="AK78">
        <v>0.86250000000000004</v>
      </c>
      <c r="AL78">
        <v>0.90549999999999997</v>
      </c>
      <c r="AM78" t="s">
        <v>356</v>
      </c>
      <c r="AN78">
        <v>99</v>
      </c>
      <c r="AO78">
        <v>1851</v>
      </c>
      <c r="AP78">
        <v>79</v>
      </c>
      <c r="AQ78">
        <v>1645</v>
      </c>
      <c r="AR78">
        <v>79</v>
      </c>
      <c r="AS78">
        <v>0.92120000000000002</v>
      </c>
      <c r="AT78">
        <v>0.87549999999999994</v>
      </c>
      <c r="AU78">
        <v>0.86770000000000003</v>
      </c>
      <c r="AV78">
        <v>0.77470000000000006</v>
      </c>
      <c r="AW78">
        <v>0.71540000000000004</v>
      </c>
      <c r="AX78">
        <v>0.65490000000000004</v>
      </c>
      <c r="AY78">
        <v>0.58560000000000001</v>
      </c>
      <c r="AZ78">
        <v>0.42430000000000001</v>
      </c>
      <c r="BA78">
        <v>0.33289999999999997</v>
      </c>
      <c r="BB78">
        <v>0.30030000000000001</v>
      </c>
      <c r="BC78">
        <v>0.2671</v>
      </c>
      <c r="BD78">
        <v>0.1898</v>
      </c>
      <c r="BE78">
        <v>0.106</v>
      </c>
      <c r="BF78">
        <v>7.9600000000000004E-2</v>
      </c>
      <c r="BG78">
        <v>9.6299999999999997E-2</v>
      </c>
      <c r="BH78" t="s">
        <v>104</v>
      </c>
      <c r="BI78" s="1">
        <v>36145</v>
      </c>
      <c r="BJ78">
        <v>100</v>
      </c>
      <c r="BK78">
        <v>0</v>
      </c>
      <c r="BL78" t="s">
        <v>232</v>
      </c>
      <c r="BM78" s="1">
        <v>34476</v>
      </c>
    </row>
    <row r="79" spans="1:65" x14ac:dyDescent="0.25">
      <c r="A79" t="s">
        <v>181</v>
      </c>
      <c r="B79" t="s">
        <v>101</v>
      </c>
      <c r="C79" s="1">
        <v>34476</v>
      </c>
      <c r="D79" t="s">
        <v>339</v>
      </c>
      <c r="E79">
        <v>132</v>
      </c>
      <c r="F79">
        <v>130</v>
      </c>
      <c r="G79">
        <v>0</v>
      </c>
      <c r="H79" t="s">
        <v>232</v>
      </c>
      <c r="I79">
        <v>1.5</v>
      </c>
      <c r="J79">
        <v>1.07</v>
      </c>
      <c r="K79">
        <v>0.53500000000000003</v>
      </c>
      <c r="L79">
        <v>0.45300000000000001</v>
      </c>
      <c r="M79">
        <v>0.48599999999999999</v>
      </c>
      <c r="N79">
        <v>0.70499999999999996</v>
      </c>
      <c r="O79">
        <v>1.456</v>
      </c>
      <c r="P79">
        <v>1E-3</v>
      </c>
      <c r="Q79">
        <v>0.08</v>
      </c>
      <c r="R79">
        <v>0.22</v>
      </c>
      <c r="S79">
        <v>0.32900000000000001</v>
      </c>
      <c r="T79">
        <v>0.37</v>
      </c>
      <c r="U79">
        <v>56.84</v>
      </c>
      <c r="V79">
        <v>0.57499999999999996</v>
      </c>
      <c r="W79">
        <v>0.4607</v>
      </c>
      <c r="X79">
        <v>0.77</v>
      </c>
      <c r="Y79">
        <v>1.387</v>
      </c>
      <c r="Z79">
        <v>0.32729999999999998</v>
      </c>
      <c r="AA79">
        <v>0.46060000000000001</v>
      </c>
      <c r="AB79">
        <v>0.45519999999999999</v>
      </c>
      <c r="AC79">
        <v>0.49359999999999998</v>
      </c>
      <c r="AD79">
        <v>0.53939999999999999</v>
      </c>
      <c r="AE79">
        <v>0.50700000000000001</v>
      </c>
      <c r="AF79">
        <v>0.47370000000000001</v>
      </c>
      <c r="AG79">
        <v>0.47960000000000003</v>
      </c>
      <c r="AH79">
        <v>0.44629999999999997</v>
      </c>
      <c r="AI79">
        <v>0.4516</v>
      </c>
      <c r="AJ79">
        <v>0.7621</v>
      </c>
      <c r="AK79">
        <v>0.81130000000000002</v>
      </c>
      <c r="AL79">
        <v>0.98380000000000001</v>
      </c>
      <c r="AM79" t="s">
        <v>357</v>
      </c>
      <c r="AN79">
        <v>79</v>
      </c>
      <c r="AO79">
        <v>1851</v>
      </c>
      <c r="AP79">
        <v>88</v>
      </c>
      <c r="AQ79">
        <v>1645</v>
      </c>
      <c r="AR79">
        <v>88</v>
      </c>
      <c r="AS79">
        <v>0.48930000000000001</v>
      </c>
      <c r="AT79">
        <v>0.45660000000000001</v>
      </c>
      <c r="AU79">
        <v>0.64559999999999995</v>
      </c>
      <c r="AV79">
        <v>0.64259999999999995</v>
      </c>
      <c r="AW79">
        <v>0.61670000000000003</v>
      </c>
      <c r="AX79">
        <v>0.5988</v>
      </c>
      <c r="AY79">
        <v>0.59040000000000004</v>
      </c>
      <c r="AZ79">
        <v>0.62329999999999997</v>
      </c>
      <c r="BA79">
        <v>0.57399999999999995</v>
      </c>
      <c r="BB79">
        <v>0.5282</v>
      </c>
      <c r="BC79">
        <v>0.48130000000000001</v>
      </c>
      <c r="BD79">
        <v>0.41149999999999998</v>
      </c>
      <c r="BE79">
        <v>0.33079999999999998</v>
      </c>
      <c r="BF79">
        <v>0.21229999999999999</v>
      </c>
      <c r="BG79">
        <v>9.8500000000000004E-2</v>
      </c>
      <c r="BH79" t="s">
        <v>104</v>
      </c>
      <c r="BI79" s="1">
        <v>36145</v>
      </c>
      <c r="BJ79">
        <v>130</v>
      </c>
      <c r="BK79">
        <v>0</v>
      </c>
      <c r="BL79" t="s">
        <v>232</v>
      </c>
      <c r="BM79" s="1">
        <v>34476</v>
      </c>
    </row>
    <row r="80" spans="1:65" x14ac:dyDescent="0.25">
      <c r="A80" t="s">
        <v>181</v>
      </c>
      <c r="B80" t="s">
        <v>101</v>
      </c>
      <c r="C80" s="1">
        <v>34476</v>
      </c>
      <c r="D80" t="s">
        <v>339</v>
      </c>
      <c r="E80">
        <v>131</v>
      </c>
      <c r="F80">
        <v>130</v>
      </c>
      <c r="G80">
        <v>0</v>
      </c>
      <c r="H80" t="s">
        <v>232</v>
      </c>
      <c r="I80">
        <v>0.8</v>
      </c>
      <c r="J80">
        <v>1.39</v>
      </c>
      <c r="K80">
        <v>0.252</v>
      </c>
      <c r="L80">
        <v>0.36399999999999999</v>
      </c>
      <c r="M80">
        <v>0.56100000000000005</v>
      </c>
      <c r="N80">
        <v>0.81599999999999995</v>
      </c>
      <c r="O80">
        <v>1.518</v>
      </c>
      <c r="P80">
        <v>0</v>
      </c>
      <c r="Q80">
        <v>6.7000000000000004E-2</v>
      </c>
      <c r="R80">
        <v>0.191</v>
      </c>
      <c r="S80">
        <v>0.32600000000000001</v>
      </c>
      <c r="T80">
        <v>0.41599999999999998</v>
      </c>
      <c r="U80">
        <v>57.075000000000003</v>
      </c>
      <c r="V80">
        <v>0.51</v>
      </c>
      <c r="W80">
        <v>0.37990000000000002</v>
      </c>
      <c r="X80">
        <v>0.77</v>
      </c>
      <c r="Y80">
        <v>1.7989999999999999</v>
      </c>
      <c r="Z80">
        <v>0.25659999999999999</v>
      </c>
      <c r="AA80">
        <v>0.38</v>
      </c>
      <c r="AB80">
        <v>0.32640000000000002</v>
      </c>
      <c r="AC80">
        <v>0.35809999999999997</v>
      </c>
      <c r="AD80">
        <v>0.62</v>
      </c>
      <c r="AE80">
        <v>0.64200000000000002</v>
      </c>
      <c r="AF80">
        <v>0.61899999999999999</v>
      </c>
      <c r="AG80">
        <v>0.61509999999999998</v>
      </c>
      <c r="AH80">
        <v>0.61009999999999998</v>
      </c>
      <c r="AI80">
        <v>0.5847</v>
      </c>
      <c r="AJ80">
        <v>0.83860000000000001</v>
      </c>
      <c r="AK80">
        <v>0.89180000000000004</v>
      </c>
      <c r="AL80">
        <v>0.9899</v>
      </c>
      <c r="AM80" t="s">
        <v>358</v>
      </c>
      <c r="AN80">
        <v>89</v>
      </c>
      <c r="AO80">
        <v>1851</v>
      </c>
      <c r="AP80">
        <v>87</v>
      </c>
      <c r="AQ80">
        <v>1645</v>
      </c>
      <c r="AR80">
        <v>87</v>
      </c>
      <c r="AS80">
        <v>0.71360000000000001</v>
      </c>
      <c r="AT80">
        <v>0.61719999999999997</v>
      </c>
      <c r="AU80">
        <v>0.75739999999999996</v>
      </c>
      <c r="AV80">
        <v>0.70399999999999996</v>
      </c>
      <c r="AW80">
        <v>0.60850000000000004</v>
      </c>
      <c r="AX80">
        <v>0.53569999999999995</v>
      </c>
      <c r="AY80">
        <v>0.48670000000000002</v>
      </c>
      <c r="AZ80">
        <v>0.4854</v>
      </c>
      <c r="BA80">
        <v>0.4153</v>
      </c>
      <c r="BB80">
        <v>0.37469999999999998</v>
      </c>
      <c r="BC80">
        <v>0.34420000000000001</v>
      </c>
      <c r="BD80">
        <v>0.25819999999999999</v>
      </c>
      <c r="BE80">
        <v>0.18559999999999999</v>
      </c>
      <c r="BF80">
        <v>0.1255</v>
      </c>
      <c r="BG80">
        <v>6.0100000000000001E-2</v>
      </c>
      <c r="BH80" t="s">
        <v>104</v>
      </c>
      <c r="BI80" s="1">
        <v>36145</v>
      </c>
      <c r="BJ80">
        <v>130</v>
      </c>
      <c r="BK80">
        <v>0</v>
      </c>
      <c r="BL80" t="s">
        <v>232</v>
      </c>
      <c r="BM80" s="1">
        <v>34476</v>
      </c>
    </row>
    <row r="81" spans="1:65" x14ac:dyDescent="0.25">
      <c r="A81" t="s">
        <v>181</v>
      </c>
      <c r="B81" t="s">
        <v>101</v>
      </c>
      <c r="C81" s="1">
        <v>34476</v>
      </c>
      <c r="D81" t="s">
        <v>339</v>
      </c>
      <c r="E81">
        <v>122</v>
      </c>
      <c r="F81">
        <v>100</v>
      </c>
      <c r="G81">
        <v>0</v>
      </c>
      <c r="H81" t="s">
        <v>232</v>
      </c>
      <c r="I81">
        <v>0.8</v>
      </c>
      <c r="J81">
        <v>1.54</v>
      </c>
      <c r="K81">
        <v>9.4E-2</v>
      </c>
      <c r="L81">
        <v>0.21299999999999999</v>
      </c>
      <c r="M81">
        <v>0.52800000000000002</v>
      </c>
      <c r="N81">
        <v>0.88400000000000001</v>
      </c>
      <c r="O81">
        <v>1.6559999999999999</v>
      </c>
      <c r="P81">
        <v>0</v>
      </c>
      <c r="Q81">
        <v>6.7000000000000004E-2</v>
      </c>
      <c r="R81">
        <v>0.191</v>
      </c>
      <c r="S81">
        <v>0.32600000000000001</v>
      </c>
      <c r="T81">
        <v>0.41599999999999998</v>
      </c>
      <c r="U81">
        <v>57.258000000000003</v>
      </c>
      <c r="V81">
        <v>0.45100000000000001</v>
      </c>
      <c r="W81">
        <v>0.38429999999999997</v>
      </c>
      <c r="X81">
        <v>0.77</v>
      </c>
      <c r="Y81">
        <v>1.9950000000000001</v>
      </c>
      <c r="Z81">
        <v>0.2505</v>
      </c>
      <c r="AA81">
        <v>0.3861</v>
      </c>
      <c r="AB81">
        <v>0.17</v>
      </c>
      <c r="AC81">
        <v>0.20349999999999999</v>
      </c>
      <c r="AD81">
        <v>0.6139</v>
      </c>
      <c r="AE81">
        <v>0.79700000000000004</v>
      </c>
      <c r="AF81">
        <v>0.66959999999999997</v>
      </c>
      <c r="AG81">
        <v>0.74439999999999995</v>
      </c>
      <c r="AH81">
        <v>0.79410000000000003</v>
      </c>
      <c r="AI81">
        <v>0.90890000000000004</v>
      </c>
      <c r="AJ81">
        <v>0.98109999999999997</v>
      </c>
      <c r="AK81">
        <v>0.92120000000000002</v>
      </c>
      <c r="AL81">
        <v>0.90469999999999995</v>
      </c>
      <c r="AM81" t="s">
        <v>359</v>
      </c>
      <c r="AN81">
        <v>102</v>
      </c>
      <c r="AO81">
        <v>1851</v>
      </c>
      <c r="AP81">
        <v>78</v>
      </c>
      <c r="AQ81">
        <v>1645</v>
      </c>
      <c r="AR81">
        <v>78</v>
      </c>
      <c r="AS81">
        <v>0.80430000000000001</v>
      </c>
      <c r="AT81">
        <v>0.88839999999999997</v>
      </c>
      <c r="AU81">
        <v>0.86360000000000003</v>
      </c>
      <c r="AV81">
        <v>0.78269999999999995</v>
      </c>
      <c r="AW81">
        <v>0.75660000000000005</v>
      </c>
      <c r="AX81">
        <v>0.65249999999999997</v>
      </c>
      <c r="AY81">
        <v>0.57530000000000003</v>
      </c>
      <c r="AZ81">
        <v>0.43280000000000002</v>
      </c>
      <c r="BA81">
        <v>0.35089999999999999</v>
      </c>
      <c r="BB81">
        <v>0.34079999999999999</v>
      </c>
      <c r="BC81">
        <v>0.29709999999999998</v>
      </c>
      <c r="BD81">
        <v>0.14710000000000001</v>
      </c>
      <c r="BE81">
        <v>0.109</v>
      </c>
      <c r="BF81">
        <v>6.5799999999999997E-2</v>
      </c>
      <c r="BG81">
        <v>6.2799999999999995E-2</v>
      </c>
      <c r="BH81" t="s">
        <v>104</v>
      </c>
      <c r="BI81" s="1">
        <v>36145</v>
      </c>
      <c r="BJ81">
        <v>100</v>
      </c>
      <c r="BK81">
        <v>0</v>
      </c>
      <c r="BL81" t="s">
        <v>232</v>
      </c>
      <c r="BM81" s="1">
        <v>34476</v>
      </c>
    </row>
    <row r="82" spans="1:65" x14ac:dyDescent="0.25">
      <c r="A82" t="s">
        <v>181</v>
      </c>
      <c r="B82" t="s">
        <v>101</v>
      </c>
      <c r="C82" s="1">
        <v>34476</v>
      </c>
      <c r="D82" t="s">
        <v>339</v>
      </c>
      <c r="E82">
        <v>118</v>
      </c>
      <c r="F82">
        <v>80</v>
      </c>
      <c r="G82">
        <v>0</v>
      </c>
      <c r="H82" t="s">
        <v>232</v>
      </c>
      <c r="I82">
        <v>2.5</v>
      </c>
      <c r="J82">
        <v>1.97</v>
      </c>
      <c r="K82">
        <v>0.32400000000000001</v>
      </c>
      <c r="L82">
        <v>0.56299999999999994</v>
      </c>
      <c r="M82">
        <v>0.67900000000000005</v>
      </c>
      <c r="N82">
        <v>0.98299999999999998</v>
      </c>
      <c r="O82">
        <v>1.268</v>
      </c>
      <c r="P82">
        <v>0.19600000000000001</v>
      </c>
      <c r="Q82">
        <v>0.112</v>
      </c>
      <c r="R82">
        <v>6.0000000000000001E-3</v>
      </c>
      <c r="S82">
        <v>0.182</v>
      </c>
      <c r="T82">
        <v>0.504</v>
      </c>
      <c r="U82">
        <v>56.945999999999998</v>
      </c>
      <c r="V82">
        <v>0.60599999999999998</v>
      </c>
      <c r="W82">
        <v>0.21490000000000001</v>
      </c>
      <c r="X82">
        <v>0.77</v>
      </c>
      <c r="Y82">
        <v>2.5529999999999999</v>
      </c>
      <c r="Z82">
        <v>0.14949999999999999</v>
      </c>
      <c r="AA82">
        <v>0.21659999999999999</v>
      </c>
      <c r="AB82">
        <v>9.2799999999999994E-2</v>
      </c>
      <c r="AC82">
        <v>0.1014</v>
      </c>
      <c r="AD82">
        <v>0.78339999999999999</v>
      </c>
      <c r="AE82">
        <v>0.89900000000000002</v>
      </c>
      <c r="AF82">
        <v>0.85509999999999997</v>
      </c>
      <c r="AG82">
        <v>0.83640000000000003</v>
      </c>
      <c r="AH82">
        <v>0.92349999999999999</v>
      </c>
      <c r="AI82">
        <v>0.9637</v>
      </c>
      <c r="AJ82">
        <v>0.99309999999999998</v>
      </c>
      <c r="AK82">
        <v>0.96819999999999995</v>
      </c>
      <c r="AL82">
        <v>0.98829999999999996</v>
      </c>
      <c r="AM82" t="s">
        <v>360</v>
      </c>
      <c r="AN82">
        <v>95</v>
      </c>
      <c r="AO82">
        <v>1851</v>
      </c>
      <c r="AP82">
        <v>74</v>
      </c>
      <c r="AQ82">
        <v>1645</v>
      </c>
      <c r="AR82">
        <v>74</v>
      </c>
      <c r="AS82">
        <v>0.63959999999999995</v>
      </c>
      <c r="AT82">
        <v>0.60150000000000003</v>
      </c>
      <c r="AU82">
        <v>0.4637</v>
      </c>
      <c r="AV82">
        <v>0.40039999999999998</v>
      </c>
      <c r="AW82">
        <v>0.34150000000000003</v>
      </c>
      <c r="AX82">
        <v>0.27589999999999998</v>
      </c>
      <c r="AY82">
        <v>0.31069999999999998</v>
      </c>
      <c r="AZ82">
        <v>0.28970000000000001</v>
      </c>
      <c r="BA82">
        <v>0.20169999999999999</v>
      </c>
      <c r="BB82">
        <v>0.1515</v>
      </c>
      <c r="BC82">
        <v>0.16389999999999999</v>
      </c>
      <c r="BD82">
        <v>0.1206</v>
      </c>
      <c r="BE82">
        <v>9.1999999999999998E-2</v>
      </c>
      <c r="BF82">
        <v>8.9899999999999994E-2</v>
      </c>
      <c r="BG82">
        <v>6.6900000000000001E-2</v>
      </c>
      <c r="BH82" t="s">
        <v>104</v>
      </c>
      <c r="BI82" s="1">
        <v>36145</v>
      </c>
      <c r="BJ82">
        <v>80</v>
      </c>
      <c r="BK82">
        <v>0</v>
      </c>
      <c r="BL82" t="s">
        <v>232</v>
      </c>
      <c r="BM82" s="1">
        <v>34476</v>
      </c>
    </row>
    <row r="83" spans="1:65" x14ac:dyDescent="0.25">
      <c r="A83" t="s">
        <v>181</v>
      </c>
      <c r="B83" t="s">
        <v>101</v>
      </c>
      <c r="C83" s="1">
        <v>34476</v>
      </c>
      <c r="D83" t="s">
        <v>339</v>
      </c>
      <c r="E83">
        <v>116</v>
      </c>
      <c r="F83">
        <v>80</v>
      </c>
      <c r="G83">
        <v>0</v>
      </c>
      <c r="H83" t="s">
        <v>232</v>
      </c>
      <c r="I83">
        <v>0.8</v>
      </c>
      <c r="J83">
        <v>2.2000000000000002</v>
      </c>
      <c r="K83">
        <v>0.33900000000000002</v>
      </c>
      <c r="L83">
        <v>0.48799999999999999</v>
      </c>
      <c r="M83">
        <v>0.63400000000000001</v>
      </c>
      <c r="N83">
        <v>0.92100000000000004</v>
      </c>
      <c r="O83">
        <v>1.329</v>
      </c>
      <c r="P83">
        <v>0.13900000000000001</v>
      </c>
      <c r="Q83">
        <v>8.3000000000000004E-2</v>
      </c>
      <c r="R83">
        <v>2.3E-2</v>
      </c>
      <c r="S83">
        <v>0.222</v>
      </c>
      <c r="T83">
        <v>0.53200000000000003</v>
      </c>
      <c r="U83">
        <v>56.960999999999999</v>
      </c>
      <c r="V83">
        <v>0.57599999999999996</v>
      </c>
      <c r="W83">
        <v>0.20119999999999999</v>
      </c>
      <c r="X83">
        <v>0.77</v>
      </c>
      <c r="Y83">
        <v>2.86</v>
      </c>
      <c r="Z83">
        <v>0.1323</v>
      </c>
      <c r="AA83">
        <v>0.20180000000000001</v>
      </c>
      <c r="AB83">
        <v>9.6000000000000002E-2</v>
      </c>
      <c r="AC83">
        <v>0.1082</v>
      </c>
      <c r="AD83">
        <v>0.79820000000000002</v>
      </c>
      <c r="AE83">
        <v>0.89200000000000002</v>
      </c>
      <c r="AF83">
        <v>0.85319999999999996</v>
      </c>
      <c r="AG83">
        <v>0.83299999999999996</v>
      </c>
      <c r="AH83">
        <v>0.89319999999999999</v>
      </c>
      <c r="AI83">
        <v>0.96950000000000003</v>
      </c>
      <c r="AJ83">
        <v>0.99770000000000003</v>
      </c>
      <c r="AK83">
        <v>0.99199999999999999</v>
      </c>
      <c r="AL83">
        <v>1</v>
      </c>
      <c r="AM83" t="s">
        <v>361</v>
      </c>
      <c r="AN83">
        <v>97</v>
      </c>
      <c r="AO83">
        <v>1851</v>
      </c>
      <c r="AP83">
        <v>72</v>
      </c>
      <c r="AQ83">
        <v>1645</v>
      </c>
      <c r="AR83">
        <v>72</v>
      </c>
      <c r="AS83">
        <v>0.4773</v>
      </c>
      <c r="AT83">
        <v>0.53320000000000001</v>
      </c>
      <c r="AU83">
        <v>0.43859999999999999</v>
      </c>
      <c r="AV83">
        <v>0.40639999999999998</v>
      </c>
      <c r="AW83">
        <v>0.32800000000000001</v>
      </c>
      <c r="AX83">
        <v>0.30959999999999999</v>
      </c>
      <c r="AY83">
        <v>0.31859999999999999</v>
      </c>
      <c r="AZ83">
        <v>0.24410000000000001</v>
      </c>
      <c r="BA83">
        <v>0.19400000000000001</v>
      </c>
      <c r="BB83">
        <v>0.20100000000000001</v>
      </c>
      <c r="BC83">
        <v>0.1132</v>
      </c>
      <c r="BD83">
        <v>8.8200000000000001E-2</v>
      </c>
      <c r="BE83">
        <v>6.1800000000000001E-2</v>
      </c>
      <c r="BF83">
        <v>5.1299999999999998E-2</v>
      </c>
      <c r="BG83">
        <v>4.82E-2</v>
      </c>
      <c r="BH83" t="s">
        <v>104</v>
      </c>
      <c r="BI83" s="1">
        <v>36145</v>
      </c>
      <c r="BJ83">
        <v>80</v>
      </c>
      <c r="BK83">
        <v>0</v>
      </c>
      <c r="BL83" t="s">
        <v>232</v>
      </c>
      <c r="BM83" s="1">
        <v>34476</v>
      </c>
    </row>
    <row r="84" spans="1:65" x14ac:dyDescent="0.25">
      <c r="A84" t="s">
        <v>181</v>
      </c>
      <c r="B84" t="s">
        <v>101</v>
      </c>
      <c r="C84" s="1">
        <v>34476</v>
      </c>
      <c r="D84" t="s">
        <v>339</v>
      </c>
      <c r="E84">
        <v>114</v>
      </c>
      <c r="F84">
        <v>70</v>
      </c>
      <c r="G84">
        <v>0</v>
      </c>
      <c r="H84" t="s">
        <v>232</v>
      </c>
      <c r="I84">
        <v>1.5</v>
      </c>
      <c r="J84">
        <v>1.86</v>
      </c>
      <c r="K84">
        <v>0.39400000000000002</v>
      </c>
      <c r="L84">
        <v>0.46899999999999997</v>
      </c>
      <c r="M84">
        <v>0.81</v>
      </c>
      <c r="N84">
        <v>1.0369999999999999</v>
      </c>
      <c r="O84">
        <v>1.2030000000000001</v>
      </c>
      <c r="P84">
        <v>0.23599999999999999</v>
      </c>
      <c r="Q84">
        <v>0.13900000000000001</v>
      </c>
      <c r="R84">
        <v>8.0000000000000002E-3</v>
      </c>
      <c r="S84">
        <v>0.16400000000000001</v>
      </c>
      <c r="T84">
        <v>0.45400000000000001</v>
      </c>
      <c r="U84">
        <v>56.924999999999997</v>
      </c>
      <c r="V84">
        <v>0.63300000000000001</v>
      </c>
      <c r="W84">
        <v>0.2208</v>
      </c>
      <c r="X84">
        <v>0.77</v>
      </c>
      <c r="Y84">
        <v>2.42</v>
      </c>
      <c r="Z84">
        <v>0.15529999999999999</v>
      </c>
      <c r="AA84">
        <v>0.22320000000000001</v>
      </c>
      <c r="AB84">
        <v>0.11260000000000001</v>
      </c>
      <c r="AC84">
        <v>0.1234</v>
      </c>
      <c r="AD84">
        <v>0.77680000000000005</v>
      </c>
      <c r="AE84">
        <v>0.877</v>
      </c>
      <c r="AF84">
        <v>0.78090000000000004</v>
      </c>
      <c r="AG84">
        <v>0.82320000000000004</v>
      </c>
      <c r="AH84">
        <v>0.90529999999999999</v>
      </c>
      <c r="AI84">
        <v>0.95660000000000001</v>
      </c>
      <c r="AJ84">
        <v>0.99509999999999998</v>
      </c>
      <c r="AK84">
        <v>0.98019999999999996</v>
      </c>
      <c r="AL84">
        <v>0.9829</v>
      </c>
      <c r="AM84" t="s">
        <v>362</v>
      </c>
      <c r="AN84">
        <v>93</v>
      </c>
      <c r="AO84">
        <v>1851</v>
      </c>
      <c r="AP84">
        <v>70</v>
      </c>
      <c r="AQ84">
        <v>1645</v>
      </c>
      <c r="AR84">
        <v>70</v>
      </c>
      <c r="AS84">
        <v>0.37469999999999998</v>
      </c>
      <c r="AT84">
        <v>0.50739999999999996</v>
      </c>
      <c r="AU84">
        <v>0.48409999999999997</v>
      </c>
      <c r="AV84">
        <v>0.43490000000000001</v>
      </c>
      <c r="AW84">
        <v>0.41349999999999998</v>
      </c>
      <c r="AX84">
        <v>0.40970000000000001</v>
      </c>
      <c r="AY84">
        <v>0.25559999999999999</v>
      </c>
      <c r="AZ84">
        <v>0.23569999999999999</v>
      </c>
      <c r="BA84">
        <v>0.18049999999999999</v>
      </c>
      <c r="BB84">
        <v>0.15429999999999999</v>
      </c>
      <c r="BC84">
        <v>0.14560000000000001</v>
      </c>
      <c r="BD84">
        <v>0.13550000000000001</v>
      </c>
      <c r="BE84">
        <v>0.1206</v>
      </c>
      <c r="BF84">
        <v>0.1089</v>
      </c>
      <c r="BG84">
        <v>9.0399999999999994E-2</v>
      </c>
      <c r="BH84" t="s">
        <v>104</v>
      </c>
      <c r="BI84" s="1">
        <v>36145</v>
      </c>
      <c r="BJ84">
        <v>70</v>
      </c>
      <c r="BK84">
        <v>0</v>
      </c>
      <c r="BL84" t="s">
        <v>232</v>
      </c>
      <c r="BM84" s="1">
        <v>34476</v>
      </c>
    </row>
    <row r="85" spans="1:65" x14ac:dyDescent="0.25">
      <c r="A85" t="s">
        <v>181</v>
      </c>
      <c r="B85" t="s">
        <v>101</v>
      </c>
      <c r="C85" s="1">
        <v>34476</v>
      </c>
      <c r="D85" t="s">
        <v>339</v>
      </c>
      <c r="E85">
        <v>112</v>
      </c>
      <c r="F85">
        <v>60</v>
      </c>
      <c r="G85">
        <v>0</v>
      </c>
      <c r="H85" t="s">
        <v>232</v>
      </c>
      <c r="I85">
        <v>2.5</v>
      </c>
      <c r="J85">
        <v>1.56</v>
      </c>
      <c r="K85">
        <v>0.376</v>
      </c>
      <c r="L85">
        <v>0.498</v>
      </c>
      <c r="M85">
        <v>0.67800000000000005</v>
      </c>
      <c r="N85">
        <v>0.996</v>
      </c>
      <c r="O85">
        <v>1.266</v>
      </c>
      <c r="P85">
        <v>0.192</v>
      </c>
      <c r="Q85">
        <v>0.11</v>
      </c>
      <c r="R85">
        <v>8.9999999999999993E-3</v>
      </c>
      <c r="S85">
        <v>0.19700000000000001</v>
      </c>
      <c r="T85">
        <v>0.49199999999999999</v>
      </c>
      <c r="U85">
        <v>56.935000000000002</v>
      </c>
      <c r="V85">
        <v>0.60399999999999998</v>
      </c>
      <c r="W85">
        <v>0.28899999999999998</v>
      </c>
      <c r="X85">
        <v>0.77</v>
      </c>
      <c r="Y85">
        <v>2.0299999999999998</v>
      </c>
      <c r="Z85">
        <v>0.20069999999999999</v>
      </c>
      <c r="AA85">
        <v>0.2898</v>
      </c>
      <c r="AB85">
        <v>0.1762</v>
      </c>
      <c r="AC85">
        <v>0.19589999999999999</v>
      </c>
      <c r="AD85">
        <v>0.71020000000000005</v>
      </c>
      <c r="AE85">
        <v>0.80400000000000005</v>
      </c>
      <c r="AF85">
        <v>0.66700000000000004</v>
      </c>
      <c r="AG85">
        <v>0.71830000000000005</v>
      </c>
      <c r="AH85">
        <v>0.84019999999999995</v>
      </c>
      <c r="AI85">
        <v>0.92710000000000004</v>
      </c>
      <c r="AJ85">
        <v>0.99199999999999999</v>
      </c>
      <c r="AK85">
        <v>0.997</v>
      </c>
      <c r="AL85">
        <v>0.99709999999999999</v>
      </c>
      <c r="AM85" t="s">
        <v>363</v>
      </c>
      <c r="AN85">
        <v>94</v>
      </c>
      <c r="AO85">
        <v>1851</v>
      </c>
      <c r="AP85">
        <v>68</v>
      </c>
      <c r="AQ85">
        <v>1645</v>
      </c>
      <c r="AR85">
        <v>68</v>
      </c>
      <c r="AS85">
        <v>0.74939999999999996</v>
      </c>
      <c r="AT85">
        <v>0.4899</v>
      </c>
      <c r="AU85">
        <v>0.55569999999999997</v>
      </c>
      <c r="AV85">
        <v>0.54459999999999997</v>
      </c>
      <c r="AW85">
        <v>0.4541</v>
      </c>
      <c r="AX85">
        <v>0.4073</v>
      </c>
      <c r="AY85">
        <v>0.38800000000000001</v>
      </c>
      <c r="AZ85">
        <v>0.37690000000000001</v>
      </c>
      <c r="BA85">
        <v>0.28660000000000002</v>
      </c>
      <c r="BB85">
        <v>0.24990000000000001</v>
      </c>
      <c r="BC85">
        <v>0.22620000000000001</v>
      </c>
      <c r="BD85">
        <v>0.16170000000000001</v>
      </c>
      <c r="BE85">
        <v>0.1744</v>
      </c>
      <c r="BF85">
        <v>0.14979999999999999</v>
      </c>
      <c r="BG85">
        <v>9.3299999999999994E-2</v>
      </c>
      <c r="BH85" t="s">
        <v>104</v>
      </c>
      <c r="BI85" s="1">
        <v>36145</v>
      </c>
      <c r="BJ85">
        <v>60</v>
      </c>
      <c r="BK85">
        <v>0</v>
      </c>
      <c r="BL85" t="s">
        <v>232</v>
      </c>
      <c r="BM85" s="1">
        <v>34476</v>
      </c>
    </row>
    <row r="86" spans="1:65" x14ac:dyDescent="0.25">
      <c r="A86" t="s">
        <v>181</v>
      </c>
      <c r="B86" t="s">
        <v>101</v>
      </c>
      <c r="C86" s="1">
        <v>34476</v>
      </c>
      <c r="D86" t="s">
        <v>339</v>
      </c>
      <c r="E86">
        <v>107</v>
      </c>
      <c r="F86">
        <v>50</v>
      </c>
      <c r="G86">
        <v>0</v>
      </c>
      <c r="H86" t="s">
        <v>232</v>
      </c>
      <c r="I86">
        <v>1.5</v>
      </c>
      <c r="J86">
        <v>1.56</v>
      </c>
      <c r="K86">
        <v>0.23499999999999999</v>
      </c>
      <c r="L86">
        <v>0.38500000000000001</v>
      </c>
      <c r="M86">
        <v>0.69299999999999995</v>
      </c>
      <c r="N86">
        <v>1.0229999999999999</v>
      </c>
      <c r="O86">
        <v>1.306</v>
      </c>
      <c r="P86">
        <v>0.11899999999999999</v>
      </c>
      <c r="Q86">
        <v>6.0999999999999999E-2</v>
      </c>
      <c r="R86">
        <v>2E-3</v>
      </c>
      <c r="S86">
        <v>0.23699999999999999</v>
      </c>
      <c r="T86">
        <v>0.58099999999999996</v>
      </c>
      <c r="U86">
        <v>57.067999999999998</v>
      </c>
      <c r="V86">
        <v>0.55600000000000005</v>
      </c>
      <c r="W86">
        <v>0.30909999999999999</v>
      </c>
      <c r="X86">
        <v>0.77</v>
      </c>
      <c r="Y86">
        <v>2.0299999999999998</v>
      </c>
      <c r="Z86">
        <v>0.20799999999999999</v>
      </c>
      <c r="AA86">
        <v>0.31</v>
      </c>
      <c r="AB86">
        <v>0.18379999999999999</v>
      </c>
      <c r="AC86">
        <v>0.2079</v>
      </c>
      <c r="AD86">
        <v>0.69010000000000005</v>
      </c>
      <c r="AE86">
        <v>0.79200000000000004</v>
      </c>
      <c r="AF86">
        <v>0.7016</v>
      </c>
      <c r="AG86">
        <v>0.75690000000000002</v>
      </c>
      <c r="AH86">
        <v>0.77400000000000002</v>
      </c>
      <c r="AI86">
        <v>0.84709999999999996</v>
      </c>
      <c r="AJ86">
        <v>0.96850000000000003</v>
      </c>
      <c r="AK86">
        <v>0.9556</v>
      </c>
      <c r="AL86">
        <v>0.99650000000000005</v>
      </c>
      <c r="AM86" t="s">
        <v>364</v>
      </c>
      <c r="AN86">
        <v>86</v>
      </c>
      <c r="AO86">
        <v>1851</v>
      </c>
      <c r="AP86">
        <v>63</v>
      </c>
      <c r="AQ86">
        <v>1645</v>
      </c>
      <c r="AR86">
        <v>63</v>
      </c>
      <c r="AS86">
        <v>0.84250000000000003</v>
      </c>
      <c r="AT86">
        <v>0.66790000000000005</v>
      </c>
      <c r="AU86">
        <v>0.67689999999999995</v>
      </c>
      <c r="AV86">
        <v>0.59640000000000004</v>
      </c>
      <c r="AW86">
        <v>0.54649999999999999</v>
      </c>
      <c r="AX86">
        <v>0.51849999999999996</v>
      </c>
      <c r="AY86">
        <v>0.44440000000000002</v>
      </c>
      <c r="AZ86">
        <v>0.35220000000000001</v>
      </c>
      <c r="BA86">
        <v>0.24179999999999999</v>
      </c>
      <c r="BB86">
        <v>0.2051</v>
      </c>
      <c r="BC86">
        <v>0.2044</v>
      </c>
      <c r="BD86">
        <v>0.19750000000000001</v>
      </c>
      <c r="BE86">
        <v>0.1825</v>
      </c>
      <c r="BF86">
        <v>0.15310000000000001</v>
      </c>
      <c r="BG86">
        <v>5.8700000000000002E-2</v>
      </c>
      <c r="BH86" t="s">
        <v>104</v>
      </c>
      <c r="BI86" s="1">
        <v>36145</v>
      </c>
      <c r="BJ86">
        <v>50</v>
      </c>
      <c r="BK86">
        <v>0</v>
      </c>
      <c r="BL86" t="s">
        <v>232</v>
      </c>
      <c r="BM86" s="1">
        <v>34476</v>
      </c>
    </row>
    <row r="87" spans="1:65" x14ac:dyDescent="0.25">
      <c r="A87" t="s">
        <v>181</v>
      </c>
      <c r="B87" t="s">
        <v>101</v>
      </c>
      <c r="C87" s="1">
        <v>34476</v>
      </c>
      <c r="D87" t="s">
        <v>339</v>
      </c>
      <c r="E87">
        <v>108</v>
      </c>
      <c r="F87">
        <v>50</v>
      </c>
      <c r="G87">
        <v>0</v>
      </c>
      <c r="H87" t="s">
        <v>232</v>
      </c>
      <c r="I87">
        <v>2.5</v>
      </c>
      <c r="J87">
        <v>1.38</v>
      </c>
      <c r="K87">
        <v>0.29899999999999999</v>
      </c>
      <c r="L87">
        <v>0.42199999999999999</v>
      </c>
      <c r="M87">
        <v>0.72399999999999998</v>
      </c>
      <c r="N87">
        <v>1.0549999999999999</v>
      </c>
      <c r="O87">
        <v>1.254</v>
      </c>
      <c r="P87">
        <v>0.16200000000000001</v>
      </c>
      <c r="Q87">
        <v>9.1999999999999998E-2</v>
      </c>
      <c r="R87">
        <v>1.2E-2</v>
      </c>
      <c r="S87">
        <v>0.214</v>
      </c>
      <c r="T87">
        <v>0.52</v>
      </c>
      <c r="U87">
        <v>57.012</v>
      </c>
      <c r="V87">
        <v>0.58699999999999997</v>
      </c>
      <c r="W87">
        <v>0.33260000000000001</v>
      </c>
      <c r="X87">
        <v>0.77</v>
      </c>
      <c r="Y87">
        <v>1.792</v>
      </c>
      <c r="Z87">
        <v>0.23330000000000001</v>
      </c>
      <c r="AA87">
        <v>0.33450000000000002</v>
      </c>
      <c r="AB87">
        <v>0.2369</v>
      </c>
      <c r="AC87">
        <v>0.25950000000000001</v>
      </c>
      <c r="AD87">
        <v>0.66549999999999998</v>
      </c>
      <c r="AE87">
        <v>0.74099999999999999</v>
      </c>
      <c r="AF87">
        <v>0.62949999999999995</v>
      </c>
      <c r="AG87">
        <v>0.72529999999999994</v>
      </c>
      <c r="AH87">
        <v>0.71209999999999996</v>
      </c>
      <c r="AI87">
        <v>0.76670000000000005</v>
      </c>
      <c r="AJ87">
        <v>0.94299999999999995</v>
      </c>
      <c r="AK87">
        <v>0.93540000000000001</v>
      </c>
      <c r="AL87">
        <v>0.9617</v>
      </c>
      <c r="AM87" t="s">
        <v>365</v>
      </c>
      <c r="AN87">
        <v>88</v>
      </c>
      <c r="AO87">
        <v>1851</v>
      </c>
      <c r="AP87">
        <v>64</v>
      </c>
      <c r="AQ87">
        <v>1645</v>
      </c>
      <c r="AR87">
        <v>64</v>
      </c>
      <c r="AS87">
        <v>0.83050000000000002</v>
      </c>
      <c r="AT87">
        <v>0.62270000000000003</v>
      </c>
      <c r="AU87">
        <v>0.65190000000000003</v>
      </c>
      <c r="AV87">
        <v>0.62490000000000001</v>
      </c>
      <c r="AW87">
        <v>0.53580000000000005</v>
      </c>
      <c r="AX87">
        <v>0.53469999999999995</v>
      </c>
      <c r="AY87">
        <v>0.42559999999999998</v>
      </c>
      <c r="AZ87">
        <v>0.39860000000000001</v>
      </c>
      <c r="BA87">
        <v>0.2959</v>
      </c>
      <c r="BB87">
        <v>0.24740000000000001</v>
      </c>
      <c r="BC87">
        <v>0.21540000000000001</v>
      </c>
      <c r="BD87">
        <v>0.23730000000000001</v>
      </c>
      <c r="BE87">
        <v>0.2389</v>
      </c>
      <c r="BF87">
        <v>0.1903</v>
      </c>
      <c r="BG87">
        <v>0.107</v>
      </c>
      <c r="BH87" t="s">
        <v>104</v>
      </c>
      <c r="BI87" s="1">
        <v>36145</v>
      </c>
      <c r="BJ87">
        <v>50</v>
      </c>
      <c r="BK87">
        <v>0</v>
      </c>
      <c r="BL87" t="s">
        <v>232</v>
      </c>
      <c r="BM87" s="1">
        <v>34476</v>
      </c>
    </row>
    <row r="88" spans="1:65" x14ac:dyDescent="0.25">
      <c r="A88" t="s">
        <v>181</v>
      </c>
      <c r="B88" t="s">
        <v>101</v>
      </c>
      <c r="C88" s="1">
        <v>34487</v>
      </c>
      <c r="D88" t="s">
        <v>366</v>
      </c>
      <c r="E88">
        <v>267</v>
      </c>
      <c r="F88">
        <v>50</v>
      </c>
      <c r="G88">
        <v>0</v>
      </c>
      <c r="H88" t="s">
        <v>232</v>
      </c>
      <c r="I88">
        <v>0.8</v>
      </c>
      <c r="J88">
        <v>3.56</v>
      </c>
      <c r="K88">
        <v>0.56699999999999995</v>
      </c>
      <c r="L88">
        <v>0.46800000000000003</v>
      </c>
      <c r="M88">
        <v>0.48499999999999999</v>
      </c>
      <c r="N88">
        <v>0.81200000000000006</v>
      </c>
      <c r="O88">
        <v>1.371</v>
      </c>
      <c r="P88">
        <v>3.0000000000000001E-3</v>
      </c>
      <c r="Q88">
        <v>9.0999999999999998E-2</v>
      </c>
      <c r="R88">
        <v>0.245</v>
      </c>
      <c r="S88">
        <v>0.34300000000000003</v>
      </c>
      <c r="T88">
        <v>0.318</v>
      </c>
      <c r="U88">
        <v>56.816000000000003</v>
      </c>
      <c r="V88">
        <v>0.59399999999999997</v>
      </c>
      <c r="W88">
        <v>0.105</v>
      </c>
      <c r="X88">
        <v>0.77</v>
      </c>
      <c r="Y88">
        <v>4.6189999999999998</v>
      </c>
      <c r="Z88">
        <v>6.59E-2</v>
      </c>
      <c r="AA88">
        <v>0.105</v>
      </c>
      <c r="AB88">
        <v>5.7599999999999998E-2</v>
      </c>
      <c r="AC88">
        <v>7.0800000000000002E-2</v>
      </c>
      <c r="AD88">
        <v>0.89500000000000002</v>
      </c>
      <c r="AE88">
        <v>0.92900000000000005</v>
      </c>
      <c r="AF88">
        <v>0.93179999999999996</v>
      </c>
      <c r="AG88">
        <v>0.91790000000000005</v>
      </c>
      <c r="AH88">
        <v>0.8921</v>
      </c>
      <c r="AI88">
        <v>0.94920000000000004</v>
      </c>
      <c r="AJ88">
        <v>0.997</v>
      </c>
      <c r="AK88">
        <v>0.99990000000000001</v>
      </c>
      <c r="AL88">
        <v>1</v>
      </c>
      <c r="AM88" t="s">
        <v>367</v>
      </c>
      <c r="AN88">
        <v>80</v>
      </c>
      <c r="AO88">
        <v>1278</v>
      </c>
      <c r="AP88">
        <v>16</v>
      </c>
      <c r="AQ88">
        <v>1849</v>
      </c>
      <c r="AR88">
        <v>16</v>
      </c>
      <c r="AS88">
        <v>0.1726</v>
      </c>
      <c r="AT88">
        <v>8.5199999999999998E-2</v>
      </c>
      <c r="AU88">
        <v>0.15509999999999999</v>
      </c>
      <c r="AV88">
        <v>0.1913</v>
      </c>
      <c r="AW88">
        <v>0.1996</v>
      </c>
      <c r="AX88">
        <v>0.1807</v>
      </c>
      <c r="AY88">
        <v>0.19850000000000001</v>
      </c>
      <c r="AZ88">
        <v>0.1905</v>
      </c>
      <c r="BA88">
        <v>0.15290000000000001</v>
      </c>
      <c r="BB88">
        <v>9.1300000000000006E-2</v>
      </c>
      <c r="BC88">
        <v>5.28E-2</v>
      </c>
      <c r="BD88">
        <v>2.8500000000000001E-2</v>
      </c>
      <c r="BE88">
        <v>1.7600000000000001E-2</v>
      </c>
      <c r="BF88">
        <v>5.7000000000000002E-3</v>
      </c>
      <c r="BG88">
        <v>6.9999999999999999E-4</v>
      </c>
      <c r="BH88" t="s">
        <v>104</v>
      </c>
      <c r="BI88" s="1">
        <v>36145</v>
      </c>
      <c r="BJ88">
        <v>50</v>
      </c>
      <c r="BK88">
        <v>0</v>
      </c>
      <c r="BL88" t="s">
        <v>232</v>
      </c>
      <c r="BM88" s="1">
        <v>34487</v>
      </c>
    </row>
    <row r="89" spans="1:65" x14ac:dyDescent="0.25">
      <c r="A89" t="s">
        <v>181</v>
      </c>
      <c r="B89" t="s">
        <v>101</v>
      </c>
      <c r="C89" s="1">
        <v>34487</v>
      </c>
      <c r="D89" t="s">
        <v>366</v>
      </c>
      <c r="E89">
        <v>270</v>
      </c>
      <c r="F89">
        <v>60</v>
      </c>
      <c r="G89">
        <v>0</v>
      </c>
      <c r="H89" t="s">
        <v>232</v>
      </c>
      <c r="I89">
        <v>0.8</v>
      </c>
      <c r="J89">
        <v>3.75</v>
      </c>
      <c r="K89">
        <v>0.41299999999999998</v>
      </c>
      <c r="L89">
        <v>0.34899999999999998</v>
      </c>
      <c r="M89">
        <v>0.53</v>
      </c>
      <c r="N89">
        <v>0.83299999999999996</v>
      </c>
      <c r="O89">
        <v>1.4470000000000001</v>
      </c>
      <c r="P89">
        <v>0</v>
      </c>
      <c r="Q89">
        <v>6.8000000000000005E-2</v>
      </c>
      <c r="R89">
        <v>0.193</v>
      </c>
      <c r="S89">
        <v>0.32700000000000001</v>
      </c>
      <c r="T89">
        <v>0.41099999999999998</v>
      </c>
      <c r="U89">
        <v>56.966999999999999</v>
      </c>
      <c r="V89">
        <v>0.54200000000000004</v>
      </c>
      <c r="W89">
        <v>0.112</v>
      </c>
      <c r="X89">
        <v>0.77</v>
      </c>
      <c r="Y89">
        <v>4.867</v>
      </c>
      <c r="Z89">
        <v>6.7799999999999999E-2</v>
      </c>
      <c r="AA89">
        <v>0.11269999999999999</v>
      </c>
      <c r="AB89">
        <v>9.7900000000000001E-2</v>
      </c>
      <c r="AC89">
        <v>0.12280000000000001</v>
      </c>
      <c r="AD89">
        <v>0.88729999999999998</v>
      </c>
      <c r="AE89">
        <v>0.877</v>
      </c>
      <c r="AF89">
        <v>0.77459999999999996</v>
      </c>
      <c r="AG89">
        <v>0.82140000000000002</v>
      </c>
      <c r="AH89">
        <v>0.89870000000000005</v>
      </c>
      <c r="AI89">
        <v>0.98</v>
      </c>
      <c r="AJ89">
        <v>0.99670000000000003</v>
      </c>
      <c r="AK89">
        <v>1</v>
      </c>
      <c r="AL89">
        <v>1</v>
      </c>
      <c r="AM89" t="s">
        <v>368</v>
      </c>
      <c r="AN89">
        <v>82</v>
      </c>
      <c r="AO89">
        <v>1278</v>
      </c>
      <c r="AP89">
        <v>19</v>
      </c>
      <c r="AQ89">
        <v>1849</v>
      </c>
      <c r="AR89">
        <v>19</v>
      </c>
      <c r="AS89">
        <v>0.45029999999999998</v>
      </c>
      <c r="AT89">
        <v>0.21429999999999999</v>
      </c>
      <c r="AU89">
        <v>0.1666</v>
      </c>
      <c r="AV89">
        <v>0.31569999999999998</v>
      </c>
      <c r="AW89">
        <v>0.24990000000000001</v>
      </c>
      <c r="AX89">
        <v>0.26169999999999999</v>
      </c>
      <c r="AY89">
        <v>0.1709</v>
      </c>
      <c r="AZ89">
        <v>0.14460000000000001</v>
      </c>
      <c r="BA89">
        <v>0.1075</v>
      </c>
      <c r="BB89">
        <v>7.4099999999999999E-2</v>
      </c>
      <c r="BC89">
        <v>4.5999999999999999E-2</v>
      </c>
      <c r="BD89">
        <v>1.89E-2</v>
      </c>
      <c r="BE89">
        <v>8.9999999999999993E-3</v>
      </c>
      <c r="BF89">
        <v>5.0000000000000001E-3</v>
      </c>
      <c r="BG89">
        <v>2.0000000000000001E-4</v>
      </c>
      <c r="BH89" t="s">
        <v>104</v>
      </c>
      <c r="BI89" s="1">
        <v>36145</v>
      </c>
      <c r="BJ89">
        <v>60</v>
      </c>
      <c r="BK89">
        <v>0</v>
      </c>
      <c r="BL89" t="s">
        <v>232</v>
      </c>
      <c r="BM89" s="1">
        <v>34487</v>
      </c>
    </row>
    <row r="90" spans="1:65" x14ac:dyDescent="0.25">
      <c r="A90" t="s">
        <v>181</v>
      </c>
      <c r="B90" t="s">
        <v>101</v>
      </c>
      <c r="C90" s="1">
        <v>34487</v>
      </c>
      <c r="D90" t="s">
        <v>366</v>
      </c>
      <c r="E90">
        <v>273</v>
      </c>
      <c r="F90">
        <v>60</v>
      </c>
      <c r="G90">
        <v>0</v>
      </c>
      <c r="H90" t="s">
        <v>232</v>
      </c>
      <c r="I90">
        <v>2.5</v>
      </c>
      <c r="J90">
        <v>2.81</v>
      </c>
      <c r="K90">
        <v>0.27500000000000002</v>
      </c>
      <c r="L90">
        <v>0.32</v>
      </c>
      <c r="M90">
        <v>0.48699999999999999</v>
      </c>
      <c r="N90">
        <v>0.83199999999999996</v>
      </c>
      <c r="O90">
        <v>1.5620000000000001</v>
      </c>
      <c r="P90">
        <v>0</v>
      </c>
      <c r="Q90">
        <v>6.8000000000000005E-2</v>
      </c>
      <c r="R90">
        <v>0.193</v>
      </c>
      <c r="S90">
        <v>0.32600000000000001</v>
      </c>
      <c r="T90">
        <v>0.41299999999999998</v>
      </c>
      <c r="U90">
        <v>57.087000000000003</v>
      </c>
      <c r="V90">
        <v>0.499</v>
      </c>
      <c r="W90">
        <v>0.20399999999999999</v>
      </c>
      <c r="X90">
        <v>0.77</v>
      </c>
      <c r="Y90">
        <v>3.6539999999999999</v>
      </c>
      <c r="Z90">
        <v>0.1255</v>
      </c>
      <c r="AA90">
        <v>0.20419999999999999</v>
      </c>
      <c r="AB90">
        <v>0.14480000000000001</v>
      </c>
      <c r="AC90">
        <v>0.1784</v>
      </c>
      <c r="AD90">
        <v>0.79579999999999995</v>
      </c>
      <c r="AE90">
        <v>0.82199999999999995</v>
      </c>
      <c r="AF90">
        <v>0.73370000000000002</v>
      </c>
      <c r="AG90">
        <v>0.74229999999999996</v>
      </c>
      <c r="AH90">
        <v>0.8417</v>
      </c>
      <c r="AI90">
        <v>0.9113</v>
      </c>
      <c r="AJ90">
        <v>0.99260000000000004</v>
      </c>
      <c r="AK90">
        <v>0.99890000000000001</v>
      </c>
      <c r="AL90">
        <v>0.99750000000000005</v>
      </c>
      <c r="AM90" t="s">
        <v>369</v>
      </c>
      <c r="AN90">
        <v>84</v>
      </c>
      <c r="AO90">
        <v>1278</v>
      </c>
      <c r="AP90">
        <v>22</v>
      </c>
      <c r="AQ90">
        <v>1849</v>
      </c>
      <c r="AR90">
        <v>22</v>
      </c>
      <c r="AS90">
        <v>0.57920000000000005</v>
      </c>
      <c r="AT90">
        <v>0.52639999999999998</v>
      </c>
      <c r="AU90">
        <v>0.40479999999999999</v>
      </c>
      <c r="AV90">
        <v>0.4123</v>
      </c>
      <c r="AW90">
        <v>0.44979999999999998</v>
      </c>
      <c r="AX90">
        <v>0.37940000000000002</v>
      </c>
      <c r="AY90">
        <v>0.3488</v>
      </c>
      <c r="AZ90">
        <v>0.25659999999999999</v>
      </c>
      <c r="BA90">
        <v>0.19889999999999999</v>
      </c>
      <c r="BB90">
        <v>0.1593</v>
      </c>
      <c r="BC90">
        <v>0.1022</v>
      </c>
      <c r="BD90">
        <v>6.2E-2</v>
      </c>
      <c r="BE90">
        <v>2.4400000000000002E-2</v>
      </c>
      <c r="BF90">
        <v>1.9900000000000001E-2</v>
      </c>
      <c r="BG90">
        <v>4.8999999999999998E-3</v>
      </c>
      <c r="BH90" t="s">
        <v>104</v>
      </c>
      <c r="BI90" s="1">
        <v>36145</v>
      </c>
      <c r="BJ90">
        <v>60</v>
      </c>
      <c r="BK90">
        <v>0</v>
      </c>
      <c r="BL90" t="s">
        <v>232</v>
      </c>
      <c r="BM90" s="1">
        <v>34487</v>
      </c>
    </row>
    <row r="91" spans="1:65" x14ac:dyDescent="0.25">
      <c r="A91" t="s">
        <v>181</v>
      </c>
      <c r="B91" t="s">
        <v>101</v>
      </c>
      <c r="C91" s="1">
        <v>34487</v>
      </c>
      <c r="D91" t="s">
        <v>366</v>
      </c>
      <c r="E91">
        <v>275</v>
      </c>
      <c r="F91">
        <v>70</v>
      </c>
      <c r="G91">
        <v>0</v>
      </c>
      <c r="H91" t="s">
        <v>232</v>
      </c>
      <c r="I91">
        <v>1.5</v>
      </c>
      <c r="J91">
        <v>3.27</v>
      </c>
      <c r="K91">
        <v>0.29599999999999999</v>
      </c>
      <c r="L91">
        <v>0.34499999999999997</v>
      </c>
      <c r="M91">
        <v>0.53900000000000003</v>
      </c>
      <c r="N91">
        <v>0.83099999999999996</v>
      </c>
      <c r="O91">
        <v>1.5069999999999999</v>
      </c>
      <c r="P91">
        <v>0</v>
      </c>
      <c r="Q91">
        <v>6.8000000000000005E-2</v>
      </c>
      <c r="R91">
        <v>0.192</v>
      </c>
      <c r="S91">
        <v>0.32600000000000001</v>
      </c>
      <c r="T91">
        <v>0.41499999999999998</v>
      </c>
      <c r="U91">
        <v>57.052999999999997</v>
      </c>
      <c r="V91">
        <v>0.51400000000000001</v>
      </c>
      <c r="W91">
        <v>0.15</v>
      </c>
      <c r="X91">
        <v>0.77</v>
      </c>
      <c r="Y91">
        <v>4.2409999999999997</v>
      </c>
      <c r="Z91">
        <v>9.1600000000000001E-2</v>
      </c>
      <c r="AA91">
        <v>0.15090000000000001</v>
      </c>
      <c r="AB91">
        <v>9.6199999999999994E-2</v>
      </c>
      <c r="AC91">
        <v>0.1201</v>
      </c>
      <c r="AD91">
        <v>0.84909999999999997</v>
      </c>
      <c r="AE91">
        <v>0.88</v>
      </c>
      <c r="AF91">
        <v>0.84430000000000005</v>
      </c>
      <c r="AG91">
        <v>0.83689999999999998</v>
      </c>
      <c r="AH91">
        <v>0.8639</v>
      </c>
      <c r="AI91">
        <v>0.94069999999999998</v>
      </c>
      <c r="AJ91">
        <v>0.99160000000000004</v>
      </c>
      <c r="AK91">
        <v>0.99750000000000005</v>
      </c>
      <c r="AL91">
        <v>0.99929999999999997</v>
      </c>
      <c r="AM91" t="s">
        <v>370</v>
      </c>
      <c r="AN91">
        <v>84</v>
      </c>
      <c r="AO91">
        <v>1278</v>
      </c>
      <c r="AP91">
        <v>24</v>
      </c>
      <c r="AQ91">
        <v>1849</v>
      </c>
      <c r="AR91">
        <v>24</v>
      </c>
      <c r="AS91">
        <v>0.24030000000000001</v>
      </c>
      <c r="AT91">
        <v>0.4914</v>
      </c>
      <c r="AU91">
        <v>0.34610000000000002</v>
      </c>
      <c r="AV91">
        <v>0.33779999999999999</v>
      </c>
      <c r="AW91">
        <v>0.28439999999999999</v>
      </c>
      <c r="AX91">
        <v>0.35699999999999998</v>
      </c>
      <c r="AY91">
        <v>0.23980000000000001</v>
      </c>
      <c r="AZ91">
        <v>0.1671</v>
      </c>
      <c r="BA91">
        <v>0.13400000000000001</v>
      </c>
      <c r="BB91">
        <v>0.1139</v>
      </c>
      <c r="BC91">
        <v>6.7000000000000004E-2</v>
      </c>
      <c r="BD91">
        <v>3.4599999999999999E-2</v>
      </c>
      <c r="BE91">
        <v>9.1000000000000004E-3</v>
      </c>
      <c r="BF91">
        <v>8.6E-3</v>
      </c>
      <c r="BG91">
        <v>8.6E-3</v>
      </c>
      <c r="BH91" t="s">
        <v>104</v>
      </c>
      <c r="BI91" s="1">
        <v>36145</v>
      </c>
      <c r="BJ91">
        <v>70</v>
      </c>
      <c r="BK91">
        <v>0</v>
      </c>
      <c r="BL91" t="s">
        <v>232</v>
      </c>
      <c r="BM91" s="1">
        <v>34487</v>
      </c>
    </row>
    <row r="92" spans="1:65" x14ac:dyDescent="0.25">
      <c r="A92" t="s">
        <v>181</v>
      </c>
      <c r="B92" t="s">
        <v>101</v>
      </c>
      <c r="C92" s="1">
        <v>34487</v>
      </c>
      <c r="D92" t="s">
        <v>366</v>
      </c>
      <c r="E92">
        <v>278</v>
      </c>
      <c r="F92">
        <v>80</v>
      </c>
      <c r="G92">
        <v>0</v>
      </c>
      <c r="H92" t="s">
        <v>232</v>
      </c>
      <c r="I92">
        <v>0.8</v>
      </c>
      <c r="J92">
        <v>3.81</v>
      </c>
      <c r="K92">
        <v>0.17299999999999999</v>
      </c>
      <c r="L92">
        <v>0.32300000000000001</v>
      </c>
      <c r="M92">
        <v>0.45200000000000001</v>
      </c>
      <c r="N92">
        <v>0.85</v>
      </c>
      <c r="O92">
        <v>1.6220000000000001</v>
      </c>
      <c r="P92">
        <v>0</v>
      </c>
      <c r="Q92">
        <v>6.8000000000000005E-2</v>
      </c>
      <c r="R92">
        <v>0.192</v>
      </c>
      <c r="S92">
        <v>0.32600000000000001</v>
      </c>
      <c r="T92">
        <v>0.41399999999999998</v>
      </c>
      <c r="U92">
        <v>57.164999999999999</v>
      </c>
      <c r="V92">
        <v>0.47399999999999998</v>
      </c>
      <c r="W92">
        <v>0.14699999999999999</v>
      </c>
      <c r="X92">
        <v>0.77</v>
      </c>
      <c r="Y92">
        <v>4.9480000000000004</v>
      </c>
      <c r="Z92">
        <v>8.6099999999999996E-2</v>
      </c>
      <c r="AA92">
        <v>0.14710000000000001</v>
      </c>
      <c r="AB92">
        <v>8.1199999999999994E-2</v>
      </c>
      <c r="AC92">
        <v>0.1042</v>
      </c>
      <c r="AD92">
        <v>0.85289999999999999</v>
      </c>
      <c r="AE92">
        <v>0.89600000000000002</v>
      </c>
      <c r="AF92">
        <v>0.83640000000000003</v>
      </c>
      <c r="AG92">
        <v>0.86990000000000001</v>
      </c>
      <c r="AH92">
        <v>0.87619999999999998</v>
      </c>
      <c r="AI92">
        <v>0.96350000000000002</v>
      </c>
      <c r="AJ92">
        <v>0.99839999999999995</v>
      </c>
      <c r="AK92">
        <v>1</v>
      </c>
      <c r="AL92">
        <v>1</v>
      </c>
      <c r="AM92" t="s">
        <v>371</v>
      </c>
      <c r="AN92">
        <v>89</v>
      </c>
      <c r="AO92">
        <v>1278</v>
      </c>
      <c r="AP92">
        <v>27</v>
      </c>
      <c r="AQ92">
        <v>1849</v>
      </c>
      <c r="AR92">
        <v>27</v>
      </c>
      <c r="AS92">
        <v>0.58150000000000002</v>
      </c>
      <c r="AT92">
        <v>0.56269999999999998</v>
      </c>
      <c r="AU92">
        <v>0.47739999999999999</v>
      </c>
      <c r="AV92">
        <v>0.374</v>
      </c>
      <c r="AW92">
        <v>0.29099999999999998</v>
      </c>
      <c r="AX92">
        <v>0.2467</v>
      </c>
      <c r="AY92">
        <v>0.24629999999999999</v>
      </c>
      <c r="AZ92">
        <v>0.1797</v>
      </c>
      <c r="BA92">
        <v>0.1358</v>
      </c>
      <c r="BB92">
        <v>8.7400000000000005E-2</v>
      </c>
      <c r="BC92">
        <v>3.4799999999999998E-2</v>
      </c>
      <c r="BD92">
        <v>9.1000000000000004E-3</v>
      </c>
      <c r="BE92">
        <v>5.3E-3</v>
      </c>
      <c r="BF92">
        <v>1.6999999999999999E-3</v>
      </c>
      <c r="BG92">
        <v>8.0000000000000004E-4</v>
      </c>
      <c r="BH92" t="s">
        <v>104</v>
      </c>
      <c r="BI92" s="1">
        <v>36145</v>
      </c>
      <c r="BJ92">
        <v>80</v>
      </c>
      <c r="BK92">
        <v>0</v>
      </c>
      <c r="BL92" t="s">
        <v>232</v>
      </c>
      <c r="BM92" s="1">
        <v>34487</v>
      </c>
    </row>
    <row r="93" spans="1:65" x14ac:dyDescent="0.25">
      <c r="A93" t="s">
        <v>181</v>
      </c>
      <c r="B93" t="s">
        <v>101</v>
      </c>
      <c r="C93" s="1">
        <v>34487</v>
      </c>
      <c r="D93" t="s">
        <v>366</v>
      </c>
      <c r="E93">
        <v>280</v>
      </c>
      <c r="F93">
        <v>80</v>
      </c>
      <c r="G93">
        <v>0</v>
      </c>
      <c r="H93" t="s">
        <v>232</v>
      </c>
      <c r="I93">
        <v>1.5</v>
      </c>
      <c r="J93">
        <v>3.13</v>
      </c>
      <c r="K93">
        <v>0.23499999999999999</v>
      </c>
      <c r="L93">
        <v>0.39100000000000001</v>
      </c>
      <c r="M93">
        <v>0.50700000000000001</v>
      </c>
      <c r="N93">
        <v>0.86199999999999999</v>
      </c>
      <c r="O93">
        <v>1.5109999999999999</v>
      </c>
      <c r="P93">
        <v>0</v>
      </c>
      <c r="Q93">
        <v>6.7000000000000004E-2</v>
      </c>
      <c r="R93">
        <v>0.191</v>
      </c>
      <c r="S93">
        <v>0.32600000000000001</v>
      </c>
      <c r="T93">
        <v>0.41599999999999998</v>
      </c>
      <c r="U93">
        <v>57.084000000000003</v>
      </c>
      <c r="V93">
        <v>0.50800000000000001</v>
      </c>
      <c r="W93">
        <v>0.161</v>
      </c>
      <c r="X93">
        <v>0.77</v>
      </c>
      <c r="Y93">
        <v>4.0670000000000002</v>
      </c>
      <c r="Z93">
        <v>9.7199999999999995E-2</v>
      </c>
      <c r="AA93">
        <v>0.16059999999999999</v>
      </c>
      <c r="AB93">
        <v>9.4600000000000004E-2</v>
      </c>
      <c r="AC93">
        <v>0.1178</v>
      </c>
      <c r="AD93">
        <v>0.83950000000000002</v>
      </c>
      <c r="AE93">
        <v>0.88200000000000001</v>
      </c>
      <c r="AF93">
        <v>0.7661</v>
      </c>
      <c r="AG93">
        <v>0.85770000000000002</v>
      </c>
      <c r="AH93">
        <v>0.89670000000000005</v>
      </c>
      <c r="AI93">
        <v>0.95020000000000004</v>
      </c>
      <c r="AJ93">
        <v>0.99360000000000004</v>
      </c>
      <c r="AK93">
        <v>1</v>
      </c>
      <c r="AL93">
        <v>1</v>
      </c>
      <c r="AM93" t="s">
        <v>372</v>
      </c>
      <c r="AN93">
        <v>86</v>
      </c>
      <c r="AO93">
        <v>1278</v>
      </c>
      <c r="AP93">
        <v>29</v>
      </c>
      <c r="AQ93">
        <v>1849</v>
      </c>
      <c r="AR93">
        <v>29</v>
      </c>
      <c r="AS93">
        <v>0.5091</v>
      </c>
      <c r="AT93">
        <v>0.5756</v>
      </c>
      <c r="AU93">
        <v>0.4178</v>
      </c>
      <c r="AV93">
        <v>0.35210000000000002</v>
      </c>
      <c r="AW93">
        <v>0.30349999999999999</v>
      </c>
      <c r="AX93">
        <v>0.25740000000000002</v>
      </c>
      <c r="AY93">
        <v>0.27310000000000001</v>
      </c>
      <c r="AZ93">
        <v>0.21299999999999999</v>
      </c>
      <c r="BA93">
        <v>0.15379999999999999</v>
      </c>
      <c r="BB93">
        <v>0.1275</v>
      </c>
      <c r="BC93">
        <v>6.9800000000000001E-2</v>
      </c>
      <c r="BD93">
        <v>2.24E-2</v>
      </c>
      <c r="BE93">
        <v>1.3899999999999999E-2</v>
      </c>
      <c r="BF93">
        <v>8.8000000000000005E-3</v>
      </c>
      <c r="BG93">
        <v>8.8000000000000005E-3</v>
      </c>
      <c r="BH93" t="s">
        <v>104</v>
      </c>
      <c r="BI93" s="1">
        <v>36145</v>
      </c>
      <c r="BJ93">
        <v>80</v>
      </c>
      <c r="BK93">
        <v>0</v>
      </c>
      <c r="BL93" t="s">
        <v>232</v>
      </c>
      <c r="BM93" s="1">
        <v>34487</v>
      </c>
    </row>
    <row r="94" spans="1:65" x14ac:dyDescent="0.25">
      <c r="A94" t="s">
        <v>181</v>
      </c>
      <c r="B94" t="s">
        <v>101</v>
      </c>
      <c r="C94" s="1">
        <v>34487</v>
      </c>
      <c r="D94" t="s">
        <v>366</v>
      </c>
      <c r="E94">
        <v>283</v>
      </c>
      <c r="F94">
        <v>90</v>
      </c>
      <c r="G94">
        <v>0</v>
      </c>
      <c r="H94" t="s">
        <v>232</v>
      </c>
      <c r="I94">
        <v>0.8</v>
      </c>
      <c r="J94">
        <v>3.95</v>
      </c>
      <c r="K94">
        <v>0.23899999999999999</v>
      </c>
      <c r="L94">
        <v>0.25600000000000001</v>
      </c>
      <c r="M94">
        <v>0.39300000000000002</v>
      </c>
      <c r="N94">
        <v>0.82399999999999995</v>
      </c>
      <c r="O94">
        <v>1.679</v>
      </c>
      <c r="P94">
        <v>0</v>
      </c>
      <c r="Q94">
        <v>6.8000000000000005E-2</v>
      </c>
      <c r="R94">
        <v>0.19400000000000001</v>
      </c>
      <c r="S94">
        <v>0.32600000000000001</v>
      </c>
      <c r="T94">
        <v>0.41099999999999998</v>
      </c>
      <c r="U94">
        <v>57.152999999999999</v>
      </c>
      <c r="V94">
        <v>0.46899999999999997</v>
      </c>
      <c r="W94">
        <v>0.16</v>
      </c>
      <c r="X94">
        <v>0.77</v>
      </c>
      <c r="Y94">
        <v>5.1340000000000003</v>
      </c>
      <c r="Z94">
        <v>9.3899999999999997E-2</v>
      </c>
      <c r="AA94">
        <v>0.15970000000000001</v>
      </c>
      <c r="AB94">
        <v>6.2399999999999997E-2</v>
      </c>
      <c r="AC94">
        <v>8.0100000000000005E-2</v>
      </c>
      <c r="AD94">
        <v>0.84030000000000005</v>
      </c>
      <c r="AE94">
        <v>0.92</v>
      </c>
      <c r="AF94">
        <v>0.82840000000000003</v>
      </c>
      <c r="AG94">
        <v>0.88490000000000002</v>
      </c>
      <c r="AH94">
        <v>0.95130000000000003</v>
      </c>
      <c r="AI94">
        <v>0.98399999999999999</v>
      </c>
      <c r="AJ94">
        <v>0.999</v>
      </c>
      <c r="AK94">
        <v>0.99990000000000001</v>
      </c>
      <c r="AL94">
        <v>1</v>
      </c>
      <c r="AM94" t="s">
        <v>373</v>
      </c>
      <c r="AN94">
        <v>81</v>
      </c>
      <c r="AO94">
        <v>1278</v>
      </c>
      <c r="AP94">
        <v>32</v>
      </c>
      <c r="AQ94">
        <v>1849</v>
      </c>
      <c r="AR94">
        <v>32</v>
      </c>
      <c r="AS94">
        <v>0.62849999999999995</v>
      </c>
      <c r="AT94">
        <v>0.31890000000000002</v>
      </c>
      <c r="AU94">
        <v>0.38769999999999999</v>
      </c>
      <c r="AV94">
        <v>0.42780000000000001</v>
      </c>
      <c r="AW94">
        <v>0.40129999999999999</v>
      </c>
      <c r="AX94">
        <v>0.29630000000000001</v>
      </c>
      <c r="AY94">
        <v>0.28960000000000002</v>
      </c>
      <c r="AZ94">
        <v>0.2382</v>
      </c>
      <c r="BA94">
        <v>0.13519999999999999</v>
      </c>
      <c r="BB94">
        <v>6.5000000000000002E-2</v>
      </c>
      <c r="BC94">
        <v>4.3200000000000002E-2</v>
      </c>
      <c r="BD94">
        <v>1.8700000000000001E-2</v>
      </c>
      <c r="BE94">
        <v>3.0999999999999999E-3</v>
      </c>
      <c r="BF94">
        <v>1.6999999999999999E-3</v>
      </c>
      <c r="BG94">
        <v>4.0000000000000002E-4</v>
      </c>
      <c r="BH94" t="s">
        <v>104</v>
      </c>
      <c r="BI94" s="1">
        <v>36145</v>
      </c>
      <c r="BJ94">
        <v>90</v>
      </c>
      <c r="BK94">
        <v>0</v>
      </c>
      <c r="BL94" t="s">
        <v>232</v>
      </c>
      <c r="BM94" s="1">
        <v>34487</v>
      </c>
    </row>
    <row r="95" spans="1:65" x14ac:dyDescent="0.25">
      <c r="A95" t="s">
        <v>181</v>
      </c>
      <c r="B95" t="s">
        <v>101</v>
      </c>
      <c r="C95" s="1">
        <v>34487</v>
      </c>
      <c r="D95" t="s">
        <v>366</v>
      </c>
      <c r="E95">
        <v>281</v>
      </c>
      <c r="F95">
        <v>80</v>
      </c>
      <c r="G95">
        <v>0</v>
      </c>
      <c r="H95" t="s">
        <v>232</v>
      </c>
      <c r="I95">
        <v>2.5</v>
      </c>
      <c r="J95">
        <v>2.96</v>
      </c>
      <c r="K95">
        <v>0.224</v>
      </c>
      <c r="L95">
        <v>0.36499999999999999</v>
      </c>
      <c r="M95">
        <v>0.48099999999999998</v>
      </c>
      <c r="N95">
        <v>0.85299999999999998</v>
      </c>
      <c r="O95">
        <v>1.5529999999999999</v>
      </c>
      <c r="P95">
        <v>0</v>
      </c>
      <c r="Q95">
        <v>6.8000000000000005E-2</v>
      </c>
      <c r="R95">
        <v>0.192</v>
      </c>
      <c r="S95">
        <v>0.32600000000000001</v>
      </c>
      <c r="T95">
        <v>0.41499999999999998</v>
      </c>
      <c r="U95">
        <v>57.106000000000002</v>
      </c>
      <c r="V95">
        <v>0.497</v>
      </c>
      <c r="W95">
        <v>0.184</v>
      </c>
      <c r="X95">
        <v>0.77</v>
      </c>
      <c r="Y95">
        <v>3.85</v>
      </c>
      <c r="Z95">
        <v>0.1118</v>
      </c>
      <c r="AA95">
        <v>0.18379999999999999</v>
      </c>
      <c r="AB95">
        <v>0.1188</v>
      </c>
      <c r="AC95">
        <v>0.1479</v>
      </c>
      <c r="AD95">
        <v>0.81620000000000004</v>
      </c>
      <c r="AE95">
        <v>0.85199999999999998</v>
      </c>
      <c r="AF95">
        <v>0.8</v>
      </c>
      <c r="AG95">
        <v>0.77349999999999997</v>
      </c>
      <c r="AH95">
        <v>0.86019999999999996</v>
      </c>
      <c r="AI95">
        <v>0.94850000000000001</v>
      </c>
      <c r="AJ95">
        <v>0.98929999999999996</v>
      </c>
      <c r="AK95">
        <v>1</v>
      </c>
      <c r="AL95">
        <v>1</v>
      </c>
      <c r="AM95" t="s">
        <v>374</v>
      </c>
      <c r="AN95">
        <v>87</v>
      </c>
      <c r="AO95">
        <v>1278</v>
      </c>
      <c r="AP95">
        <v>30</v>
      </c>
      <c r="AQ95">
        <v>1849</v>
      </c>
      <c r="AR95">
        <v>30</v>
      </c>
      <c r="AS95">
        <v>0.46939999999999998</v>
      </c>
      <c r="AT95">
        <v>0.58489999999999998</v>
      </c>
      <c r="AU95">
        <v>0.48349999999999999</v>
      </c>
      <c r="AV95">
        <v>0.40710000000000002</v>
      </c>
      <c r="AW95">
        <v>0.32850000000000001</v>
      </c>
      <c r="AX95">
        <v>0.31219999999999998</v>
      </c>
      <c r="AY95">
        <v>0.309</v>
      </c>
      <c r="AZ95">
        <v>0.27379999999999999</v>
      </c>
      <c r="BA95">
        <v>0.1663</v>
      </c>
      <c r="BB95">
        <v>0.15340000000000001</v>
      </c>
      <c r="BC95">
        <v>8.0699999999999994E-2</v>
      </c>
      <c r="BD95">
        <v>2.63E-2</v>
      </c>
      <c r="BE95">
        <v>1.2800000000000001E-2</v>
      </c>
      <c r="BF95">
        <v>9.9000000000000008E-3</v>
      </c>
      <c r="BG95">
        <v>1.29E-2</v>
      </c>
      <c r="BH95" t="s">
        <v>104</v>
      </c>
      <c r="BI95" s="1">
        <v>36145</v>
      </c>
      <c r="BJ95">
        <v>80</v>
      </c>
      <c r="BK95">
        <v>0</v>
      </c>
      <c r="BL95" t="s">
        <v>232</v>
      </c>
      <c r="BM95" s="1">
        <v>34487</v>
      </c>
    </row>
    <row r="96" spans="1:65" x14ac:dyDescent="0.25">
      <c r="A96" t="s">
        <v>181</v>
      </c>
      <c r="B96" t="s">
        <v>101</v>
      </c>
      <c r="C96" s="1">
        <v>34487</v>
      </c>
      <c r="D96" t="s">
        <v>366</v>
      </c>
      <c r="E96">
        <v>301</v>
      </c>
      <c r="F96">
        <v>90</v>
      </c>
      <c r="G96">
        <v>0</v>
      </c>
      <c r="H96" t="s">
        <v>232</v>
      </c>
      <c r="I96">
        <v>0.3</v>
      </c>
      <c r="J96">
        <v>3.71</v>
      </c>
      <c r="K96">
        <v>0.40500000000000003</v>
      </c>
      <c r="L96">
        <v>0.499</v>
      </c>
      <c r="M96">
        <v>0.52600000000000002</v>
      </c>
      <c r="N96">
        <v>0.873</v>
      </c>
      <c r="O96">
        <v>1.3640000000000001</v>
      </c>
      <c r="P96">
        <v>7.0000000000000007E-2</v>
      </c>
      <c r="Q96">
        <v>0.06</v>
      </c>
      <c r="R96">
        <v>9.9000000000000005E-2</v>
      </c>
      <c r="S96">
        <v>0.33700000000000002</v>
      </c>
      <c r="T96">
        <v>0.434</v>
      </c>
      <c r="U96">
        <v>56.917000000000002</v>
      </c>
      <c r="V96">
        <v>0.56999999999999995</v>
      </c>
      <c r="W96">
        <v>9.2999999999999999E-2</v>
      </c>
      <c r="X96">
        <v>0.77</v>
      </c>
      <c r="Y96">
        <v>4.82</v>
      </c>
      <c r="Z96">
        <v>5.7200000000000001E-2</v>
      </c>
      <c r="AA96">
        <v>9.2799999999999994E-2</v>
      </c>
      <c r="AB96">
        <v>5.8099999999999999E-2</v>
      </c>
      <c r="AC96">
        <v>7.0499999999999993E-2</v>
      </c>
      <c r="AD96">
        <v>0.90720000000000001</v>
      </c>
      <c r="AE96">
        <v>0.93</v>
      </c>
      <c r="AF96">
        <v>0.93300000000000005</v>
      </c>
      <c r="AG96">
        <v>0.90549999999999997</v>
      </c>
      <c r="AH96">
        <v>0.91349999999999998</v>
      </c>
      <c r="AI96">
        <v>0.94779999999999998</v>
      </c>
      <c r="AJ96">
        <v>0.98960000000000004</v>
      </c>
      <c r="AK96">
        <v>0.99580000000000002</v>
      </c>
      <c r="AL96">
        <v>1</v>
      </c>
      <c r="AM96" t="s">
        <v>375</v>
      </c>
      <c r="AN96">
        <v>82</v>
      </c>
      <c r="AO96">
        <v>1278</v>
      </c>
      <c r="AP96">
        <v>50</v>
      </c>
      <c r="AQ96">
        <v>1849</v>
      </c>
      <c r="AR96">
        <v>50</v>
      </c>
      <c r="AS96">
        <v>0.48930000000000001</v>
      </c>
      <c r="AT96">
        <v>0.1338</v>
      </c>
      <c r="AU96">
        <v>0.22559999999999999</v>
      </c>
      <c r="AV96">
        <v>0.15529999999999999</v>
      </c>
      <c r="AW96">
        <v>0.15820000000000001</v>
      </c>
      <c r="AX96">
        <v>0.16209999999999999</v>
      </c>
      <c r="AY96">
        <v>0.1865</v>
      </c>
      <c r="AZ96">
        <v>0.15310000000000001</v>
      </c>
      <c r="BA96">
        <v>0.10340000000000001</v>
      </c>
      <c r="BB96">
        <v>5.7200000000000001E-2</v>
      </c>
      <c r="BC96">
        <v>3.8600000000000002E-2</v>
      </c>
      <c r="BD96">
        <v>2.9700000000000001E-2</v>
      </c>
      <c r="BE96">
        <v>1.32E-2</v>
      </c>
      <c r="BF96">
        <v>5.4000000000000003E-3</v>
      </c>
      <c r="BG96">
        <v>2.3E-3</v>
      </c>
      <c r="BH96" t="s">
        <v>104</v>
      </c>
      <c r="BI96" s="1">
        <v>36145</v>
      </c>
      <c r="BJ96">
        <v>90</v>
      </c>
      <c r="BK96">
        <v>0</v>
      </c>
      <c r="BL96" t="s">
        <v>232</v>
      </c>
      <c r="BM96" s="1">
        <v>34487</v>
      </c>
    </row>
    <row r="97" spans="1:65" x14ac:dyDescent="0.25">
      <c r="A97" t="s">
        <v>181</v>
      </c>
      <c r="B97" t="s">
        <v>101</v>
      </c>
      <c r="C97" s="1">
        <v>34487</v>
      </c>
      <c r="D97" t="s">
        <v>366</v>
      </c>
      <c r="E97">
        <v>300</v>
      </c>
      <c r="F97">
        <v>80</v>
      </c>
      <c r="G97">
        <v>0</v>
      </c>
      <c r="H97" t="s">
        <v>232</v>
      </c>
      <c r="I97">
        <v>0.3</v>
      </c>
      <c r="J97">
        <v>4.0999999999999996</v>
      </c>
      <c r="K97">
        <v>0.21299999999999999</v>
      </c>
      <c r="L97">
        <v>0.42</v>
      </c>
      <c r="M97">
        <v>0.56299999999999994</v>
      </c>
      <c r="N97">
        <v>0.94099999999999995</v>
      </c>
      <c r="O97">
        <v>1.413</v>
      </c>
      <c r="P97">
        <v>0</v>
      </c>
      <c r="Q97">
        <v>6.3E-2</v>
      </c>
      <c r="R97">
        <v>0.18099999999999999</v>
      </c>
      <c r="S97">
        <v>0.32500000000000001</v>
      </c>
      <c r="T97">
        <v>0.43</v>
      </c>
      <c r="U97">
        <v>57.081000000000003</v>
      </c>
      <c r="V97">
        <v>0.52500000000000002</v>
      </c>
      <c r="W97">
        <v>9.4E-2</v>
      </c>
      <c r="X97">
        <v>0.77</v>
      </c>
      <c r="Y97">
        <v>5.32</v>
      </c>
      <c r="Z97">
        <v>5.4899999999999997E-2</v>
      </c>
      <c r="AA97">
        <v>9.4500000000000001E-2</v>
      </c>
      <c r="AB97">
        <v>4.4999999999999998E-2</v>
      </c>
      <c r="AC97">
        <v>5.7200000000000001E-2</v>
      </c>
      <c r="AD97">
        <v>0.90549999999999997</v>
      </c>
      <c r="AE97">
        <v>0.94299999999999995</v>
      </c>
      <c r="AF97">
        <v>0.8931</v>
      </c>
      <c r="AG97">
        <v>0.9335</v>
      </c>
      <c r="AH97">
        <v>0.93759999999999999</v>
      </c>
      <c r="AI97">
        <v>0.98450000000000004</v>
      </c>
      <c r="AJ97">
        <v>0.99509999999999998</v>
      </c>
      <c r="AK97">
        <v>0.99950000000000006</v>
      </c>
      <c r="AL97">
        <v>0.99680000000000002</v>
      </c>
      <c r="AM97" t="s">
        <v>376</v>
      </c>
      <c r="AN97">
        <v>83</v>
      </c>
      <c r="AO97">
        <v>1278</v>
      </c>
      <c r="AP97">
        <v>49</v>
      </c>
      <c r="AQ97">
        <v>1849</v>
      </c>
      <c r="AR97">
        <v>49</v>
      </c>
      <c r="AS97">
        <v>0.38740000000000002</v>
      </c>
      <c r="AT97">
        <v>0.4914</v>
      </c>
      <c r="AU97">
        <v>0.38329999999999997</v>
      </c>
      <c r="AV97">
        <v>0.23350000000000001</v>
      </c>
      <c r="AW97">
        <v>0.16919999999999999</v>
      </c>
      <c r="AX97">
        <v>0.15740000000000001</v>
      </c>
      <c r="AY97">
        <v>0.14829999999999999</v>
      </c>
      <c r="AZ97">
        <v>9.0899999999999995E-2</v>
      </c>
      <c r="BA97">
        <v>7.6200000000000004E-2</v>
      </c>
      <c r="BB97">
        <v>4.65E-2</v>
      </c>
      <c r="BC97">
        <v>1.7000000000000001E-2</v>
      </c>
      <c r="BD97">
        <v>7.1999999999999998E-3</v>
      </c>
      <c r="BE97">
        <v>5.7000000000000002E-3</v>
      </c>
      <c r="BF97">
        <v>1.2999999999999999E-3</v>
      </c>
      <c r="BG97">
        <v>3.2000000000000002E-3</v>
      </c>
      <c r="BH97" t="s">
        <v>104</v>
      </c>
      <c r="BI97" s="1">
        <v>36145</v>
      </c>
      <c r="BJ97">
        <v>80</v>
      </c>
      <c r="BK97">
        <v>0</v>
      </c>
      <c r="BL97" t="s">
        <v>232</v>
      </c>
      <c r="BM97" s="1">
        <v>34487</v>
      </c>
    </row>
    <row r="98" spans="1:65" x14ac:dyDescent="0.25">
      <c r="A98" t="s">
        <v>181</v>
      </c>
      <c r="B98" t="s">
        <v>101</v>
      </c>
      <c r="C98" s="1">
        <v>34487</v>
      </c>
      <c r="D98" t="s">
        <v>366</v>
      </c>
      <c r="E98">
        <v>298</v>
      </c>
      <c r="F98">
        <v>70</v>
      </c>
      <c r="G98">
        <v>0</v>
      </c>
      <c r="H98" t="s">
        <v>232</v>
      </c>
      <c r="I98">
        <v>0.3</v>
      </c>
      <c r="J98">
        <v>4.0199999999999996</v>
      </c>
      <c r="K98">
        <v>0.27</v>
      </c>
      <c r="L98">
        <v>0.371</v>
      </c>
      <c r="M98">
        <v>0.6</v>
      </c>
      <c r="N98">
        <v>0.83499999999999996</v>
      </c>
      <c r="O98">
        <v>1.4650000000000001</v>
      </c>
      <c r="P98">
        <v>0</v>
      </c>
      <c r="Q98">
        <v>6.6000000000000003E-2</v>
      </c>
      <c r="R98">
        <v>0.189</v>
      </c>
      <c r="S98">
        <v>0.32500000000000001</v>
      </c>
      <c r="T98">
        <v>0.42</v>
      </c>
      <c r="U98">
        <v>57.052999999999997</v>
      </c>
      <c r="V98">
        <v>0.52300000000000002</v>
      </c>
      <c r="W98">
        <v>9.9000000000000005E-2</v>
      </c>
      <c r="X98">
        <v>0.77</v>
      </c>
      <c r="Y98">
        <v>5.2160000000000002</v>
      </c>
      <c r="Z98">
        <v>5.8900000000000001E-2</v>
      </c>
      <c r="AA98">
        <v>9.9900000000000003E-2</v>
      </c>
      <c r="AB98">
        <v>2.06E-2</v>
      </c>
      <c r="AC98">
        <v>2.5000000000000001E-2</v>
      </c>
      <c r="AD98">
        <v>0.90010000000000001</v>
      </c>
      <c r="AE98">
        <v>0.97499999999999998</v>
      </c>
      <c r="AF98">
        <v>0.96</v>
      </c>
      <c r="AG98">
        <v>0.96940000000000004</v>
      </c>
      <c r="AH98">
        <v>0.96919999999999995</v>
      </c>
      <c r="AI98">
        <v>0.99219999999999997</v>
      </c>
      <c r="AJ98">
        <v>1</v>
      </c>
      <c r="AK98">
        <v>1</v>
      </c>
      <c r="AL98">
        <v>1</v>
      </c>
      <c r="AM98" t="s">
        <v>377</v>
      </c>
      <c r="AN98">
        <v>81</v>
      </c>
      <c r="AO98">
        <v>1278</v>
      </c>
      <c r="AP98">
        <v>47</v>
      </c>
      <c r="AQ98">
        <v>1849</v>
      </c>
      <c r="AR98">
        <v>47</v>
      </c>
      <c r="AS98">
        <v>0.33489999999999998</v>
      </c>
      <c r="AT98">
        <v>0.39389999999999997</v>
      </c>
      <c r="AU98">
        <v>0.31169999999999998</v>
      </c>
      <c r="AV98">
        <v>0.23830000000000001</v>
      </c>
      <c r="AW98">
        <v>0.23419999999999999</v>
      </c>
      <c r="AX98">
        <v>0.21729999999999999</v>
      </c>
      <c r="AY98">
        <v>0.1298</v>
      </c>
      <c r="AZ98">
        <v>8.3199999999999996E-2</v>
      </c>
      <c r="BA98">
        <v>7.2999999999999995E-2</v>
      </c>
      <c r="BB98">
        <v>6.6299999999999998E-2</v>
      </c>
      <c r="BC98">
        <v>3.8100000000000002E-2</v>
      </c>
      <c r="BD98">
        <v>1.18E-2</v>
      </c>
      <c r="BE98">
        <v>3.0000000000000001E-3</v>
      </c>
      <c r="BF98">
        <v>5.4000000000000003E-3</v>
      </c>
      <c r="BG98">
        <v>1.4E-3</v>
      </c>
      <c r="BH98" t="s">
        <v>104</v>
      </c>
      <c r="BI98" s="1">
        <v>36145</v>
      </c>
      <c r="BJ98">
        <v>70</v>
      </c>
      <c r="BK98">
        <v>0</v>
      </c>
      <c r="BL98" t="s">
        <v>232</v>
      </c>
      <c r="BM98" s="1">
        <v>34487</v>
      </c>
    </row>
    <row r="99" spans="1:65" x14ac:dyDescent="0.25">
      <c r="A99" t="s">
        <v>181</v>
      </c>
      <c r="B99" t="s">
        <v>101</v>
      </c>
      <c r="C99" s="1">
        <v>34487</v>
      </c>
      <c r="D99" t="s">
        <v>366</v>
      </c>
      <c r="E99">
        <v>297</v>
      </c>
      <c r="F99">
        <v>60</v>
      </c>
      <c r="G99">
        <v>0</v>
      </c>
      <c r="H99" t="s">
        <v>232</v>
      </c>
      <c r="I99">
        <v>0.3</v>
      </c>
      <c r="J99">
        <v>3.97</v>
      </c>
      <c r="K99">
        <v>0.23300000000000001</v>
      </c>
      <c r="L99">
        <v>0.34</v>
      </c>
      <c r="M99">
        <v>0.60199999999999998</v>
      </c>
      <c r="N99">
        <v>0.874</v>
      </c>
      <c r="O99">
        <v>1.423</v>
      </c>
      <c r="P99">
        <v>3.2000000000000001E-2</v>
      </c>
      <c r="Q99">
        <v>1.6E-2</v>
      </c>
      <c r="R99">
        <v>2.4E-2</v>
      </c>
      <c r="S99">
        <v>0.28499999999999998</v>
      </c>
      <c r="T99">
        <v>0.64300000000000002</v>
      </c>
      <c r="U99">
        <v>57.081000000000003</v>
      </c>
      <c r="V99">
        <v>0.51</v>
      </c>
      <c r="W99">
        <v>0.111</v>
      </c>
      <c r="X99">
        <v>0.77</v>
      </c>
      <c r="Y99">
        <v>5.16</v>
      </c>
      <c r="Z99">
        <v>6.54E-2</v>
      </c>
      <c r="AA99">
        <v>0.1118</v>
      </c>
      <c r="AB99">
        <v>7.0099999999999996E-2</v>
      </c>
      <c r="AC99">
        <v>8.77E-2</v>
      </c>
      <c r="AD99">
        <v>0.88819999999999999</v>
      </c>
      <c r="AE99">
        <v>0.91200000000000003</v>
      </c>
      <c r="AF99">
        <v>0.78</v>
      </c>
      <c r="AG99">
        <v>0.877</v>
      </c>
      <c r="AH99">
        <v>0.96079999999999999</v>
      </c>
      <c r="AI99">
        <v>0.99050000000000005</v>
      </c>
      <c r="AJ99">
        <v>0.99990000000000001</v>
      </c>
      <c r="AK99">
        <v>1</v>
      </c>
      <c r="AL99">
        <v>1</v>
      </c>
      <c r="AM99" t="s">
        <v>378</v>
      </c>
      <c r="AN99">
        <v>78</v>
      </c>
      <c r="AO99">
        <v>1278</v>
      </c>
      <c r="AP99">
        <v>46</v>
      </c>
      <c r="AQ99">
        <v>1849</v>
      </c>
      <c r="AR99">
        <v>46</v>
      </c>
      <c r="AS99">
        <v>0.60860000000000003</v>
      </c>
      <c r="AT99">
        <v>0.4234</v>
      </c>
      <c r="AU99">
        <v>0.34449999999999997</v>
      </c>
      <c r="AV99">
        <v>0.34699999999999998</v>
      </c>
      <c r="AW99">
        <v>0.23910000000000001</v>
      </c>
      <c r="AX99">
        <v>0.23719999999999999</v>
      </c>
      <c r="AY99">
        <v>0.14879999999999999</v>
      </c>
      <c r="AZ99">
        <v>8.5400000000000004E-2</v>
      </c>
      <c r="BA99">
        <v>6.9099999999999995E-2</v>
      </c>
      <c r="BB99">
        <v>5.3400000000000003E-2</v>
      </c>
      <c r="BC99">
        <v>3.7499999999999999E-2</v>
      </c>
      <c r="BD99">
        <v>1.9199999999999998E-2</v>
      </c>
      <c r="BE99">
        <v>1.01E-2</v>
      </c>
      <c r="BF99">
        <v>4.8999999999999998E-3</v>
      </c>
      <c r="BG99">
        <v>5.9999999999999995E-4</v>
      </c>
      <c r="BH99" t="s">
        <v>104</v>
      </c>
      <c r="BI99" s="1">
        <v>36145</v>
      </c>
      <c r="BJ99">
        <v>60</v>
      </c>
      <c r="BK99">
        <v>0</v>
      </c>
      <c r="BL99" t="s">
        <v>232</v>
      </c>
      <c r="BM99" s="1">
        <v>34487</v>
      </c>
    </row>
    <row r="100" spans="1:65" x14ac:dyDescent="0.25">
      <c r="A100" t="s">
        <v>181</v>
      </c>
      <c r="B100" t="s">
        <v>101</v>
      </c>
      <c r="C100" s="1">
        <v>34487</v>
      </c>
      <c r="D100" t="s">
        <v>366</v>
      </c>
      <c r="E100">
        <v>296</v>
      </c>
      <c r="F100">
        <v>50</v>
      </c>
      <c r="G100">
        <v>0</v>
      </c>
      <c r="H100" t="s">
        <v>232</v>
      </c>
      <c r="I100">
        <v>0.3</v>
      </c>
      <c r="J100">
        <v>3.34</v>
      </c>
      <c r="K100">
        <v>0.49099999999999999</v>
      </c>
      <c r="L100">
        <v>0.39500000000000002</v>
      </c>
      <c r="M100">
        <v>0.55500000000000005</v>
      </c>
      <c r="N100">
        <v>0.90900000000000003</v>
      </c>
      <c r="O100">
        <v>1.347</v>
      </c>
      <c r="P100">
        <v>9.4E-2</v>
      </c>
      <c r="Q100">
        <v>0.06</v>
      </c>
      <c r="R100">
        <v>6.7000000000000004E-2</v>
      </c>
      <c r="S100">
        <v>0.374</v>
      </c>
      <c r="T100">
        <v>0.40500000000000003</v>
      </c>
      <c r="U100">
        <v>56.896999999999998</v>
      </c>
      <c r="V100">
        <v>0.57999999999999996</v>
      </c>
      <c r="W100">
        <v>0.121</v>
      </c>
      <c r="X100">
        <v>0.77</v>
      </c>
      <c r="Y100">
        <v>4.335</v>
      </c>
      <c r="Z100">
        <v>7.4800000000000005E-2</v>
      </c>
      <c r="AA100">
        <v>0.1212</v>
      </c>
      <c r="AB100">
        <v>3.73E-2</v>
      </c>
      <c r="AC100">
        <v>4.5600000000000002E-2</v>
      </c>
      <c r="AD100">
        <v>0.87880000000000003</v>
      </c>
      <c r="AE100">
        <v>0.95399999999999996</v>
      </c>
      <c r="AF100">
        <v>0.94369999999999998</v>
      </c>
      <c r="AG100">
        <v>0.93879999999999997</v>
      </c>
      <c r="AH100">
        <v>0.94399999999999995</v>
      </c>
      <c r="AI100">
        <v>0.97699999999999998</v>
      </c>
      <c r="AJ100">
        <v>0.99960000000000004</v>
      </c>
      <c r="AK100">
        <v>1</v>
      </c>
      <c r="AL100">
        <v>1</v>
      </c>
      <c r="AM100" t="s">
        <v>379</v>
      </c>
      <c r="AN100">
        <v>77</v>
      </c>
      <c r="AO100">
        <v>1278</v>
      </c>
      <c r="AP100">
        <v>45</v>
      </c>
      <c r="AQ100">
        <v>1849</v>
      </c>
      <c r="AR100">
        <v>45</v>
      </c>
      <c r="AS100">
        <v>0.1575</v>
      </c>
      <c r="AT100">
        <v>0.12330000000000001</v>
      </c>
      <c r="AU100">
        <v>0.25390000000000001</v>
      </c>
      <c r="AV100">
        <v>0.28799999999999998</v>
      </c>
      <c r="AW100">
        <v>0.3034</v>
      </c>
      <c r="AX100">
        <v>0.23710000000000001</v>
      </c>
      <c r="AY100">
        <v>0.20760000000000001</v>
      </c>
      <c r="AZ100">
        <v>0.17</v>
      </c>
      <c r="BA100">
        <v>0.1198</v>
      </c>
      <c r="BB100">
        <v>7.3999999999999996E-2</v>
      </c>
      <c r="BC100">
        <v>0.05</v>
      </c>
      <c r="BD100">
        <v>3.6600000000000001E-2</v>
      </c>
      <c r="BE100">
        <v>2.6800000000000001E-2</v>
      </c>
      <c r="BF100">
        <v>1.11E-2</v>
      </c>
      <c r="BG100">
        <v>2.5000000000000001E-3</v>
      </c>
      <c r="BH100" t="s">
        <v>104</v>
      </c>
      <c r="BI100" s="1">
        <v>36145</v>
      </c>
      <c r="BJ100">
        <v>50</v>
      </c>
      <c r="BK100">
        <v>0</v>
      </c>
      <c r="BL100" t="s">
        <v>232</v>
      </c>
      <c r="BM100" s="1">
        <v>34487</v>
      </c>
    </row>
    <row r="101" spans="1:65" x14ac:dyDescent="0.25">
      <c r="A101" t="s">
        <v>181</v>
      </c>
      <c r="B101" t="s">
        <v>101</v>
      </c>
      <c r="C101" s="1">
        <v>34487</v>
      </c>
      <c r="D101" t="s">
        <v>366</v>
      </c>
      <c r="E101">
        <v>295</v>
      </c>
      <c r="F101">
        <v>120</v>
      </c>
      <c r="G101">
        <v>0</v>
      </c>
      <c r="H101" t="s">
        <v>232</v>
      </c>
      <c r="I101">
        <v>2.5</v>
      </c>
      <c r="J101">
        <v>2.86</v>
      </c>
      <c r="K101">
        <v>0.27800000000000002</v>
      </c>
      <c r="L101">
        <v>0.32400000000000001</v>
      </c>
      <c r="M101">
        <v>0.495</v>
      </c>
      <c r="N101">
        <v>0.78500000000000003</v>
      </c>
      <c r="O101">
        <v>1.5880000000000001</v>
      </c>
      <c r="P101">
        <v>0</v>
      </c>
      <c r="Q101">
        <v>6.9000000000000006E-2</v>
      </c>
      <c r="R101">
        <v>0.19400000000000001</v>
      </c>
      <c r="S101">
        <v>0.32600000000000001</v>
      </c>
      <c r="T101">
        <v>0.41199999999999998</v>
      </c>
      <c r="U101">
        <v>57.081000000000003</v>
      </c>
      <c r="V101">
        <v>0.498</v>
      </c>
      <c r="W101">
        <v>0.19600000000000001</v>
      </c>
      <c r="X101">
        <v>0.77</v>
      </c>
      <c r="Y101">
        <v>3.7160000000000002</v>
      </c>
      <c r="Z101">
        <v>0.1207</v>
      </c>
      <c r="AA101">
        <v>0.19650000000000001</v>
      </c>
      <c r="AB101">
        <v>0.1147</v>
      </c>
      <c r="AC101">
        <v>0.13950000000000001</v>
      </c>
      <c r="AD101">
        <v>0.80349999999999999</v>
      </c>
      <c r="AE101">
        <v>0.86099999999999999</v>
      </c>
      <c r="AF101">
        <v>0.80130000000000001</v>
      </c>
      <c r="AG101">
        <v>0.81179999999999997</v>
      </c>
      <c r="AH101">
        <v>0.86699999999999999</v>
      </c>
      <c r="AI101">
        <v>0.90159999999999996</v>
      </c>
      <c r="AJ101">
        <v>0.99719999999999998</v>
      </c>
      <c r="AK101">
        <v>0.99990000000000001</v>
      </c>
      <c r="AL101">
        <v>1</v>
      </c>
      <c r="AM101" t="s">
        <v>380</v>
      </c>
      <c r="AN101">
        <v>79</v>
      </c>
      <c r="AO101">
        <v>1278</v>
      </c>
      <c r="AP101">
        <v>44</v>
      </c>
      <c r="AQ101">
        <v>1849</v>
      </c>
      <c r="AR101">
        <v>44</v>
      </c>
      <c r="AS101">
        <v>0.39300000000000002</v>
      </c>
      <c r="AT101">
        <v>0.55230000000000001</v>
      </c>
      <c r="AU101">
        <v>0.40489999999999998</v>
      </c>
      <c r="AV101">
        <v>0.49330000000000002</v>
      </c>
      <c r="AW101">
        <v>0.39319999999999999</v>
      </c>
      <c r="AX101">
        <v>0.3407</v>
      </c>
      <c r="AY101">
        <v>0.29380000000000001</v>
      </c>
      <c r="AZ101">
        <v>0.25590000000000002</v>
      </c>
      <c r="BA101">
        <v>0.19919999999999999</v>
      </c>
      <c r="BB101">
        <v>0.1477</v>
      </c>
      <c r="BC101">
        <v>0.1119</v>
      </c>
      <c r="BD101">
        <v>7.2800000000000004E-2</v>
      </c>
      <c r="BE101">
        <v>2.6700000000000002E-2</v>
      </c>
      <c r="BF101">
        <v>6.3E-3</v>
      </c>
      <c r="BG101">
        <v>3.2000000000000002E-3</v>
      </c>
      <c r="BH101" t="s">
        <v>104</v>
      </c>
      <c r="BI101" s="1">
        <v>36145</v>
      </c>
      <c r="BJ101">
        <v>120</v>
      </c>
      <c r="BK101">
        <v>0</v>
      </c>
      <c r="BL101" t="s">
        <v>232</v>
      </c>
      <c r="BM101" s="1">
        <v>34487</v>
      </c>
    </row>
    <row r="102" spans="1:65" x14ac:dyDescent="0.25">
      <c r="A102" t="s">
        <v>181</v>
      </c>
      <c r="B102" t="s">
        <v>101</v>
      </c>
      <c r="C102" s="1">
        <v>34487</v>
      </c>
      <c r="D102" t="s">
        <v>366</v>
      </c>
      <c r="E102">
        <v>294</v>
      </c>
      <c r="F102">
        <v>120</v>
      </c>
      <c r="G102">
        <v>0</v>
      </c>
      <c r="H102" t="s">
        <v>232</v>
      </c>
      <c r="I102">
        <v>1.5</v>
      </c>
      <c r="J102">
        <v>2.77</v>
      </c>
      <c r="K102">
        <v>0.25900000000000001</v>
      </c>
      <c r="L102">
        <v>0.318</v>
      </c>
      <c r="M102">
        <v>0.48299999999999998</v>
      </c>
      <c r="N102">
        <v>0.77200000000000002</v>
      </c>
      <c r="O102">
        <v>1.6180000000000001</v>
      </c>
      <c r="P102">
        <v>0</v>
      </c>
      <c r="Q102">
        <v>6.9000000000000006E-2</v>
      </c>
      <c r="R102">
        <v>0.19400000000000001</v>
      </c>
      <c r="S102">
        <v>0.32600000000000001</v>
      </c>
      <c r="T102">
        <v>0.41099999999999998</v>
      </c>
      <c r="U102">
        <v>57.098999999999997</v>
      </c>
      <c r="V102">
        <v>0.49</v>
      </c>
      <c r="W102">
        <v>0.21199999999999999</v>
      </c>
      <c r="X102">
        <v>0.77</v>
      </c>
      <c r="Y102">
        <v>3.6</v>
      </c>
      <c r="Z102">
        <v>0.1305</v>
      </c>
      <c r="AA102">
        <v>0.21160000000000001</v>
      </c>
      <c r="AB102">
        <v>0.1474</v>
      </c>
      <c r="AC102">
        <v>0.17780000000000001</v>
      </c>
      <c r="AD102">
        <v>0.78839999999999999</v>
      </c>
      <c r="AE102">
        <v>0.82199999999999995</v>
      </c>
      <c r="AF102">
        <v>0.77100000000000002</v>
      </c>
      <c r="AG102">
        <v>0.7702</v>
      </c>
      <c r="AH102">
        <v>0.81499999999999995</v>
      </c>
      <c r="AI102">
        <v>0.8538</v>
      </c>
      <c r="AJ102">
        <v>0.98899999999999999</v>
      </c>
      <c r="AK102">
        <v>0.99939999999999996</v>
      </c>
      <c r="AL102">
        <v>1</v>
      </c>
      <c r="AM102" t="s">
        <v>381</v>
      </c>
      <c r="AN102">
        <v>79</v>
      </c>
      <c r="AO102">
        <v>1278</v>
      </c>
      <c r="AP102">
        <v>43</v>
      </c>
      <c r="AQ102">
        <v>1849</v>
      </c>
      <c r="AR102">
        <v>43</v>
      </c>
      <c r="AS102">
        <v>0.48770000000000002</v>
      </c>
      <c r="AT102">
        <v>0.50580000000000003</v>
      </c>
      <c r="AU102">
        <v>0.48159999999999997</v>
      </c>
      <c r="AV102">
        <v>0.53800000000000003</v>
      </c>
      <c r="AW102">
        <v>0.40699999999999997</v>
      </c>
      <c r="AX102">
        <v>0.34789999999999999</v>
      </c>
      <c r="AY102">
        <v>0.32950000000000002</v>
      </c>
      <c r="AZ102">
        <v>0.25580000000000003</v>
      </c>
      <c r="BA102">
        <v>0.22919999999999999</v>
      </c>
      <c r="BB102">
        <v>0.16420000000000001</v>
      </c>
      <c r="BC102">
        <v>0.12470000000000001</v>
      </c>
      <c r="BD102">
        <v>8.5699999999999998E-2</v>
      </c>
      <c r="BE102">
        <v>3.0499999999999999E-2</v>
      </c>
      <c r="BF102">
        <v>9.1999999999999998E-3</v>
      </c>
      <c r="BG102">
        <v>1.5E-3</v>
      </c>
      <c r="BH102" t="s">
        <v>104</v>
      </c>
      <c r="BI102" s="1">
        <v>36145</v>
      </c>
      <c r="BJ102">
        <v>120</v>
      </c>
      <c r="BK102">
        <v>0</v>
      </c>
      <c r="BL102" t="s">
        <v>232</v>
      </c>
      <c r="BM102" s="1">
        <v>34487</v>
      </c>
    </row>
    <row r="103" spans="1:65" x14ac:dyDescent="0.25">
      <c r="A103" t="s">
        <v>181</v>
      </c>
      <c r="B103" t="s">
        <v>101</v>
      </c>
      <c r="C103" s="1">
        <v>34487</v>
      </c>
      <c r="D103" t="s">
        <v>366</v>
      </c>
      <c r="E103">
        <v>293</v>
      </c>
      <c r="F103">
        <v>120</v>
      </c>
      <c r="G103">
        <v>0</v>
      </c>
      <c r="H103" t="s">
        <v>232</v>
      </c>
      <c r="I103">
        <v>0.8</v>
      </c>
      <c r="J103">
        <v>3.02</v>
      </c>
      <c r="K103">
        <v>0.23</v>
      </c>
      <c r="L103">
        <v>0.32200000000000001</v>
      </c>
      <c r="M103">
        <v>0.45500000000000002</v>
      </c>
      <c r="N103">
        <v>0.76600000000000001</v>
      </c>
      <c r="O103">
        <v>1.6519999999999999</v>
      </c>
      <c r="P103">
        <v>0</v>
      </c>
      <c r="Q103">
        <v>6.9000000000000006E-2</v>
      </c>
      <c r="R103">
        <v>0.19400000000000001</v>
      </c>
      <c r="S103">
        <v>0.32600000000000001</v>
      </c>
      <c r="T103">
        <v>0.41099999999999998</v>
      </c>
      <c r="U103">
        <v>57.122</v>
      </c>
      <c r="V103">
        <v>0.48</v>
      </c>
      <c r="W103">
        <v>0.19600000000000001</v>
      </c>
      <c r="X103">
        <v>0.77</v>
      </c>
      <c r="Y103">
        <v>3.9159999999999999</v>
      </c>
      <c r="Z103">
        <v>0.1192</v>
      </c>
      <c r="AA103">
        <v>0.1958</v>
      </c>
      <c r="AB103">
        <v>0.1229</v>
      </c>
      <c r="AC103">
        <v>0.14729999999999999</v>
      </c>
      <c r="AD103">
        <v>0.80420000000000003</v>
      </c>
      <c r="AE103">
        <v>0.85299999999999998</v>
      </c>
      <c r="AF103">
        <v>0.79890000000000005</v>
      </c>
      <c r="AG103">
        <v>0.79359999999999997</v>
      </c>
      <c r="AH103">
        <v>0.86880000000000002</v>
      </c>
      <c r="AI103">
        <v>0.88970000000000005</v>
      </c>
      <c r="AJ103">
        <v>0.99309999999999998</v>
      </c>
      <c r="AK103">
        <v>1</v>
      </c>
      <c r="AL103">
        <v>1</v>
      </c>
      <c r="AM103" t="s">
        <v>382</v>
      </c>
      <c r="AN103">
        <v>81</v>
      </c>
      <c r="AO103">
        <v>1278</v>
      </c>
      <c r="AP103">
        <v>42</v>
      </c>
      <c r="AQ103">
        <v>1849</v>
      </c>
      <c r="AR103">
        <v>42</v>
      </c>
      <c r="AS103">
        <v>0.52669999999999995</v>
      </c>
      <c r="AT103">
        <v>0.52459999999999996</v>
      </c>
      <c r="AU103">
        <v>0.48180000000000001</v>
      </c>
      <c r="AV103">
        <v>0.48780000000000001</v>
      </c>
      <c r="AW103">
        <v>0.38840000000000002</v>
      </c>
      <c r="AX103">
        <v>0.30330000000000001</v>
      </c>
      <c r="AY103">
        <v>0.31990000000000002</v>
      </c>
      <c r="AZ103">
        <v>0.24890000000000001</v>
      </c>
      <c r="BA103">
        <v>0.2099</v>
      </c>
      <c r="BB103">
        <v>0.1328</v>
      </c>
      <c r="BC103">
        <v>0.1096</v>
      </c>
      <c r="BD103">
        <v>6.6299999999999998E-2</v>
      </c>
      <c r="BE103">
        <v>2.0299999999999999E-2</v>
      </c>
      <c r="BF103">
        <v>2.7000000000000001E-3</v>
      </c>
      <c r="BG103">
        <v>0</v>
      </c>
      <c r="BH103" t="s">
        <v>104</v>
      </c>
      <c r="BI103" s="1">
        <v>36145</v>
      </c>
      <c r="BJ103">
        <v>120</v>
      </c>
      <c r="BK103">
        <v>0</v>
      </c>
      <c r="BL103" t="s">
        <v>232</v>
      </c>
      <c r="BM103" s="1">
        <v>34487</v>
      </c>
    </row>
    <row r="104" spans="1:65" x14ac:dyDescent="0.25">
      <c r="A104" t="s">
        <v>181</v>
      </c>
      <c r="B104" t="s">
        <v>101</v>
      </c>
      <c r="C104" s="1">
        <v>34487</v>
      </c>
      <c r="D104" t="s">
        <v>366</v>
      </c>
      <c r="E104">
        <v>292</v>
      </c>
      <c r="F104">
        <v>110</v>
      </c>
      <c r="G104">
        <v>0</v>
      </c>
      <c r="H104" t="s">
        <v>232</v>
      </c>
      <c r="I104">
        <v>2.5</v>
      </c>
      <c r="J104">
        <v>2.57</v>
      </c>
      <c r="K104">
        <v>0.25800000000000001</v>
      </c>
      <c r="L104">
        <v>0.34899999999999998</v>
      </c>
      <c r="M104">
        <v>0.56599999999999995</v>
      </c>
      <c r="N104">
        <v>0.82099999999999995</v>
      </c>
      <c r="O104">
        <v>1.5149999999999999</v>
      </c>
      <c r="P104">
        <v>0</v>
      </c>
      <c r="Q104">
        <v>6.7000000000000004E-2</v>
      </c>
      <c r="R104">
        <v>0.191</v>
      </c>
      <c r="S104">
        <v>0.32600000000000001</v>
      </c>
      <c r="T104">
        <v>0.41599999999999998</v>
      </c>
      <c r="U104">
        <v>57.076000000000001</v>
      </c>
      <c r="V104">
        <v>0.51</v>
      </c>
      <c r="W104">
        <v>0.20499999999999999</v>
      </c>
      <c r="X104">
        <v>0.77</v>
      </c>
      <c r="Y104">
        <v>3.3340000000000001</v>
      </c>
      <c r="Z104">
        <v>0.1275</v>
      </c>
      <c r="AA104">
        <v>0.2051</v>
      </c>
      <c r="AB104">
        <v>0.1222</v>
      </c>
      <c r="AC104">
        <v>0.1484</v>
      </c>
      <c r="AD104">
        <v>0.79490000000000005</v>
      </c>
      <c r="AE104">
        <v>0.85199999999999998</v>
      </c>
      <c r="AF104">
        <v>0.78610000000000002</v>
      </c>
      <c r="AG104">
        <v>0.79369999999999996</v>
      </c>
      <c r="AH104">
        <v>0.86260000000000003</v>
      </c>
      <c r="AI104">
        <v>0.91620000000000001</v>
      </c>
      <c r="AJ104">
        <v>0.98440000000000005</v>
      </c>
      <c r="AK104">
        <v>0.998</v>
      </c>
      <c r="AL104">
        <v>1</v>
      </c>
      <c r="AM104" t="s">
        <v>383</v>
      </c>
      <c r="AN104">
        <v>82</v>
      </c>
      <c r="AO104">
        <v>1278</v>
      </c>
      <c r="AP104">
        <v>41</v>
      </c>
      <c r="AQ104">
        <v>1849</v>
      </c>
      <c r="AR104">
        <v>41</v>
      </c>
      <c r="AS104">
        <v>9.5500000000000002E-2</v>
      </c>
      <c r="AT104">
        <v>0.59230000000000005</v>
      </c>
      <c r="AU104">
        <v>0.55500000000000005</v>
      </c>
      <c r="AV104">
        <v>0.46179999999999999</v>
      </c>
      <c r="AW104">
        <v>0.4577</v>
      </c>
      <c r="AX104">
        <v>0.33529999999999999</v>
      </c>
      <c r="AY104">
        <v>0.28660000000000002</v>
      </c>
      <c r="AZ104">
        <v>0.22689999999999999</v>
      </c>
      <c r="BA104">
        <v>0.20300000000000001</v>
      </c>
      <c r="BB104">
        <v>0.14430000000000001</v>
      </c>
      <c r="BC104">
        <v>0.12239999999999999</v>
      </c>
      <c r="BD104">
        <v>0.106</v>
      </c>
      <c r="BE104">
        <v>5.2900000000000003E-2</v>
      </c>
      <c r="BF104">
        <v>1.12E-2</v>
      </c>
      <c r="BG104">
        <v>1.5E-3</v>
      </c>
      <c r="BH104" t="s">
        <v>104</v>
      </c>
      <c r="BI104" s="1">
        <v>36145</v>
      </c>
      <c r="BJ104">
        <v>110</v>
      </c>
      <c r="BK104">
        <v>0</v>
      </c>
      <c r="BL104" t="s">
        <v>232</v>
      </c>
      <c r="BM104" s="1">
        <v>34487</v>
      </c>
    </row>
    <row r="105" spans="1:65" x14ac:dyDescent="0.25">
      <c r="A105" t="s">
        <v>181</v>
      </c>
      <c r="B105" t="s">
        <v>101</v>
      </c>
      <c r="C105" s="1">
        <v>34487</v>
      </c>
      <c r="D105" t="s">
        <v>366</v>
      </c>
      <c r="E105">
        <v>291</v>
      </c>
      <c r="F105">
        <v>110</v>
      </c>
      <c r="G105">
        <v>0</v>
      </c>
      <c r="H105" t="s">
        <v>232</v>
      </c>
      <c r="I105">
        <v>1.5</v>
      </c>
      <c r="J105">
        <v>2.9</v>
      </c>
      <c r="K105">
        <v>0.25</v>
      </c>
      <c r="L105">
        <v>0.33400000000000002</v>
      </c>
      <c r="M105">
        <v>0.52400000000000002</v>
      </c>
      <c r="N105">
        <v>0.77800000000000002</v>
      </c>
      <c r="O105">
        <v>1.5840000000000001</v>
      </c>
      <c r="P105">
        <v>0</v>
      </c>
      <c r="Q105">
        <v>6.8000000000000005E-2</v>
      </c>
      <c r="R105">
        <v>0.193</v>
      </c>
      <c r="S105">
        <v>0.32600000000000001</v>
      </c>
      <c r="T105">
        <v>0.41299999999999998</v>
      </c>
      <c r="U105">
        <v>57.093000000000004</v>
      </c>
      <c r="V105">
        <v>0.496</v>
      </c>
      <c r="W105">
        <v>0.188</v>
      </c>
      <c r="X105">
        <v>0.77</v>
      </c>
      <c r="Y105">
        <v>3.7719999999999998</v>
      </c>
      <c r="Z105">
        <v>0.1148</v>
      </c>
      <c r="AA105">
        <v>0.1875</v>
      </c>
      <c r="AB105">
        <v>0.1086</v>
      </c>
      <c r="AC105">
        <v>0.13400000000000001</v>
      </c>
      <c r="AD105">
        <v>0.8125</v>
      </c>
      <c r="AE105">
        <v>0.86599999999999999</v>
      </c>
      <c r="AF105">
        <v>0.80349999999999999</v>
      </c>
      <c r="AG105">
        <v>0.80720000000000003</v>
      </c>
      <c r="AH105">
        <v>0.86519999999999997</v>
      </c>
      <c r="AI105">
        <v>0.95789999999999997</v>
      </c>
      <c r="AJ105">
        <v>0.99009999999999998</v>
      </c>
      <c r="AK105">
        <v>1</v>
      </c>
      <c r="AL105">
        <v>1</v>
      </c>
      <c r="AM105" t="s">
        <v>384</v>
      </c>
      <c r="AN105">
        <v>82</v>
      </c>
      <c r="AO105">
        <v>1278</v>
      </c>
      <c r="AP105">
        <v>40</v>
      </c>
      <c r="AQ105">
        <v>1849</v>
      </c>
      <c r="AR105">
        <v>40</v>
      </c>
      <c r="AS105">
        <v>9.8599999999999993E-2</v>
      </c>
      <c r="AT105">
        <v>0.57350000000000001</v>
      </c>
      <c r="AU105">
        <v>0.50929999999999997</v>
      </c>
      <c r="AV105">
        <v>0.4299</v>
      </c>
      <c r="AW105">
        <v>0.42170000000000002</v>
      </c>
      <c r="AX105">
        <v>0.31319999999999998</v>
      </c>
      <c r="AY105">
        <v>0.27989999999999998</v>
      </c>
      <c r="AZ105">
        <v>0.20300000000000001</v>
      </c>
      <c r="BA105">
        <v>0.18740000000000001</v>
      </c>
      <c r="BB105">
        <v>0.1452</v>
      </c>
      <c r="BC105">
        <v>0.10730000000000001</v>
      </c>
      <c r="BD105">
        <v>7.1400000000000005E-2</v>
      </c>
      <c r="BE105">
        <v>2.69E-2</v>
      </c>
      <c r="BF105">
        <v>5.1999999999999998E-3</v>
      </c>
      <c r="BG105">
        <v>8.0000000000000004E-4</v>
      </c>
      <c r="BH105" t="s">
        <v>104</v>
      </c>
      <c r="BI105" s="1">
        <v>36145</v>
      </c>
      <c r="BJ105">
        <v>110</v>
      </c>
      <c r="BK105">
        <v>0</v>
      </c>
      <c r="BL105" t="s">
        <v>232</v>
      </c>
      <c r="BM105" s="1">
        <v>34487</v>
      </c>
    </row>
    <row r="106" spans="1:65" x14ac:dyDescent="0.25">
      <c r="A106" t="s">
        <v>181</v>
      </c>
      <c r="B106" t="s">
        <v>101</v>
      </c>
      <c r="C106" s="1">
        <v>34487</v>
      </c>
      <c r="D106" t="s">
        <v>366</v>
      </c>
      <c r="E106">
        <v>290</v>
      </c>
      <c r="F106">
        <v>110</v>
      </c>
      <c r="G106">
        <v>0</v>
      </c>
      <c r="H106" t="s">
        <v>232</v>
      </c>
      <c r="I106">
        <v>0.8</v>
      </c>
      <c r="J106">
        <v>4.16</v>
      </c>
      <c r="K106">
        <v>0.26200000000000001</v>
      </c>
      <c r="L106">
        <v>0.36499999999999999</v>
      </c>
      <c r="M106">
        <v>0.54400000000000004</v>
      </c>
      <c r="N106">
        <v>0.86</v>
      </c>
      <c r="O106">
        <v>1.4890000000000001</v>
      </c>
      <c r="P106">
        <v>0</v>
      </c>
      <c r="Q106">
        <v>6.7000000000000004E-2</v>
      </c>
      <c r="R106">
        <v>0.19</v>
      </c>
      <c r="S106">
        <v>0.32600000000000001</v>
      </c>
      <c r="T106">
        <v>0.41699999999999998</v>
      </c>
      <c r="U106">
        <v>57.07</v>
      </c>
      <c r="V106">
        <v>0.51400000000000001</v>
      </c>
      <c r="W106">
        <v>9.9000000000000005E-2</v>
      </c>
      <c r="X106">
        <v>0.77</v>
      </c>
      <c r="Y106">
        <v>5.3959999999999999</v>
      </c>
      <c r="Z106">
        <v>5.8299999999999998E-2</v>
      </c>
      <c r="AA106">
        <v>9.9299999999999999E-2</v>
      </c>
      <c r="AB106">
        <v>3.2199999999999999E-2</v>
      </c>
      <c r="AC106">
        <v>3.9899999999999998E-2</v>
      </c>
      <c r="AD106">
        <v>0.90069999999999995</v>
      </c>
      <c r="AE106">
        <v>0.96</v>
      </c>
      <c r="AF106">
        <v>0.94279999999999997</v>
      </c>
      <c r="AG106">
        <v>0.94620000000000004</v>
      </c>
      <c r="AH106">
        <v>0.96589999999999998</v>
      </c>
      <c r="AI106">
        <v>0.96830000000000005</v>
      </c>
      <c r="AJ106">
        <v>0.996</v>
      </c>
      <c r="AK106">
        <v>1</v>
      </c>
      <c r="AL106">
        <v>1</v>
      </c>
      <c r="AM106" t="s">
        <v>385</v>
      </c>
      <c r="AN106">
        <v>81</v>
      </c>
      <c r="AO106">
        <v>1278</v>
      </c>
      <c r="AP106">
        <v>39</v>
      </c>
      <c r="AQ106">
        <v>1849</v>
      </c>
      <c r="AR106">
        <v>39</v>
      </c>
      <c r="AS106">
        <v>0.20599999999999999</v>
      </c>
      <c r="AT106">
        <v>0.34189999999999998</v>
      </c>
      <c r="AU106">
        <v>0.36399999999999999</v>
      </c>
      <c r="AV106">
        <v>0.27479999999999999</v>
      </c>
      <c r="AW106">
        <v>0.23760000000000001</v>
      </c>
      <c r="AX106">
        <v>0.1759</v>
      </c>
      <c r="AY106">
        <v>0.15490000000000001</v>
      </c>
      <c r="AZ106">
        <v>0.1094</v>
      </c>
      <c r="BA106">
        <v>6.8699999999999997E-2</v>
      </c>
      <c r="BB106">
        <v>3.85E-2</v>
      </c>
      <c r="BC106">
        <v>2.8000000000000001E-2</v>
      </c>
      <c r="BD106">
        <v>2.6100000000000002E-2</v>
      </c>
      <c r="BE106">
        <v>6.8999999999999999E-3</v>
      </c>
      <c r="BF106">
        <v>8.0000000000000004E-4</v>
      </c>
      <c r="BG106">
        <v>1E-4</v>
      </c>
      <c r="BH106" t="s">
        <v>104</v>
      </c>
      <c r="BI106" s="1">
        <v>36145</v>
      </c>
      <c r="BJ106">
        <v>110</v>
      </c>
      <c r="BK106">
        <v>0</v>
      </c>
      <c r="BL106" t="s">
        <v>232</v>
      </c>
      <c r="BM106" s="1">
        <v>34487</v>
      </c>
    </row>
    <row r="107" spans="1:65" x14ac:dyDescent="0.25">
      <c r="A107" t="s">
        <v>181</v>
      </c>
      <c r="B107" t="s">
        <v>101</v>
      </c>
      <c r="C107" s="1">
        <v>34487</v>
      </c>
      <c r="D107" t="s">
        <v>366</v>
      </c>
      <c r="E107">
        <v>289</v>
      </c>
      <c r="F107">
        <v>100</v>
      </c>
      <c r="G107">
        <v>0</v>
      </c>
      <c r="H107" t="s">
        <v>232</v>
      </c>
      <c r="I107">
        <v>2.5</v>
      </c>
      <c r="J107">
        <v>2.74</v>
      </c>
      <c r="K107">
        <v>0.23400000000000001</v>
      </c>
      <c r="L107">
        <v>0.35099999999999998</v>
      </c>
      <c r="M107">
        <v>0.54600000000000004</v>
      </c>
      <c r="N107">
        <v>0.746</v>
      </c>
      <c r="O107">
        <v>1.593</v>
      </c>
      <c r="P107">
        <v>0</v>
      </c>
      <c r="Q107">
        <v>6.9000000000000006E-2</v>
      </c>
      <c r="R107">
        <v>0.19400000000000001</v>
      </c>
      <c r="S107">
        <v>0.32600000000000001</v>
      </c>
      <c r="T107">
        <v>0.41199999999999998</v>
      </c>
      <c r="U107">
        <v>57.094000000000001</v>
      </c>
      <c r="V107">
        <v>0.497</v>
      </c>
      <c r="W107">
        <v>0.19900000000000001</v>
      </c>
      <c r="X107">
        <v>0.77</v>
      </c>
      <c r="Y107">
        <v>3.556</v>
      </c>
      <c r="Z107">
        <v>0.1237</v>
      </c>
      <c r="AA107">
        <v>0.1996</v>
      </c>
      <c r="AB107">
        <v>9.4899999999999998E-2</v>
      </c>
      <c r="AC107">
        <v>0.1181</v>
      </c>
      <c r="AD107">
        <v>0.8004</v>
      </c>
      <c r="AE107">
        <v>0.88200000000000001</v>
      </c>
      <c r="AF107">
        <v>0.76239999999999997</v>
      </c>
      <c r="AG107">
        <v>0.83819999999999995</v>
      </c>
      <c r="AH107">
        <v>0.91539999999999999</v>
      </c>
      <c r="AI107">
        <v>0.96209999999999996</v>
      </c>
      <c r="AJ107">
        <v>0.99670000000000003</v>
      </c>
      <c r="AK107">
        <v>1</v>
      </c>
      <c r="AL107">
        <v>1</v>
      </c>
      <c r="AM107" t="s">
        <v>386</v>
      </c>
      <c r="AN107">
        <v>82</v>
      </c>
      <c r="AO107">
        <v>1278</v>
      </c>
      <c r="AP107">
        <v>38</v>
      </c>
      <c r="AQ107">
        <v>1849</v>
      </c>
      <c r="AR107">
        <v>38</v>
      </c>
      <c r="AS107">
        <v>0.39460000000000001</v>
      </c>
      <c r="AT107">
        <v>0.58460000000000001</v>
      </c>
      <c r="AU107">
        <v>0.51929999999999998</v>
      </c>
      <c r="AV107">
        <v>0.34610000000000002</v>
      </c>
      <c r="AW107">
        <v>0.44190000000000002</v>
      </c>
      <c r="AX107">
        <v>0.35909999999999997</v>
      </c>
      <c r="AY107">
        <v>0.30309999999999998</v>
      </c>
      <c r="AZ107">
        <v>0.22140000000000001</v>
      </c>
      <c r="BA107">
        <v>0.16719999999999999</v>
      </c>
      <c r="BB107">
        <v>0.1636</v>
      </c>
      <c r="BC107">
        <v>0.1464</v>
      </c>
      <c r="BD107">
        <v>8.7999999999999995E-2</v>
      </c>
      <c r="BE107">
        <v>3.2500000000000001E-2</v>
      </c>
      <c r="BF107">
        <v>6.0000000000000001E-3</v>
      </c>
      <c r="BG107">
        <v>2.3E-3</v>
      </c>
      <c r="BH107" t="s">
        <v>104</v>
      </c>
      <c r="BI107" s="1">
        <v>36145</v>
      </c>
      <c r="BJ107">
        <v>100</v>
      </c>
      <c r="BK107">
        <v>0</v>
      </c>
      <c r="BL107" t="s">
        <v>232</v>
      </c>
      <c r="BM107" s="1">
        <v>34487</v>
      </c>
    </row>
    <row r="108" spans="1:65" x14ac:dyDescent="0.25">
      <c r="A108" t="s">
        <v>181</v>
      </c>
      <c r="B108" t="s">
        <v>101</v>
      </c>
      <c r="C108" s="1">
        <v>34487</v>
      </c>
      <c r="D108" t="s">
        <v>366</v>
      </c>
      <c r="E108">
        <v>288</v>
      </c>
      <c r="F108">
        <v>100</v>
      </c>
      <c r="G108">
        <v>0</v>
      </c>
      <c r="H108" t="s">
        <v>232</v>
      </c>
      <c r="I108">
        <v>1.5</v>
      </c>
      <c r="J108">
        <v>2.79</v>
      </c>
      <c r="K108">
        <v>0.23100000000000001</v>
      </c>
      <c r="L108">
        <v>0.33500000000000002</v>
      </c>
      <c r="M108">
        <v>0.51100000000000001</v>
      </c>
      <c r="N108">
        <v>0.76</v>
      </c>
      <c r="O108">
        <v>1.6140000000000001</v>
      </c>
      <c r="P108">
        <v>0</v>
      </c>
      <c r="Q108">
        <v>6.8000000000000005E-2</v>
      </c>
      <c r="R108">
        <v>0.19400000000000001</v>
      </c>
      <c r="S108">
        <v>0.32600000000000001</v>
      </c>
      <c r="T108">
        <v>0.41199999999999998</v>
      </c>
      <c r="U108">
        <v>57.107999999999997</v>
      </c>
      <c r="V108">
        <v>0.49</v>
      </c>
      <c r="W108">
        <v>0.20399999999999999</v>
      </c>
      <c r="X108">
        <v>0.77</v>
      </c>
      <c r="Y108">
        <v>3.6190000000000002</v>
      </c>
      <c r="Z108">
        <v>0.126</v>
      </c>
      <c r="AA108">
        <v>0.2046</v>
      </c>
      <c r="AB108">
        <v>0.1019</v>
      </c>
      <c r="AC108">
        <v>0.12609999999999999</v>
      </c>
      <c r="AD108">
        <v>0.7954</v>
      </c>
      <c r="AE108">
        <v>0.874</v>
      </c>
      <c r="AF108">
        <v>0.74709999999999999</v>
      </c>
      <c r="AG108">
        <v>0.83020000000000005</v>
      </c>
      <c r="AH108">
        <v>0.91259999999999997</v>
      </c>
      <c r="AI108">
        <v>0.94879999999999998</v>
      </c>
      <c r="AJ108">
        <v>0.99380000000000002</v>
      </c>
      <c r="AK108">
        <v>1</v>
      </c>
      <c r="AL108">
        <v>1</v>
      </c>
      <c r="AM108" t="s">
        <v>387</v>
      </c>
      <c r="AN108">
        <v>82</v>
      </c>
      <c r="AO108">
        <v>1278</v>
      </c>
      <c r="AP108">
        <v>37</v>
      </c>
      <c r="AQ108">
        <v>1849</v>
      </c>
      <c r="AR108">
        <v>37</v>
      </c>
      <c r="AS108">
        <v>0.40810000000000002</v>
      </c>
      <c r="AT108">
        <v>0.56799999999999995</v>
      </c>
      <c r="AU108">
        <v>0.52480000000000004</v>
      </c>
      <c r="AV108">
        <v>0.3896</v>
      </c>
      <c r="AW108">
        <v>0.43409999999999999</v>
      </c>
      <c r="AX108">
        <v>0.3679</v>
      </c>
      <c r="AY108">
        <v>0.3291</v>
      </c>
      <c r="AZ108">
        <v>0.22389999999999999</v>
      </c>
      <c r="BA108">
        <v>0.19400000000000001</v>
      </c>
      <c r="BB108">
        <v>0.18379999999999999</v>
      </c>
      <c r="BC108">
        <v>0.12520000000000001</v>
      </c>
      <c r="BD108">
        <v>6.9900000000000004E-2</v>
      </c>
      <c r="BE108">
        <v>2.6499999999999999E-2</v>
      </c>
      <c r="BF108">
        <v>8.9999999999999993E-3</v>
      </c>
      <c r="BG108">
        <v>2.5999999999999999E-3</v>
      </c>
      <c r="BH108" t="s">
        <v>104</v>
      </c>
      <c r="BI108" s="1">
        <v>36145</v>
      </c>
      <c r="BJ108">
        <v>100</v>
      </c>
      <c r="BK108">
        <v>0</v>
      </c>
      <c r="BL108" t="s">
        <v>232</v>
      </c>
      <c r="BM108" s="1">
        <v>34487</v>
      </c>
    </row>
    <row r="109" spans="1:65" x14ac:dyDescent="0.25">
      <c r="A109" t="s">
        <v>181</v>
      </c>
      <c r="B109" t="s">
        <v>101</v>
      </c>
      <c r="C109" s="1">
        <v>34487</v>
      </c>
      <c r="D109" t="s">
        <v>366</v>
      </c>
      <c r="E109">
        <v>287</v>
      </c>
      <c r="F109">
        <v>100</v>
      </c>
      <c r="G109">
        <v>0</v>
      </c>
      <c r="H109" t="s">
        <v>232</v>
      </c>
      <c r="I109">
        <v>0.8</v>
      </c>
      <c r="J109">
        <v>3.6</v>
      </c>
      <c r="K109">
        <v>0.192</v>
      </c>
      <c r="L109">
        <v>0.29299999999999998</v>
      </c>
      <c r="M109">
        <v>0.48299999999999998</v>
      </c>
      <c r="N109">
        <v>0.76</v>
      </c>
      <c r="O109">
        <v>1.675</v>
      </c>
      <c r="P109">
        <v>0</v>
      </c>
      <c r="Q109">
        <v>6.8000000000000005E-2</v>
      </c>
      <c r="R109">
        <v>0.19400000000000001</v>
      </c>
      <c r="S109">
        <v>0.32600000000000001</v>
      </c>
      <c r="T109">
        <v>0.41199999999999998</v>
      </c>
      <c r="U109">
        <v>57.156999999999996</v>
      </c>
      <c r="V109">
        <v>0.47</v>
      </c>
      <c r="W109">
        <v>0.161</v>
      </c>
      <c r="X109">
        <v>0.77</v>
      </c>
      <c r="Y109">
        <v>4.6710000000000003</v>
      </c>
      <c r="Z109">
        <v>9.5399999999999999E-2</v>
      </c>
      <c r="AA109">
        <v>0.161</v>
      </c>
      <c r="AB109">
        <v>6.4899999999999999E-2</v>
      </c>
      <c r="AC109">
        <v>8.3699999999999997E-2</v>
      </c>
      <c r="AD109">
        <v>0.83899999999999997</v>
      </c>
      <c r="AE109">
        <v>0.91600000000000004</v>
      </c>
      <c r="AF109">
        <v>0.81889999999999996</v>
      </c>
      <c r="AG109">
        <v>0.88900000000000001</v>
      </c>
      <c r="AH109">
        <v>0.94240000000000002</v>
      </c>
      <c r="AI109">
        <v>0.97540000000000004</v>
      </c>
      <c r="AJ109">
        <v>0.99880000000000002</v>
      </c>
      <c r="AK109">
        <v>1</v>
      </c>
      <c r="AL109">
        <v>1</v>
      </c>
      <c r="AM109" t="s">
        <v>388</v>
      </c>
      <c r="AN109">
        <v>81</v>
      </c>
      <c r="AO109">
        <v>1278</v>
      </c>
      <c r="AP109">
        <v>36</v>
      </c>
      <c r="AQ109">
        <v>1849</v>
      </c>
      <c r="AR109">
        <v>36</v>
      </c>
      <c r="AS109">
        <v>0.42159999999999997</v>
      </c>
      <c r="AT109">
        <v>0.53349999999999997</v>
      </c>
      <c r="AU109">
        <v>0.4975</v>
      </c>
      <c r="AV109">
        <v>0.377</v>
      </c>
      <c r="AW109">
        <v>0.36799999999999999</v>
      </c>
      <c r="AX109">
        <v>0.31540000000000001</v>
      </c>
      <c r="AY109">
        <v>0.23089999999999999</v>
      </c>
      <c r="AZ109">
        <v>0.1721</v>
      </c>
      <c r="BA109">
        <v>0.1396</v>
      </c>
      <c r="BB109">
        <v>0.1159</v>
      </c>
      <c r="BC109">
        <v>6.7199999999999996E-2</v>
      </c>
      <c r="BD109">
        <v>2.1899999999999999E-2</v>
      </c>
      <c r="BE109">
        <v>7.1999999999999998E-3</v>
      </c>
      <c r="BF109">
        <v>5.0000000000000001E-4</v>
      </c>
      <c r="BG109">
        <v>2.9999999999999997E-4</v>
      </c>
      <c r="BH109" t="s">
        <v>104</v>
      </c>
      <c r="BI109" s="1">
        <v>36145</v>
      </c>
      <c r="BJ109">
        <v>100</v>
      </c>
      <c r="BK109">
        <v>0</v>
      </c>
      <c r="BL109" t="s">
        <v>232</v>
      </c>
      <c r="BM109" s="1">
        <v>34487</v>
      </c>
    </row>
    <row r="110" spans="1:65" x14ac:dyDescent="0.25">
      <c r="A110" t="s">
        <v>181</v>
      </c>
      <c r="B110" t="s">
        <v>101</v>
      </c>
      <c r="C110" s="1">
        <v>34487</v>
      </c>
      <c r="D110" t="s">
        <v>366</v>
      </c>
      <c r="E110">
        <v>286</v>
      </c>
      <c r="F110">
        <v>100</v>
      </c>
      <c r="G110">
        <v>0</v>
      </c>
      <c r="H110" t="s">
        <v>232</v>
      </c>
      <c r="I110">
        <v>0.8</v>
      </c>
      <c r="J110">
        <v>3.59</v>
      </c>
      <c r="K110">
        <v>0.19700000000000001</v>
      </c>
      <c r="L110">
        <v>0.26700000000000002</v>
      </c>
      <c r="M110">
        <v>0.47899999999999998</v>
      </c>
      <c r="N110">
        <v>0.76</v>
      </c>
      <c r="O110">
        <v>1.6890000000000001</v>
      </c>
      <c r="P110">
        <v>0</v>
      </c>
      <c r="Q110">
        <v>6.9000000000000006E-2</v>
      </c>
      <c r="R110">
        <v>0.19400000000000001</v>
      </c>
      <c r="S110">
        <v>0.32600000000000001</v>
      </c>
      <c r="T110">
        <v>0.41199999999999998</v>
      </c>
      <c r="U110">
        <v>57.164999999999999</v>
      </c>
      <c r="V110">
        <v>0.46600000000000003</v>
      </c>
      <c r="W110">
        <v>0.16900000000000001</v>
      </c>
      <c r="X110">
        <v>0.77</v>
      </c>
      <c r="Y110">
        <v>4.657</v>
      </c>
      <c r="Z110">
        <v>0.10009999999999999</v>
      </c>
      <c r="AA110">
        <v>0.16930000000000001</v>
      </c>
      <c r="AB110">
        <v>8.0500000000000002E-2</v>
      </c>
      <c r="AC110">
        <v>0.10290000000000001</v>
      </c>
      <c r="AD110">
        <v>0.83069999999999999</v>
      </c>
      <c r="AE110">
        <v>0.89700000000000002</v>
      </c>
      <c r="AF110">
        <v>0.77880000000000005</v>
      </c>
      <c r="AG110">
        <v>0.86990000000000001</v>
      </c>
      <c r="AH110">
        <v>0.91969999999999996</v>
      </c>
      <c r="AI110">
        <v>0.97099999999999997</v>
      </c>
      <c r="AJ110">
        <v>0.99790000000000001</v>
      </c>
      <c r="AK110">
        <v>0.99970000000000003</v>
      </c>
      <c r="AL110">
        <v>1</v>
      </c>
      <c r="AM110" t="s">
        <v>389</v>
      </c>
      <c r="AN110">
        <v>79</v>
      </c>
      <c r="AO110">
        <v>1278</v>
      </c>
      <c r="AP110">
        <v>35</v>
      </c>
      <c r="AQ110">
        <v>1849</v>
      </c>
      <c r="AR110">
        <v>35</v>
      </c>
      <c r="AS110">
        <v>0.45350000000000001</v>
      </c>
      <c r="AT110">
        <v>0.53749999999999998</v>
      </c>
      <c r="AU110">
        <v>0.47620000000000001</v>
      </c>
      <c r="AV110">
        <v>0.42380000000000001</v>
      </c>
      <c r="AW110">
        <v>0.41820000000000002</v>
      </c>
      <c r="AX110">
        <v>0.33479999999999999</v>
      </c>
      <c r="AY110">
        <v>0.25040000000000001</v>
      </c>
      <c r="AZ110">
        <v>0.1681</v>
      </c>
      <c r="BA110">
        <v>0.14269999999999999</v>
      </c>
      <c r="BB110">
        <v>0.123</v>
      </c>
      <c r="BC110">
        <v>6.4399999999999999E-2</v>
      </c>
      <c r="BD110">
        <v>2.24E-2</v>
      </c>
      <c r="BE110">
        <v>6.8999999999999999E-3</v>
      </c>
      <c r="BF110">
        <v>1.1000000000000001E-3</v>
      </c>
      <c r="BG110">
        <v>2.0000000000000001E-4</v>
      </c>
      <c r="BH110" t="s">
        <v>104</v>
      </c>
      <c r="BI110" s="1">
        <v>36145</v>
      </c>
      <c r="BJ110">
        <v>100</v>
      </c>
      <c r="BK110">
        <v>0</v>
      </c>
      <c r="BL110" t="s">
        <v>232</v>
      </c>
      <c r="BM110" s="1">
        <v>34487</v>
      </c>
    </row>
    <row r="111" spans="1:65" x14ac:dyDescent="0.25">
      <c r="A111" t="s">
        <v>181</v>
      </c>
      <c r="B111" t="s">
        <v>101</v>
      </c>
      <c r="C111" s="1">
        <v>34487</v>
      </c>
      <c r="D111" t="s">
        <v>366</v>
      </c>
      <c r="E111">
        <v>285</v>
      </c>
      <c r="F111">
        <v>90</v>
      </c>
      <c r="G111">
        <v>0</v>
      </c>
      <c r="H111" t="s">
        <v>232</v>
      </c>
      <c r="I111">
        <v>2.5</v>
      </c>
      <c r="J111">
        <v>2.85</v>
      </c>
      <c r="K111">
        <v>0.32200000000000001</v>
      </c>
      <c r="L111">
        <v>0.318</v>
      </c>
      <c r="M111">
        <v>0.42599999999999999</v>
      </c>
      <c r="N111">
        <v>0.81100000000000005</v>
      </c>
      <c r="O111">
        <v>1.5920000000000001</v>
      </c>
      <c r="P111">
        <v>0</v>
      </c>
      <c r="Q111">
        <v>6.9000000000000006E-2</v>
      </c>
      <c r="R111">
        <v>0.19400000000000001</v>
      </c>
      <c r="S111">
        <v>0.32700000000000001</v>
      </c>
      <c r="T111">
        <v>0.41</v>
      </c>
      <c r="U111">
        <v>57.061999999999998</v>
      </c>
      <c r="V111">
        <v>0.501</v>
      </c>
      <c r="W111">
        <v>0.20699999999999999</v>
      </c>
      <c r="X111">
        <v>0.77</v>
      </c>
      <c r="Y111">
        <v>3.7069999999999999</v>
      </c>
      <c r="Z111">
        <v>0.128</v>
      </c>
      <c r="AA111">
        <v>0.20730000000000001</v>
      </c>
      <c r="AB111">
        <v>0.1288</v>
      </c>
      <c r="AC111">
        <v>0.15939999999999999</v>
      </c>
      <c r="AD111">
        <v>0.79269999999999996</v>
      </c>
      <c r="AE111">
        <v>0.84099999999999997</v>
      </c>
      <c r="AF111">
        <v>0.76639999999999997</v>
      </c>
      <c r="AG111">
        <v>0.77639999999999998</v>
      </c>
      <c r="AH111">
        <v>0.83020000000000005</v>
      </c>
      <c r="AI111">
        <v>0.9486</v>
      </c>
      <c r="AJ111">
        <v>0.99339999999999995</v>
      </c>
      <c r="AK111">
        <v>0.99950000000000006</v>
      </c>
      <c r="AL111">
        <v>0.99890000000000001</v>
      </c>
      <c r="AM111" t="s">
        <v>390</v>
      </c>
      <c r="AN111">
        <v>80</v>
      </c>
      <c r="AO111">
        <v>1278</v>
      </c>
      <c r="AP111">
        <v>34</v>
      </c>
      <c r="AQ111">
        <v>1849</v>
      </c>
      <c r="AR111">
        <v>34</v>
      </c>
      <c r="AS111">
        <v>0.64759999999999995</v>
      </c>
      <c r="AT111">
        <v>0.3155</v>
      </c>
      <c r="AU111">
        <v>0.40529999999999999</v>
      </c>
      <c r="AV111">
        <v>0.4597</v>
      </c>
      <c r="AW111">
        <v>0.4002</v>
      </c>
      <c r="AX111">
        <v>0.37769999999999998</v>
      </c>
      <c r="AY111">
        <v>0.32740000000000002</v>
      </c>
      <c r="AZ111">
        <v>0.3135</v>
      </c>
      <c r="BA111">
        <v>0.26829999999999998</v>
      </c>
      <c r="BB111">
        <v>0.152</v>
      </c>
      <c r="BC111">
        <v>0.10539999999999999</v>
      </c>
      <c r="BD111">
        <v>5.9700000000000003E-2</v>
      </c>
      <c r="BE111">
        <v>2.8400000000000002E-2</v>
      </c>
      <c r="BF111">
        <v>6.0000000000000001E-3</v>
      </c>
      <c r="BG111">
        <v>4.0000000000000001E-3</v>
      </c>
      <c r="BH111" t="s">
        <v>104</v>
      </c>
      <c r="BI111" s="1">
        <v>36145</v>
      </c>
      <c r="BJ111">
        <v>90</v>
      </c>
      <c r="BK111">
        <v>0</v>
      </c>
      <c r="BL111" t="s">
        <v>232</v>
      </c>
      <c r="BM111" s="1">
        <v>34487</v>
      </c>
    </row>
    <row r="112" spans="1:65" x14ac:dyDescent="0.25">
      <c r="A112" t="s">
        <v>181</v>
      </c>
      <c r="B112" t="s">
        <v>101</v>
      </c>
      <c r="C112" s="1">
        <v>34487</v>
      </c>
      <c r="D112" t="s">
        <v>366</v>
      </c>
      <c r="E112">
        <v>284</v>
      </c>
      <c r="F112">
        <v>90</v>
      </c>
      <c r="G112">
        <v>0</v>
      </c>
      <c r="H112" t="s">
        <v>232</v>
      </c>
      <c r="I112">
        <v>1.5</v>
      </c>
      <c r="J112">
        <v>2.84</v>
      </c>
      <c r="K112">
        <v>0.28799999999999998</v>
      </c>
      <c r="L112">
        <v>0.314</v>
      </c>
      <c r="M112">
        <v>0.438</v>
      </c>
      <c r="N112">
        <v>0.85799999999999998</v>
      </c>
      <c r="O112">
        <v>1.57</v>
      </c>
      <c r="P112">
        <v>0</v>
      </c>
      <c r="Q112">
        <v>6.8000000000000005E-2</v>
      </c>
      <c r="R112">
        <v>0.193</v>
      </c>
      <c r="S112">
        <v>0.32600000000000001</v>
      </c>
      <c r="T112">
        <v>0.41299999999999998</v>
      </c>
      <c r="U112">
        <v>57.087000000000003</v>
      </c>
      <c r="V112">
        <v>0.497</v>
      </c>
      <c r="W112">
        <v>0.20799999999999999</v>
      </c>
      <c r="X112">
        <v>0.77</v>
      </c>
      <c r="Y112">
        <v>3.6859999999999999</v>
      </c>
      <c r="Z112">
        <v>0.1275</v>
      </c>
      <c r="AA112">
        <v>0.20830000000000001</v>
      </c>
      <c r="AB112">
        <v>0.1308</v>
      </c>
      <c r="AC112">
        <v>0.16270000000000001</v>
      </c>
      <c r="AD112">
        <v>0.79169999999999996</v>
      </c>
      <c r="AE112">
        <v>0.83699999999999997</v>
      </c>
      <c r="AF112">
        <v>0.7147</v>
      </c>
      <c r="AG112">
        <v>0.76639999999999997</v>
      </c>
      <c r="AH112">
        <v>0.86719999999999997</v>
      </c>
      <c r="AI112">
        <v>0.94930000000000003</v>
      </c>
      <c r="AJ112">
        <v>0.99299999999999999</v>
      </c>
      <c r="AK112">
        <v>0.99939999999999996</v>
      </c>
      <c r="AL112">
        <v>1</v>
      </c>
      <c r="AM112" t="s">
        <v>391</v>
      </c>
      <c r="AN112">
        <v>80</v>
      </c>
      <c r="AO112">
        <v>1278</v>
      </c>
      <c r="AP112">
        <v>33</v>
      </c>
      <c r="AQ112">
        <v>1849</v>
      </c>
      <c r="AR112">
        <v>33</v>
      </c>
      <c r="AS112">
        <v>0.63959999999999995</v>
      </c>
      <c r="AT112">
        <v>0.37919999999999998</v>
      </c>
      <c r="AU112">
        <v>0.44500000000000001</v>
      </c>
      <c r="AV112">
        <v>0.48470000000000002</v>
      </c>
      <c r="AW112">
        <v>0.4143</v>
      </c>
      <c r="AX112">
        <v>0.36799999999999999</v>
      </c>
      <c r="AY112">
        <v>0.3775</v>
      </c>
      <c r="AZ112">
        <v>0.29659999999999997</v>
      </c>
      <c r="BA112">
        <v>0.22639999999999999</v>
      </c>
      <c r="BB112">
        <v>0.15509999999999999</v>
      </c>
      <c r="BC112">
        <v>8.5500000000000007E-2</v>
      </c>
      <c r="BD112">
        <v>5.1799999999999999E-2</v>
      </c>
      <c r="BE112">
        <v>3.04E-2</v>
      </c>
      <c r="BF112">
        <v>6.4000000000000003E-3</v>
      </c>
      <c r="BG112">
        <v>7.6E-3</v>
      </c>
      <c r="BH112" t="s">
        <v>104</v>
      </c>
      <c r="BI112" s="1">
        <v>36145</v>
      </c>
      <c r="BJ112">
        <v>90</v>
      </c>
      <c r="BK112">
        <v>0</v>
      </c>
      <c r="BL112" t="s">
        <v>232</v>
      </c>
      <c r="BM112" s="1">
        <v>34487</v>
      </c>
    </row>
    <row r="113" spans="1:65" x14ac:dyDescent="0.25">
      <c r="A113" t="s">
        <v>181</v>
      </c>
      <c r="B113" t="s">
        <v>101</v>
      </c>
      <c r="C113" s="1">
        <v>34487</v>
      </c>
      <c r="D113" t="s">
        <v>366</v>
      </c>
      <c r="E113">
        <v>279</v>
      </c>
      <c r="F113">
        <v>80</v>
      </c>
      <c r="G113">
        <v>0</v>
      </c>
      <c r="H113" t="s">
        <v>232</v>
      </c>
      <c r="I113">
        <v>0.8</v>
      </c>
      <c r="J113">
        <v>3.21</v>
      </c>
      <c r="K113">
        <v>0.23499999999999999</v>
      </c>
      <c r="L113">
        <v>0.38600000000000001</v>
      </c>
      <c r="M113">
        <v>0.53100000000000003</v>
      </c>
      <c r="N113">
        <v>0.83199999999999996</v>
      </c>
      <c r="O113">
        <v>1.52</v>
      </c>
      <c r="P113">
        <v>0</v>
      </c>
      <c r="Q113">
        <v>6.7000000000000004E-2</v>
      </c>
      <c r="R113">
        <v>0.191</v>
      </c>
      <c r="S113">
        <v>0.32600000000000001</v>
      </c>
      <c r="T113">
        <v>0.41599999999999998</v>
      </c>
      <c r="U113">
        <v>57.082000000000001</v>
      </c>
      <c r="V113">
        <v>0.50800000000000001</v>
      </c>
      <c r="W113">
        <v>0.153</v>
      </c>
      <c r="X113">
        <v>0.77</v>
      </c>
      <c r="Y113">
        <v>4.165</v>
      </c>
      <c r="Z113">
        <v>9.2399999999999996E-2</v>
      </c>
      <c r="AA113">
        <v>0.153</v>
      </c>
      <c r="AB113">
        <v>0.1008</v>
      </c>
      <c r="AC113">
        <v>0.12429999999999999</v>
      </c>
      <c r="AD113">
        <v>0.84699999999999998</v>
      </c>
      <c r="AE113">
        <v>0.876</v>
      </c>
      <c r="AF113">
        <v>0.81569999999999998</v>
      </c>
      <c r="AG113">
        <v>0.84950000000000003</v>
      </c>
      <c r="AH113">
        <v>0.84550000000000003</v>
      </c>
      <c r="AI113">
        <v>0.94440000000000002</v>
      </c>
      <c r="AJ113">
        <v>0.99690000000000001</v>
      </c>
      <c r="AK113">
        <v>0.99880000000000002</v>
      </c>
      <c r="AL113">
        <v>1</v>
      </c>
      <c r="AM113" t="s">
        <v>392</v>
      </c>
      <c r="AN113">
        <v>82</v>
      </c>
      <c r="AO113">
        <v>1278</v>
      </c>
      <c r="AP113">
        <v>28</v>
      </c>
      <c r="AQ113">
        <v>1849</v>
      </c>
      <c r="AR113">
        <v>28</v>
      </c>
      <c r="AS113">
        <v>0.69689999999999996</v>
      </c>
      <c r="AT113">
        <v>0.53720000000000001</v>
      </c>
      <c r="AU113">
        <v>0.38579999999999998</v>
      </c>
      <c r="AV113">
        <v>0.34670000000000001</v>
      </c>
      <c r="AW113">
        <v>0.29499999999999998</v>
      </c>
      <c r="AX113">
        <v>0.25650000000000001</v>
      </c>
      <c r="AY113">
        <v>0.21010000000000001</v>
      </c>
      <c r="AZ113">
        <v>0.18079999999999999</v>
      </c>
      <c r="BA113">
        <v>0.17</v>
      </c>
      <c r="BB113">
        <v>0.13750000000000001</v>
      </c>
      <c r="BC113">
        <v>5.9700000000000003E-2</v>
      </c>
      <c r="BD113">
        <v>2.6200000000000001E-2</v>
      </c>
      <c r="BE113">
        <v>1.6400000000000001E-2</v>
      </c>
      <c r="BF113">
        <v>6.7000000000000002E-3</v>
      </c>
      <c r="BG113">
        <v>2.8E-3</v>
      </c>
      <c r="BH113" t="s">
        <v>104</v>
      </c>
      <c r="BI113" s="1">
        <v>36145</v>
      </c>
      <c r="BJ113">
        <v>80</v>
      </c>
      <c r="BK113">
        <v>0</v>
      </c>
      <c r="BL113" t="s">
        <v>232</v>
      </c>
      <c r="BM113" s="1">
        <v>34487</v>
      </c>
    </row>
    <row r="114" spans="1:65" x14ac:dyDescent="0.25">
      <c r="A114" t="s">
        <v>181</v>
      </c>
      <c r="B114" t="s">
        <v>101</v>
      </c>
      <c r="C114" s="1">
        <v>34487</v>
      </c>
      <c r="D114" t="s">
        <v>366</v>
      </c>
      <c r="E114">
        <v>277</v>
      </c>
      <c r="F114">
        <v>70</v>
      </c>
      <c r="G114">
        <v>0</v>
      </c>
      <c r="H114" t="s">
        <v>232</v>
      </c>
      <c r="I114">
        <v>2.5</v>
      </c>
      <c r="J114">
        <v>3.16</v>
      </c>
      <c r="K114">
        <v>0.26300000000000001</v>
      </c>
      <c r="L114">
        <v>0.33200000000000002</v>
      </c>
      <c r="M114">
        <v>0.48599999999999999</v>
      </c>
      <c r="N114">
        <v>0.82499999999999996</v>
      </c>
      <c r="O114">
        <v>1.5680000000000001</v>
      </c>
      <c r="P114">
        <v>0</v>
      </c>
      <c r="Q114">
        <v>6.8000000000000005E-2</v>
      </c>
      <c r="R114">
        <v>0.193</v>
      </c>
      <c r="S114">
        <v>0.32600000000000001</v>
      </c>
      <c r="T114">
        <v>0.41299999999999998</v>
      </c>
      <c r="U114">
        <v>57.09</v>
      </c>
      <c r="V114">
        <v>0.497</v>
      </c>
      <c r="W114">
        <v>0.17299999999999999</v>
      </c>
      <c r="X114">
        <v>0.77</v>
      </c>
      <c r="Y114">
        <v>4.1079999999999997</v>
      </c>
      <c r="Z114">
        <v>0.10580000000000001</v>
      </c>
      <c r="AA114">
        <v>0.17380000000000001</v>
      </c>
      <c r="AB114">
        <v>0.12939999999999999</v>
      </c>
      <c r="AC114">
        <v>0.1608</v>
      </c>
      <c r="AD114">
        <v>0.82620000000000005</v>
      </c>
      <c r="AE114">
        <v>0.83899999999999997</v>
      </c>
      <c r="AF114">
        <v>0.74839999999999995</v>
      </c>
      <c r="AG114">
        <v>0.76160000000000005</v>
      </c>
      <c r="AH114">
        <v>0.86199999999999999</v>
      </c>
      <c r="AI114">
        <v>0.93889999999999996</v>
      </c>
      <c r="AJ114">
        <v>0.99509999999999998</v>
      </c>
      <c r="AK114">
        <v>0.99929999999999997</v>
      </c>
      <c r="AL114">
        <v>1</v>
      </c>
      <c r="AM114" t="s">
        <v>393</v>
      </c>
      <c r="AN114">
        <v>85</v>
      </c>
      <c r="AO114">
        <v>1278</v>
      </c>
      <c r="AP114">
        <v>26</v>
      </c>
      <c r="AQ114">
        <v>1849</v>
      </c>
      <c r="AR114">
        <v>26</v>
      </c>
      <c r="AS114">
        <v>0.253</v>
      </c>
      <c r="AT114">
        <v>0.52829999999999999</v>
      </c>
      <c r="AU114">
        <v>0.42249999999999999</v>
      </c>
      <c r="AV114">
        <v>0.3594</v>
      </c>
      <c r="AW114">
        <v>0.3271</v>
      </c>
      <c r="AX114">
        <v>0.37480000000000002</v>
      </c>
      <c r="AY114">
        <v>0.30659999999999998</v>
      </c>
      <c r="AZ114">
        <v>0.217</v>
      </c>
      <c r="BA114">
        <v>0.15890000000000001</v>
      </c>
      <c r="BB114">
        <v>0.11700000000000001</v>
      </c>
      <c r="BC114">
        <v>8.0799999999999997E-2</v>
      </c>
      <c r="BD114">
        <v>4.6800000000000001E-2</v>
      </c>
      <c r="BE114">
        <v>1.18E-2</v>
      </c>
      <c r="BF114">
        <v>7.1999999999999998E-3</v>
      </c>
      <c r="BG114">
        <v>1.04E-2</v>
      </c>
      <c r="BH114" t="s">
        <v>104</v>
      </c>
      <c r="BI114" s="1">
        <v>36145</v>
      </c>
      <c r="BJ114">
        <v>70</v>
      </c>
      <c r="BK114">
        <v>0</v>
      </c>
      <c r="BL114" t="s">
        <v>232</v>
      </c>
      <c r="BM114" s="1">
        <v>34487</v>
      </c>
    </row>
    <row r="115" spans="1:65" x14ac:dyDescent="0.25">
      <c r="A115" t="s">
        <v>181</v>
      </c>
      <c r="B115" t="s">
        <v>101</v>
      </c>
      <c r="C115" s="1">
        <v>34487</v>
      </c>
      <c r="D115" t="s">
        <v>366</v>
      </c>
      <c r="E115">
        <v>274</v>
      </c>
      <c r="F115">
        <v>70</v>
      </c>
      <c r="G115">
        <v>0</v>
      </c>
      <c r="H115" t="s">
        <v>232</v>
      </c>
      <c r="I115">
        <v>0.8</v>
      </c>
      <c r="J115">
        <v>3.02</v>
      </c>
      <c r="K115">
        <v>0.29099999999999998</v>
      </c>
      <c r="L115">
        <v>0.29799999999999999</v>
      </c>
      <c r="M115">
        <v>0.55000000000000004</v>
      </c>
      <c r="N115">
        <v>0.91700000000000004</v>
      </c>
      <c r="O115">
        <v>1.466</v>
      </c>
      <c r="P115">
        <v>0</v>
      </c>
      <c r="Q115">
        <v>6.6000000000000003E-2</v>
      </c>
      <c r="R115">
        <v>0.188</v>
      </c>
      <c r="S115">
        <v>0.32600000000000001</v>
      </c>
      <c r="T115">
        <v>0.42</v>
      </c>
      <c r="U115">
        <v>57.076000000000001</v>
      </c>
      <c r="V115">
        <v>0.51500000000000001</v>
      </c>
      <c r="W115">
        <v>0.17199999999999999</v>
      </c>
      <c r="X115">
        <v>0.77</v>
      </c>
      <c r="Y115">
        <v>3.9239999999999999</v>
      </c>
      <c r="Z115">
        <v>0.1041</v>
      </c>
      <c r="AA115">
        <v>0.1731</v>
      </c>
      <c r="AB115">
        <v>5.8500000000000003E-2</v>
      </c>
      <c r="AC115">
        <v>7.2800000000000004E-2</v>
      </c>
      <c r="AD115">
        <v>0.82689999999999997</v>
      </c>
      <c r="AE115">
        <v>0.92700000000000005</v>
      </c>
      <c r="AF115">
        <v>0.86539999999999995</v>
      </c>
      <c r="AG115">
        <v>0.90290000000000004</v>
      </c>
      <c r="AH115">
        <v>0.93410000000000004</v>
      </c>
      <c r="AI115">
        <v>0.9788</v>
      </c>
      <c r="AJ115">
        <v>0.99819999999999998</v>
      </c>
      <c r="AK115">
        <v>1</v>
      </c>
      <c r="AL115">
        <v>1</v>
      </c>
      <c r="AM115" t="s">
        <v>394</v>
      </c>
      <c r="AN115">
        <v>79</v>
      </c>
      <c r="AO115">
        <v>1278</v>
      </c>
      <c r="AP115">
        <v>23</v>
      </c>
      <c r="AQ115">
        <v>1849</v>
      </c>
      <c r="AR115">
        <v>23</v>
      </c>
      <c r="AS115">
        <v>0.19889999999999999</v>
      </c>
      <c r="AT115">
        <v>0.46339999999999998</v>
      </c>
      <c r="AU115">
        <v>0.43419999999999997</v>
      </c>
      <c r="AV115">
        <v>0.38700000000000001</v>
      </c>
      <c r="AW115">
        <v>0.40510000000000002</v>
      </c>
      <c r="AX115">
        <v>0.4264</v>
      </c>
      <c r="AY115">
        <v>0.29110000000000003</v>
      </c>
      <c r="AZ115">
        <v>0.17380000000000001</v>
      </c>
      <c r="BA115">
        <v>0.1351</v>
      </c>
      <c r="BB115">
        <v>0.1149</v>
      </c>
      <c r="BC115">
        <v>5.9499999999999997E-2</v>
      </c>
      <c r="BD115">
        <v>3.0099999999999998E-2</v>
      </c>
      <c r="BE115">
        <v>1.29E-2</v>
      </c>
      <c r="BF115">
        <v>1.9699999999999999E-2</v>
      </c>
      <c r="BG115">
        <v>8.0000000000000002E-3</v>
      </c>
      <c r="BH115" t="s">
        <v>104</v>
      </c>
      <c r="BI115" s="1">
        <v>36145</v>
      </c>
      <c r="BJ115">
        <v>70</v>
      </c>
      <c r="BK115">
        <v>0</v>
      </c>
      <c r="BL115" t="s">
        <v>232</v>
      </c>
      <c r="BM115" s="1">
        <v>34487</v>
      </c>
    </row>
    <row r="116" spans="1:65" x14ac:dyDescent="0.25">
      <c r="A116" t="s">
        <v>181</v>
      </c>
      <c r="B116" t="s">
        <v>101</v>
      </c>
      <c r="C116" s="1">
        <v>34487</v>
      </c>
      <c r="D116" t="s">
        <v>366</v>
      </c>
      <c r="E116">
        <v>272</v>
      </c>
      <c r="F116">
        <v>60</v>
      </c>
      <c r="G116">
        <v>0</v>
      </c>
      <c r="H116" t="s">
        <v>232</v>
      </c>
      <c r="I116">
        <v>1.5</v>
      </c>
      <c r="J116">
        <v>3.15</v>
      </c>
      <c r="K116">
        <v>0.28899999999999998</v>
      </c>
      <c r="L116">
        <v>0.31</v>
      </c>
      <c r="M116">
        <v>0.496</v>
      </c>
      <c r="N116">
        <v>0.82199999999999995</v>
      </c>
      <c r="O116">
        <v>1.5620000000000001</v>
      </c>
      <c r="P116">
        <v>0</v>
      </c>
      <c r="Q116">
        <v>6.8000000000000005E-2</v>
      </c>
      <c r="R116">
        <v>0.193</v>
      </c>
      <c r="S116">
        <v>0.32600000000000001</v>
      </c>
      <c r="T116">
        <v>0.41299999999999998</v>
      </c>
      <c r="U116">
        <v>57.079000000000001</v>
      </c>
      <c r="V116">
        <v>0.501</v>
      </c>
      <c r="W116">
        <v>0.17199999999999999</v>
      </c>
      <c r="X116">
        <v>0.77</v>
      </c>
      <c r="Y116">
        <v>4.0940000000000003</v>
      </c>
      <c r="Z116">
        <v>0.1043</v>
      </c>
      <c r="AA116">
        <v>0.17280000000000001</v>
      </c>
      <c r="AB116">
        <v>0.1143</v>
      </c>
      <c r="AC116">
        <v>0.14319999999999999</v>
      </c>
      <c r="AD116">
        <v>0.82720000000000005</v>
      </c>
      <c r="AE116">
        <v>0.85699999999999998</v>
      </c>
      <c r="AF116">
        <v>0.77780000000000005</v>
      </c>
      <c r="AG116">
        <v>0.80759999999999998</v>
      </c>
      <c r="AH116">
        <v>0.85650000000000004</v>
      </c>
      <c r="AI116">
        <v>0.93489999999999995</v>
      </c>
      <c r="AJ116">
        <v>0.99380000000000002</v>
      </c>
      <c r="AK116">
        <v>0.99880000000000002</v>
      </c>
      <c r="AL116">
        <v>1</v>
      </c>
      <c r="AM116" t="s">
        <v>395</v>
      </c>
      <c r="AN116">
        <v>84</v>
      </c>
      <c r="AO116">
        <v>1278</v>
      </c>
      <c r="AP116">
        <v>21</v>
      </c>
      <c r="AQ116">
        <v>1849</v>
      </c>
      <c r="AR116">
        <v>21</v>
      </c>
      <c r="AS116">
        <v>0.5736</v>
      </c>
      <c r="AT116">
        <v>0.43419999999999997</v>
      </c>
      <c r="AU116">
        <v>0.35110000000000002</v>
      </c>
      <c r="AV116">
        <v>0.41149999999999998</v>
      </c>
      <c r="AW116">
        <v>0.38009999999999999</v>
      </c>
      <c r="AX116">
        <v>0.35589999999999999</v>
      </c>
      <c r="AY116">
        <v>0.29809999999999998</v>
      </c>
      <c r="AZ116">
        <v>0.2243</v>
      </c>
      <c r="BA116">
        <v>0.13200000000000001</v>
      </c>
      <c r="BB116">
        <v>0.11600000000000001</v>
      </c>
      <c r="BC116">
        <v>7.8200000000000006E-2</v>
      </c>
      <c r="BD116">
        <v>4.2999999999999997E-2</v>
      </c>
      <c r="BE116">
        <v>1.32E-2</v>
      </c>
      <c r="BF116">
        <v>1.0500000000000001E-2</v>
      </c>
      <c r="BG116">
        <v>1.2999999999999999E-3</v>
      </c>
      <c r="BH116" t="s">
        <v>104</v>
      </c>
      <c r="BI116" s="1">
        <v>36145</v>
      </c>
      <c r="BJ116">
        <v>60</v>
      </c>
      <c r="BK116">
        <v>0</v>
      </c>
      <c r="BL116" t="s">
        <v>232</v>
      </c>
      <c r="BM116" s="1">
        <v>34487</v>
      </c>
    </row>
    <row r="117" spans="1:65" x14ac:dyDescent="0.25">
      <c r="A117" t="s">
        <v>181</v>
      </c>
      <c r="B117" t="s">
        <v>101</v>
      </c>
      <c r="C117" s="1">
        <v>34487</v>
      </c>
      <c r="D117" t="s">
        <v>366</v>
      </c>
      <c r="E117">
        <v>268</v>
      </c>
      <c r="F117">
        <v>50</v>
      </c>
      <c r="G117">
        <v>0</v>
      </c>
      <c r="H117" t="s">
        <v>232</v>
      </c>
      <c r="I117">
        <v>1.5</v>
      </c>
      <c r="J117">
        <v>2.84</v>
      </c>
      <c r="K117">
        <v>0.624</v>
      </c>
      <c r="L117">
        <v>0.52700000000000002</v>
      </c>
      <c r="M117">
        <v>0.58499999999999996</v>
      </c>
      <c r="N117">
        <v>0.80900000000000005</v>
      </c>
      <c r="O117">
        <v>1.2969999999999999</v>
      </c>
      <c r="P117">
        <v>8.9999999999999993E-3</v>
      </c>
      <c r="Q117">
        <v>0.127</v>
      </c>
      <c r="R117">
        <v>0.32600000000000001</v>
      </c>
      <c r="S117">
        <v>0.378</v>
      </c>
      <c r="T117">
        <v>0.159</v>
      </c>
      <c r="U117">
        <v>56.744999999999997</v>
      </c>
      <c r="V117">
        <v>0.63200000000000001</v>
      </c>
      <c r="W117">
        <v>0.13200000000000001</v>
      </c>
      <c r="X117">
        <v>0.77</v>
      </c>
      <c r="Y117">
        <v>3.6869999999999998</v>
      </c>
      <c r="Z117">
        <v>8.6699999999999999E-2</v>
      </c>
      <c r="AA117">
        <v>0.13220000000000001</v>
      </c>
      <c r="AB117">
        <v>0.1147</v>
      </c>
      <c r="AC117">
        <v>0.1386</v>
      </c>
      <c r="AD117">
        <v>0.86780000000000002</v>
      </c>
      <c r="AE117">
        <v>0.86099999999999999</v>
      </c>
      <c r="AF117">
        <v>0.81220000000000003</v>
      </c>
      <c r="AG117">
        <v>0.85240000000000005</v>
      </c>
      <c r="AH117">
        <v>0.81120000000000003</v>
      </c>
      <c r="AI117">
        <v>0.90429999999999999</v>
      </c>
      <c r="AJ117">
        <v>0.99180000000000001</v>
      </c>
      <c r="AK117">
        <v>0.98180000000000001</v>
      </c>
      <c r="AL117">
        <v>1</v>
      </c>
      <c r="AM117" t="s">
        <v>396</v>
      </c>
      <c r="AN117">
        <v>78</v>
      </c>
      <c r="AO117">
        <v>1278</v>
      </c>
      <c r="AP117">
        <v>17</v>
      </c>
      <c r="AQ117">
        <v>1849</v>
      </c>
      <c r="AR117">
        <v>17</v>
      </c>
      <c r="AS117">
        <v>0.253</v>
      </c>
      <c r="AT117">
        <v>0.183</v>
      </c>
      <c r="AU117">
        <v>0.1462</v>
      </c>
      <c r="AV117">
        <v>0.17380000000000001</v>
      </c>
      <c r="AW117">
        <v>0.26550000000000001</v>
      </c>
      <c r="AX117">
        <v>0.22389999999999999</v>
      </c>
      <c r="AY117">
        <v>0.2278</v>
      </c>
      <c r="AZ117">
        <v>0.18579999999999999</v>
      </c>
      <c r="BA117">
        <v>0.16520000000000001</v>
      </c>
      <c r="BB117">
        <v>0.13450000000000001</v>
      </c>
      <c r="BC117">
        <v>9.9099999999999994E-2</v>
      </c>
      <c r="BD117">
        <v>7.3999999999999996E-2</v>
      </c>
      <c r="BE117">
        <v>5.3100000000000001E-2</v>
      </c>
      <c r="BF117">
        <v>2.0899999999999998E-2</v>
      </c>
      <c r="BG117">
        <v>4.4000000000000003E-3</v>
      </c>
      <c r="BH117" t="s">
        <v>104</v>
      </c>
      <c r="BI117" s="1">
        <v>36145</v>
      </c>
      <c r="BJ117">
        <v>50</v>
      </c>
      <c r="BK117">
        <v>0</v>
      </c>
      <c r="BL117" t="s">
        <v>232</v>
      </c>
      <c r="BM117" s="1">
        <v>34487</v>
      </c>
    </row>
    <row r="118" spans="1:65" x14ac:dyDescent="0.25">
      <c r="A118" t="s">
        <v>181</v>
      </c>
      <c r="B118" t="s">
        <v>101</v>
      </c>
      <c r="C118" s="1">
        <v>34487</v>
      </c>
      <c r="D118" t="s">
        <v>366</v>
      </c>
      <c r="E118">
        <v>269</v>
      </c>
      <c r="F118">
        <v>50</v>
      </c>
      <c r="G118">
        <v>0</v>
      </c>
      <c r="H118" t="s">
        <v>232</v>
      </c>
      <c r="I118">
        <v>2.5</v>
      </c>
      <c r="J118">
        <v>2.27</v>
      </c>
      <c r="K118">
        <v>0.29199999999999998</v>
      </c>
      <c r="L118">
        <v>0.41399999999999998</v>
      </c>
      <c r="M118">
        <v>0.59199999999999997</v>
      </c>
      <c r="N118">
        <v>0.92</v>
      </c>
      <c r="O118">
        <v>1.3740000000000001</v>
      </c>
      <c r="P118">
        <v>9.6000000000000002E-2</v>
      </c>
      <c r="Q118">
        <v>4.5999999999999999E-2</v>
      </c>
      <c r="R118">
        <v>5.0000000000000001E-3</v>
      </c>
      <c r="S118">
        <v>0.25600000000000001</v>
      </c>
      <c r="T118">
        <v>0.59699999999999998</v>
      </c>
      <c r="U118">
        <v>57.021999999999998</v>
      </c>
      <c r="V118">
        <v>0.54200000000000004</v>
      </c>
      <c r="W118">
        <v>0.216</v>
      </c>
      <c r="X118">
        <v>0.77</v>
      </c>
      <c r="Y118">
        <v>2.9510000000000001</v>
      </c>
      <c r="Z118">
        <v>0.13780000000000001</v>
      </c>
      <c r="AA118">
        <v>0.21560000000000001</v>
      </c>
      <c r="AB118">
        <v>0.12959999999999999</v>
      </c>
      <c r="AC118">
        <v>0.15379999999999999</v>
      </c>
      <c r="AD118">
        <v>0.78439999999999999</v>
      </c>
      <c r="AE118">
        <v>0.84599999999999997</v>
      </c>
      <c r="AF118">
        <v>0.84289999999999998</v>
      </c>
      <c r="AG118">
        <v>0.81740000000000002</v>
      </c>
      <c r="AH118">
        <v>0.77649999999999997</v>
      </c>
      <c r="AI118">
        <v>0.89659999999999995</v>
      </c>
      <c r="AJ118">
        <v>0.99070000000000003</v>
      </c>
      <c r="AK118">
        <v>0.97989999999999999</v>
      </c>
      <c r="AL118">
        <v>1</v>
      </c>
      <c r="AM118" t="s">
        <v>397</v>
      </c>
      <c r="AN118">
        <v>80</v>
      </c>
      <c r="AO118">
        <v>1278</v>
      </c>
      <c r="AP118">
        <v>18</v>
      </c>
      <c r="AQ118">
        <v>1849</v>
      </c>
      <c r="AR118">
        <v>18</v>
      </c>
      <c r="AS118">
        <v>0.58389999999999997</v>
      </c>
      <c r="AT118">
        <v>0.57410000000000005</v>
      </c>
      <c r="AU118">
        <v>0.46850000000000003</v>
      </c>
      <c r="AV118">
        <v>0.438</v>
      </c>
      <c r="AW118">
        <v>0.38350000000000001</v>
      </c>
      <c r="AX118">
        <v>0.37090000000000001</v>
      </c>
      <c r="AY118">
        <v>0.26700000000000002</v>
      </c>
      <c r="AZ118">
        <v>0.29409999999999997</v>
      </c>
      <c r="BA118">
        <v>0.23710000000000001</v>
      </c>
      <c r="BB118">
        <v>0.19900000000000001</v>
      </c>
      <c r="BC118">
        <v>0.12529999999999999</v>
      </c>
      <c r="BD118">
        <v>6.9699999999999998E-2</v>
      </c>
      <c r="BE118">
        <v>6.2399999999999997E-2</v>
      </c>
      <c r="BF118">
        <v>4.9399999999999999E-2</v>
      </c>
      <c r="BG118">
        <v>3.0099999999999998E-2</v>
      </c>
      <c r="BH118" t="s">
        <v>104</v>
      </c>
      <c r="BI118" s="1">
        <v>36145</v>
      </c>
      <c r="BJ118">
        <v>50</v>
      </c>
      <c r="BK118">
        <v>0</v>
      </c>
      <c r="BL118" t="s">
        <v>232</v>
      </c>
      <c r="BM118" s="1">
        <v>34487</v>
      </c>
    </row>
    <row r="119" spans="1:65" x14ac:dyDescent="0.25">
      <c r="A119" t="s">
        <v>181</v>
      </c>
      <c r="B119" t="s">
        <v>101</v>
      </c>
      <c r="C119" s="1">
        <v>34517</v>
      </c>
      <c r="D119" t="s">
        <v>398</v>
      </c>
      <c r="E119">
        <v>763</v>
      </c>
      <c r="F119">
        <v>30</v>
      </c>
      <c r="G119">
        <v>0</v>
      </c>
      <c r="H119" t="s">
        <v>232</v>
      </c>
      <c r="I119">
        <v>0.8</v>
      </c>
      <c r="J119">
        <v>2.81</v>
      </c>
      <c r="K119">
        <v>0.33200000000000002</v>
      </c>
      <c r="L119">
        <v>0.35399999999999998</v>
      </c>
      <c r="M119">
        <v>0.61599999999999999</v>
      </c>
      <c r="N119">
        <v>0.84899999999999998</v>
      </c>
      <c r="O119">
        <v>1.405</v>
      </c>
      <c r="P119">
        <v>5.5E-2</v>
      </c>
      <c r="Q119">
        <v>0.04</v>
      </c>
      <c r="R119">
        <v>4.4999999999999998E-2</v>
      </c>
      <c r="S119">
        <v>0.28000000000000003</v>
      </c>
      <c r="T119">
        <v>0.57999999999999996</v>
      </c>
      <c r="U119">
        <v>57.008000000000003</v>
      </c>
      <c r="V119">
        <v>0.53600000000000003</v>
      </c>
      <c r="W119">
        <v>0.17</v>
      </c>
      <c r="X119">
        <v>0.8</v>
      </c>
      <c r="Y119">
        <v>3.5139999999999998</v>
      </c>
      <c r="Z119">
        <v>0.1048</v>
      </c>
      <c r="AA119">
        <v>0.16969999999999999</v>
      </c>
      <c r="AB119">
        <v>3.78E-2</v>
      </c>
      <c r="AC119">
        <v>4.8500000000000001E-2</v>
      </c>
      <c r="AD119">
        <v>0.83030000000000004</v>
      </c>
      <c r="AE119">
        <v>0.95199999999999996</v>
      </c>
      <c r="AF119">
        <v>0.93269999999999997</v>
      </c>
      <c r="AG119">
        <v>0.90559999999999996</v>
      </c>
      <c r="AH119">
        <v>0.97709999999999997</v>
      </c>
      <c r="AI119">
        <v>0.9919</v>
      </c>
      <c r="AJ119">
        <v>0.99590000000000001</v>
      </c>
      <c r="AK119">
        <v>1</v>
      </c>
      <c r="AL119">
        <v>1</v>
      </c>
      <c r="AM119" t="s">
        <v>399</v>
      </c>
      <c r="AN119">
        <v>78</v>
      </c>
      <c r="AO119">
        <v>484</v>
      </c>
      <c r="AP119">
        <v>65</v>
      </c>
      <c r="AQ119">
        <v>488</v>
      </c>
      <c r="AR119">
        <v>65</v>
      </c>
      <c r="AS119">
        <v>0.34770000000000001</v>
      </c>
      <c r="AT119">
        <v>0.45450000000000002</v>
      </c>
      <c r="AU119">
        <v>0.37030000000000002</v>
      </c>
      <c r="AV119">
        <v>0.4743</v>
      </c>
      <c r="AW119">
        <v>0.35809999999999997</v>
      </c>
      <c r="AX119">
        <v>0.31909999999999999</v>
      </c>
      <c r="AY119">
        <v>0.23749999999999999</v>
      </c>
      <c r="AZ119">
        <v>0.189</v>
      </c>
      <c r="BA119">
        <v>0.13070000000000001</v>
      </c>
      <c r="BB119">
        <v>0.1017</v>
      </c>
      <c r="BC119">
        <v>9.2299999999999993E-2</v>
      </c>
      <c r="BD119">
        <v>9.2499999999999999E-2</v>
      </c>
      <c r="BE119">
        <v>4.8000000000000001E-2</v>
      </c>
      <c r="BF119">
        <v>1.2800000000000001E-2</v>
      </c>
      <c r="BG119">
        <v>2E-3</v>
      </c>
      <c r="BH119" t="s">
        <v>104</v>
      </c>
      <c r="BI119" s="1">
        <v>36145</v>
      </c>
      <c r="BJ119">
        <v>30</v>
      </c>
      <c r="BK119">
        <v>0</v>
      </c>
      <c r="BL119" t="s">
        <v>232</v>
      </c>
      <c r="BM119" s="1">
        <v>34517</v>
      </c>
    </row>
    <row r="120" spans="1:65" x14ac:dyDescent="0.25">
      <c r="A120" t="s">
        <v>181</v>
      </c>
      <c r="B120" t="s">
        <v>101</v>
      </c>
      <c r="C120" s="1">
        <v>34517</v>
      </c>
      <c r="D120" t="s">
        <v>398</v>
      </c>
      <c r="E120">
        <v>787</v>
      </c>
      <c r="F120">
        <v>100</v>
      </c>
      <c r="G120">
        <v>0</v>
      </c>
      <c r="H120" t="s">
        <v>232</v>
      </c>
      <c r="I120">
        <v>1.5</v>
      </c>
      <c r="J120">
        <v>2.98</v>
      </c>
      <c r="K120">
        <v>0.28399999999999997</v>
      </c>
      <c r="L120">
        <v>0.379</v>
      </c>
      <c r="M120">
        <v>0.502</v>
      </c>
      <c r="N120">
        <v>0.747</v>
      </c>
      <c r="O120">
        <v>1.577</v>
      </c>
      <c r="P120">
        <v>0</v>
      </c>
      <c r="Q120">
        <v>6.9000000000000006E-2</v>
      </c>
      <c r="R120">
        <v>0.19500000000000001</v>
      </c>
      <c r="S120">
        <v>0.32600000000000001</v>
      </c>
      <c r="T120">
        <v>0.41</v>
      </c>
      <c r="U120">
        <v>57.052</v>
      </c>
      <c r="V120">
        <v>0.50700000000000001</v>
      </c>
      <c r="W120">
        <v>0.17699999999999999</v>
      </c>
      <c r="X120">
        <v>0.8</v>
      </c>
      <c r="Y120">
        <v>3.726</v>
      </c>
      <c r="Z120">
        <v>0.1095</v>
      </c>
      <c r="AA120">
        <v>0.17699999999999999</v>
      </c>
      <c r="AB120">
        <v>9.4700000000000006E-2</v>
      </c>
      <c r="AC120">
        <v>0.1152</v>
      </c>
      <c r="AD120">
        <v>0.82299999999999995</v>
      </c>
      <c r="AE120">
        <v>0.88500000000000001</v>
      </c>
      <c r="AF120">
        <v>0.77229999999999999</v>
      </c>
      <c r="AG120">
        <v>0.84419999999999995</v>
      </c>
      <c r="AH120">
        <v>0.92179999999999995</v>
      </c>
      <c r="AI120">
        <v>0.95079999999999998</v>
      </c>
      <c r="AJ120">
        <v>0.99099999999999999</v>
      </c>
      <c r="AK120">
        <v>0.99870000000000003</v>
      </c>
      <c r="AL120">
        <v>1</v>
      </c>
      <c r="AM120" t="s">
        <v>400</v>
      </c>
      <c r="AN120">
        <v>83</v>
      </c>
      <c r="AO120">
        <v>484</v>
      </c>
      <c r="AP120">
        <v>89</v>
      </c>
      <c r="AQ120">
        <v>488</v>
      </c>
      <c r="AR120">
        <v>89</v>
      </c>
      <c r="AS120">
        <v>0.35160000000000002</v>
      </c>
      <c r="AT120">
        <v>0.43759999999999999</v>
      </c>
      <c r="AU120">
        <v>0.44119999999999998</v>
      </c>
      <c r="AV120">
        <v>0.33200000000000002</v>
      </c>
      <c r="AW120">
        <v>0.33689999999999998</v>
      </c>
      <c r="AX120">
        <v>0.3125</v>
      </c>
      <c r="AY120">
        <v>0.28799999999999998</v>
      </c>
      <c r="AZ120">
        <v>0.22819999999999999</v>
      </c>
      <c r="BA120">
        <v>0.1764</v>
      </c>
      <c r="BB120">
        <v>0.16719999999999999</v>
      </c>
      <c r="BC120">
        <v>0.10539999999999999</v>
      </c>
      <c r="BD120">
        <v>6.7299999999999999E-2</v>
      </c>
      <c r="BE120">
        <v>2.1000000000000001E-2</v>
      </c>
      <c r="BF120">
        <v>8.2000000000000007E-3</v>
      </c>
      <c r="BG120">
        <v>1.6999999999999999E-3</v>
      </c>
      <c r="BH120" t="s">
        <v>104</v>
      </c>
      <c r="BI120" s="1">
        <v>36145</v>
      </c>
      <c r="BJ120">
        <v>100</v>
      </c>
      <c r="BK120">
        <v>0</v>
      </c>
      <c r="BL120" t="s">
        <v>232</v>
      </c>
      <c r="BM120" s="1">
        <v>34517</v>
      </c>
    </row>
    <row r="121" spans="1:65" x14ac:dyDescent="0.25">
      <c r="A121" t="s">
        <v>181</v>
      </c>
      <c r="B121" t="s">
        <v>101</v>
      </c>
      <c r="C121" s="1">
        <v>34517</v>
      </c>
      <c r="D121" t="s">
        <v>398</v>
      </c>
      <c r="E121">
        <v>786</v>
      </c>
      <c r="F121">
        <v>100</v>
      </c>
      <c r="G121">
        <v>0</v>
      </c>
      <c r="H121" t="s">
        <v>232</v>
      </c>
      <c r="I121">
        <v>0.8</v>
      </c>
      <c r="J121">
        <v>3.27</v>
      </c>
      <c r="K121">
        <v>0.2</v>
      </c>
      <c r="L121">
        <v>0.29399999999999998</v>
      </c>
      <c r="M121">
        <v>0.51400000000000001</v>
      </c>
      <c r="N121">
        <v>0.80200000000000005</v>
      </c>
      <c r="O121">
        <v>1.621</v>
      </c>
      <c r="P121">
        <v>0</v>
      </c>
      <c r="Q121">
        <v>6.8000000000000005E-2</v>
      </c>
      <c r="R121">
        <v>0.192</v>
      </c>
      <c r="S121">
        <v>0.32600000000000001</v>
      </c>
      <c r="T121">
        <v>0.41399999999999998</v>
      </c>
      <c r="U121">
        <v>57.148000000000003</v>
      </c>
      <c r="V121">
        <v>0.47899999999999998</v>
      </c>
      <c r="W121">
        <v>0.17299999999999999</v>
      </c>
      <c r="X121">
        <v>0.8</v>
      </c>
      <c r="Y121">
        <v>4.0810000000000004</v>
      </c>
      <c r="Z121">
        <v>0.10299999999999999</v>
      </c>
      <c r="AA121">
        <v>0.17319999999999999</v>
      </c>
      <c r="AB121">
        <v>7.8700000000000006E-2</v>
      </c>
      <c r="AC121">
        <v>9.9500000000000005E-2</v>
      </c>
      <c r="AD121">
        <v>0.82679999999999998</v>
      </c>
      <c r="AE121">
        <v>0.90100000000000002</v>
      </c>
      <c r="AF121">
        <v>0.85660000000000003</v>
      </c>
      <c r="AG121">
        <v>0.84109999999999996</v>
      </c>
      <c r="AH121">
        <v>0.9194</v>
      </c>
      <c r="AI121">
        <v>0.96819999999999995</v>
      </c>
      <c r="AJ121">
        <v>0.99229999999999996</v>
      </c>
      <c r="AK121">
        <v>1</v>
      </c>
      <c r="AL121">
        <v>1</v>
      </c>
      <c r="AM121" t="s">
        <v>401</v>
      </c>
      <c r="AN121">
        <v>74</v>
      </c>
      <c r="AO121">
        <v>484</v>
      </c>
      <c r="AP121">
        <v>88</v>
      </c>
      <c r="AQ121">
        <v>488</v>
      </c>
      <c r="AR121">
        <v>88</v>
      </c>
      <c r="AS121">
        <v>0.50990000000000002</v>
      </c>
      <c r="AT121">
        <v>0.54890000000000005</v>
      </c>
      <c r="AU121">
        <v>0.50619999999999998</v>
      </c>
      <c r="AV121">
        <v>0.42120000000000002</v>
      </c>
      <c r="AW121">
        <v>0.3906</v>
      </c>
      <c r="AX121">
        <v>0.35220000000000001</v>
      </c>
      <c r="AY121">
        <v>0.2152</v>
      </c>
      <c r="AZ121">
        <v>0.20669999999999999</v>
      </c>
      <c r="BA121">
        <v>0.1489</v>
      </c>
      <c r="BB121">
        <v>0.13250000000000001</v>
      </c>
      <c r="BC121">
        <v>6.2600000000000003E-2</v>
      </c>
      <c r="BD121">
        <v>3.2599999999999997E-2</v>
      </c>
      <c r="BE121">
        <v>9.4999999999999998E-3</v>
      </c>
      <c r="BF121">
        <v>5.5999999999999999E-3</v>
      </c>
      <c r="BG121">
        <v>6.9999999999999999E-4</v>
      </c>
      <c r="BH121" t="s">
        <v>104</v>
      </c>
      <c r="BI121" s="1">
        <v>36145</v>
      </c>
      <c r="BJ121">
        <v>100</v>
      </c>
      <c r="BK121">
        <v>0</v>
      </c>
      <c r="BL121" t="s">
        <v>232</v>
      </c>
      <c r="BM121" s="1">
        <v>34517</v>
      </c>
    </row>
    <row r="122" spans="1:65" x14ac:dyDescent="0.25">
      <c r="A122" t="s">
        <v>181</v>
      </c>
      <c r="B122" t="s">
        <v>101</v>
      </c>
      <c r="C122" s="1">
        <v>34517</v>
      </c>
      <c r="D122" t="s">
        <v>398</v>
      </c>
      <c r="E122">
        <v>785</v>
      </c>
      <c r="F122">
        <v>100</v>
      </c>
      <c r="G122">
        <v>0</v>
      </c>
      <c r="H122" t="s">
        <v>232</v>
      </c>
      <c r="I122">
        <v>0.8</v>
      </c>
      <c r="J122">
        <v>3.03</v>
      </c>
      <c r="K122">
        <v>0.20100000000000001</v>
      </c>
      <c r="L122">
        <v>0.27</v>
      </c>
      <c r="M122">
        <v>0.504</v>
      </c>
      <c r="N122">
        <v>0.77900000000000003</v>
      </c>
      <c r="O122">
        <v>1.657</v>
      </c>
      <c r="P122">
        <v>0</v>
      </c>
      <c r="Q122">
        <v>6.8000000000000005E-2</v>
      </c>
      <c r="R122">
        <v>0.193</v>
      </c>
      <c r="S122">
        <v>0.32600000000000001</v>
      </c>
      <c r="T122">
        <v>0.41299999999999998</v>
      </c>
      <c r="U122">
        <v>57.158000000000001</v>
      </c>
      <c r="V122">
        <v>0.47199999999999998</v>
      </c>
      <c r="W122">
        <v>0.19900000000000001</v>
      </c>
      <c r="X122">
        <v>0.8</v>
      </c>
      <c r="Y122">
        <v>3.786</v>
      </c>
      <c r="Z122">
        <v>0.1196</v>
      </c>
      <c r="AA122">
        <v>0.19939999999999999</v>
      </c>
      <c r="AB122">
        <v>0.1114</v>
      </c>
      <c r="AC122">
        <v>0.13969999999999999</v>
      </c>
      <c r="AD122">
        <v>0.80059999999999998</v>
      </c>
      <c r="AE122">
        <v>0.86</v>
      </c>
      <c r="AF122">
        <v>0.76659999999999995</v>
      </c>
      <c r="AG122">
        <v>0.80930000000000002</v>
      </c>
      <c r="AH122">
        <v>0.86980000000000002</v>
      </c>
      <c r="AI122">
        <v>0.94830000000000003</v>
      </c>
      <c r="AJ122">
        <v>0.99299999999999999</v>
      </c>
      <c r="AK122">
        <v>1</v>
      </c>
      <c r="AL122">
        <v>1</v>
      </c>
      <c r="AM122" t="s">
        <v>402</v>
      </c>
      <c r="AN122">
        <v>72</v>
      </c>
      <c r="AO122">
        <v>484</v>
      </c>
      <c r="AP122">
        <v>87</v>
      </c>
      <c r="AQ122">
        <v>488</v>
      </c>
      <c r="AR122">
        <v>87</v>
      </c>
      <c r="AS122">
        <v>0.436</v>
      </c>
      <c r="AT122">
        <v>0.6734</v>
      </c>
      <c r="AU122">
        <v>0.48699999999999999</v>
      </c>
      <c r="AV122">
        <v>0.50070000000000003</v>
      </c>
      <c r="AW122">
        <v>0.44800000000000001</v>
      </c>
      <c r="AX122">
        <v>0.39929999999999999</v>
      </c>
      <c r="AY122">
        <v>0.26819999999999999</v>
      </c>
      <c r="AZ122">
        <v>0.23860000000000001</v>
      </c>
      <c r="BA122">
        <v>0.1615</v>
      </c>
      <c r="BB122">
        <v>0.15010000000000001</v>
      </c>
      <c r="BC122">
        <v>8.3299999999999999E-2</v>
      </c>
      <c r="BD122">
        <v>5.8900000000000001E-2</v>
      </c>
      <c r="BE122">
        <v>1.43E-2</v>
      </c>
      <c r="BF122">
        <v>5.4000000000000003E-3</v>
      </c>
      <c r="BG122">
        <v>1.2999999999999999E-3</v>
      </c>
      <c r="BH122" t="s">
        <v>104</v>
      </c>
      <c r="BI122" s="1">
        <v>36145</v>
      </c>
      <c r="BJ122">
        <v>100</v>
      </c>
      <c r="BK122">
        <v>0</v>
      </c>
      <c r="BL122" t="s">
        <v>232</v>
      </c>
      <c r="BM122" s="1">
        <v>34517</v>
      </c>
    </row>
    <row r="123" spans="1:65" x14ac:dyDescent="0.25">
      <c r="A123" t="s">
        <v>181</v>
      </c>
      <c r="B123" t="s">
        <v>101</v>
      </c>
      <c r="C123" s="1">
        <v>34517</v>
      </c>
      <c r="D123" t="s">
        <v>398</v>
      </c>
      <c r="E123">
        <v>784</v>
      </c>
      <c r="F123">
        <v>90</v>
      </c>
      <c r="G123">
        <v>0</v>
      </c>
      <c r="H123" t="s">
        <v>232</v>
      </c>
      <c r="I123">
        <v>2.5</v>
      </c>
      <c r="J123">
        <v>2.67</v>
      </c>
      <c r="K123">
        <v>0.33200000000000002</v>
      </c>
      <c r="L123">
        <v>0.314</v>
      </c>
      <c r="M123">
        <v>0.46700000000000003</v>
      </c>
      <c r="N123">
        <v>0.83399999999999996</v>
      </c>
      <c r="O123">
        <v>1.546</v>
      </c>
      <c r="P123">
        <v>0</v>
      </c>
      <c r="Q123">
        <v>6.8000000000000005E-2</v>
      </c>
      <c r="R123">
        <v>0.193</v>
      </c>
      <c r="S123">
        <v>0.32700000000000001</v>
      </c>
      <c r="T123">
        <v>0.41199999999999998</v>
      </c>
      <c r="U123">
        <v>57.05</v>
      </c>
      <c r="V123">
        <v>0.50900000000000001</v>
      </c>
      <c r="W123">
        <v>0.214</v>
      </c>
      <c r="X123">
        <v>0.8</v>
      </c>
      <c r="Y123">
        <v>3.3340000000000001</v>
      </c>
      <c r="Z123">
        <v>0.13189999999999999</v>
      </c>
      <c r="AA123">
        <v>0.21390000000000001</v>
      </c>
      <c r="AB123">
        <v>0.11409999999999999</v>
      </c>
      <c r="AC123">
        <v>0.14030000000000001</v>
      </c>
      <c r="AD123">
        <v>0.78610000000000002</v>
      </c>
      <c r="AE123">
        <v>0.86</v>
      </c>
      <c r="AF123">
        <v>0.77229999999999999</v>
      </c>
      <c r="AG123">
        <v>0.82010000000000005</v>
      </c>
      <c r="AH123">
        <v>0.86050000000000004</v>
      </c>
      <c r="AI123">
        <v>0.93149999999999999</v>
      </c>
      <c r="AJ123">
        <v>0.99070000000000003</v>
      </c>
      <c r="AK123">
        <v>0.98719999999999997</v>
      </c>
      <c r="AL123">
        <v>1</v>
      </c>
      <c r="AM123" t="s">
        <v>403</v>
      </c>
      <c r="AN123">
        <v>77</v>
      </c>
      <c r="AO123">
        <v>484</v>
      </c>
      <c r="AP123">
        <v>86</v>
      </c>
      <c r="AQ123">
        <v>488</v>
      </c>
      <c r="AR123">
        <v>86</v>
      </c>
      <c r="AS123">
        <v>0.5927</v>
      </c>
      <c r="AT123">
        <v>0.34189999999999998</v>
      </c>
      <c r="AU123">
        <v>0.42130000000000001</v>
      </c>
      <c r="AV123">
        <v>0.45929999999999999</v>
      </c>
      <c r="AW123">
        <v>0.5252</v>
      </c>
      <c r="AX123">
        <v>0.34160000000000001</v>
      </c>
      <c r="AY123">
        <v>0.36459999999999998</v>
      </c>
      <c r="AZ123">
        <v>0.30109999999999998</v>
      </c>
      <c r="BA123">
        <v>0.22289999999999999</v>
      </c>
      <c r="BB123">
        <v>0.17699999999999999</v>
      </c>
      <c r="BC123">
        <v>0.1138</v>
      </c>
      <c r="BD123">
        <v>5.1999999999999998E-2</v>
      </c>
      <c r="BE123">
        <v>3.5700000000000003E-2</v>
      </c>
      <c r="BF123">
        <v>9.2999999999999992E-3</v>
      </c>
      <c r="BG123">
        <v>8.6999999999999994E-3</v>
      </c>
      <c r="BH123" t="s">
        <v>104</v>
      </c>
      <c r="BI123" s="1">
        <v>36145</v>
      </c>
      <c r="BJ123">
        <v>90</v>
      </c>
      <c r="BK123">
        <v>0</v>
      </c>
      <c r="BL123" t="s">
        <v>232</v>
      </c>
      <c r="BM123" s="1">
        <v>34517</v>
      </c>
    </row>
    <row r="124" spans="1:65" x14ac:dyDescent="0.25">
      <c r="A124" t="s">
        <v>181</v>
      </c>
      <c r="B124" t="s">
        <v>101</v>
      </c>
      <c r="C124" s="1">
        <v>34517</v>
      </c>
      <c r="D124" t="s">
        <v>398</v>
      </c>
      <c r="E124">
        <v>783</v>
      </c>
      <c r="F124">
        <v>90</v>
      </c>
      <c r="G124">
        <v>0</v>
      </c>
      <c r="H124" t="s">
        <v>232</v>
      </c>
      <c r="I124">
        <v>1.5</v>
      </c>
      <c r="J124">
        <v>2.81</v>
      </c>
      <c r="K124">
        <v>0.372</v>
      </c>
      <c r="L124">
        <v>0.33800000000000002</v>
      </c>
      <c r="M124">
        <v>0.46300000000000002</v>
      </c>
      <c r="N124">
        <v>0.88300000000000001</v>
      </c>
      <c r="O124">
        <v>1.4790000000000001</v>
      </c>
      <c r="P124">
        <v>0</v>
      </c>
      <c r="Q124">
        <v>6.8000000000000005E-2</v>
      </c>
      <c r="R124">
        <v>0.192</v>
      </c>
      <c r="S124">
        <v>0.32700000000000001</v>
      </c>
      <c r="T124">
        <v>0.41299999999999998</v>
      </c>
      <c r="U124">
        <v>57.012</v>
      </c>
      <c r="V124">
        <v>0.52600000000000002</v>
      </c>
      <c r="W124">
        <v>0.19</v>
      </c>
      <c r="X124">
        <v>0.8</v>
      </c>
      <c r="Y124">
        <v>3.5089999999999999</v>
      </c>
      <c r="Z124">
        <v>0.1169</v>
      </c>
      <c r="AA124">
        <v>0.1903</v>
      </c>
      <c r="AB124">
        <v>0.10059999999999999</v>
      </c>
      <c r="AC124">
        <v>0.123</v>
      </c>
      <c r="AD124">
        <v>0.80969999999999998</v>
      </c>
      <c r="AE124">
        <v>0.877</v>
      </c>
      <c r="AF124">
        <v>0.81859999999999999</v>
      </c>
      <c r="AG124">
        <v>0.82379999999999998</v>
      </c>
      <c r="AH124">
        <v>0.88249999999999995</v>
      </c>
      <c r="AI124">
        <v>0.9496</v>
      </c>
      <c r="AJ124">
        <v>0.99250000000000005</v>
      </c>
      <c r="AK124">
        <v>0.99770000000000003</v>
      </c>
      <c r="AL124">
        <v>1</v>
      </c>
      <c r="AM124" t="s">
        <v>404</v>
      </c>
      <c r="AN124">
        <v>79</v>
      </c>
      <c r="AO124">
        <v>484</v>
      </c>
      <c r="AP124">
        <v>85</v>
      </c>
      <c r="AQ124">
        <v>488</v>
      </c>
      <c r="AR124">
        <v>85</v>
      </c>
      <c r="AS124">
        <v>0.54490000000000005</v>
      </c>
      <c r="AT124">
        <v>0.28079999999999999</v>
      </c>
      <c r="AU124">
        <v>0.35909999999999997</v>
      </c>
      <c r="AV124">
        <v>0.40660000000000002</v>
      </c>
      <c r="AW124">
        <v>0.44</v>
      </c>
      <c r="AX124">
        <v>0.3327</v>
      </c>
      <c r="AY124">
        <v>0.35220000000000001</v>
      </c>
      <c r="AZ124">
        <v>0.28470000000000001</v>
      </c>
      <c r="BA124">
        <v>0.20269999999999999</v>
      </c>
      <c r="BB124">
        <v>0.14949999999999999</v>
      </c>
      <c r="BC124">
        <v>8.0299999999999996E-2</v>
      </c>
      <c r="BD124">
        <v>3.56E-2</v>
      </c>
      <c r="BE124">
        <v>3.2800000000000003E-2</v>
      </c>
      <c r="BF124">
        <v>7.0000000000000001E-3</v>
      </c>
      <c r="BG124">
        <v>1.0800000000000001E-2</v>
      </c>
      <c r="BH124" t="s">
        <v>104</v>
      </c>
      <c r="BI124" s="1">
        <v>36145</v>
      </c>
      <c r="BJ124">
        <v>90</v>
      </c>
      <c r="BK124">
        <v>0</v>
      </c>
      <c r="BL124" t="s">
        <v>232</v>
      </c>
      <c r="BM124" s="1">
        <v>34517</v>
      </c>
    </row>
    <row r="125" spans="1:65" x14ac:dyDescent="0.25">
      <c r="A125" t="s">
        <v>181</v>
      </c>
      <c r="B125" t="s">
        <v>101</v>
      </c>
      <c r="C125" s="1">
        <v>34517</v>
      </c>
      <c r="D125" t="s">
        <v>398</v>
      </c>
      <c r="E125">
        <v>782</v>
      </c>
      <c r="F125">
        <v>90</v>
      </c>
      <c r="G125">
        <v>0</v>
      </c>
      <c r="H125" t="s">
        <v>232</v>
      </c>
      <c r="I125">
        <v>0.8</v>
      </c>
      <c r="J125">
        <v>2.98</v>
      </c>
      <c r="K125">
        <v>0.29899999999999999</v>
      </c>
      <c r="L125">
        <v>0.42</v>
      </c>
      <c r="M125">
        <v>0.63100000000000001</v>
      </c>
      <c r="N125">
        <v>0.80300000000000005</v>
      </c>
      <c r="O125">
        <v>1.4259999999999999</v>
      </c>
      <c r="P125">
        <v>0</v>
      </c>
      <c r="Q125">
        <v>6.6000000000000003E-2</v>
      </c>
      <c r="R125">
        <v>0.187</v>
      </c>
      <c r="S125">
        <v>0.32400000000000001</v>
      </c>
      <c r="T125">
        <v>0.42199999999999999</v>
      </c>
      <c r="U125">
        <v>57.006</v>
      </c>
      <c r="V125">
        <v>0.54</v>
      </c>
      <c r="W125">
        <v>0.14599999999999999</v>
      </c>
      <c r="X125">
        <v>0.8</v>
      </c>
      <c r="Y125">
        <v>3.7269999999999999</v>
      </c>
      <c r="Z125">
        <v>9.01E-2</v>
      </c>
      <c r="AA125">
        <v>0.14560000000000001</v>
      </c>
      <c r="AB125">
        <v>5.0700000000000002E-2</v>
      </c>
      <c r="AC125">
        <v>5.6899999999999999E-2</v>
      </c>
      <c r="AD125">
        <v>0.85440000000000005</v>
      </c>
      <c r="AE125">
        <v>0.94299999999999995</v>
      </c>
      <c r="AF125">
        <v>0.92679999999999996</v>
      </c>
      <c r="AG125">
        <v>0.93679999999999997</v>
      </c>
      <c r="AH125">
        <v>0.94420000000000004</v>
      </c>
      <c r="AI125">
        <v>0.93840000000000001</v>
      </c>
      <c r="AJ125">
        <v>0.9819</v>
      </c>
      <c r="AK125">
        <v>0.98080000000000001</v>
      </c>
      <c r="AL125">
        <v>0.99370000000000003</v>
      </c>
      <c r="AM125" t="s">
        <v>405</v>
      </c>
      <c r="AN125">
        <v>69</v>
      </c>
      <c r="AO125">
        <v>484</v>
      </c>
      <c r="AP125">
        <v>84</v>
      </c>
      <c r="AQ125">
        <v>488</v>
      </c>
      <c r="AR125">
        <v>84</v>
      </c>
      <c r="AS125">
        <v>0.62609999999999999</v>
      </c>
      <c r="AT125">
        <v>0.32719999999999999</v>
      </c>
      <c r="AU125">
        <v>0.41799999999999998</v>
      </c>
      <c r="AV125">
        <v>0.33350000000000002</v>
      </c>
      <c r="AW125">
        <v>0.29520000000000002</v>
      </c>
      <c r="AX125">
        <v>0.24809999999999999</v>
      </c>
      <c r="AY125">
        <v>0.17480000000000001</v>
      </c>
      <c r="AZ125">
        <v>0.15290000000000001</v>
      </c>
      <c r="BA125">
        <v>0.1363</v>
      </c>
      <c r="BB125">
        <v>0.156</v>
      </c>
      <c r="BC125">
        <v>8.9899999999999994E-2</v>
      </c>
      <c r="BD125">
        <v>3.8199999999999998E-2</v>
      </c>
      <c r="BE125">
        <v>1.7299999999999999E-2</v>
      </c>
      <c r="BF125">
        <v>1.7399999999999999E-2</v>
      </c>
      <c r="BG125">
        <v>9.5999999999999992E-3</v>
      </c>
      <c r="BH125" t="s">
        <v>104</v>
      </c>
      <c r="BI125" s="1">
        <v>36145</v>
      </c>
      <c r="BJ125">
        <v>90</v>
      </c>
      <c r="BK125">
        <v>0</v>
      </c>
      <c r="BL125" t="s">
        <v>232</v>
      </c>
      <c r="BM125" s="1">
        <v>34517</v>
      </c>
    </row>
    <row r="126" spans="1:65" x14ac:dyDescent="0.25">
      <c r="A126" t="s">
        <v>181</v>
      </c>
      <c r="B126" t="s">
        <v>101</v>
      </c>
      <c r="C126" s="1">
        <v>34517</v>
      </c>
      <c r="D126" t="s">
        <v>398</v>
      </c>
      <c r="E126">
        <v>781</v>
      </c>
      <c r="F126">
        <v>80</v>
      </c>
      <c r="G126">
        <v>0</v>
      </c>
      <c r="H126" t="s">
        <v>232</v>
      </c>
      <c r="I126">
        <v>2.5</v>
      </c>
      <c r="J126">
        <v>3.07</v>
      </c>
      <c r="K126">
        <v>0.26900000000000002</v>
      </c>
      <c r="L126">
        <v>0.38100000000000001</v>
      </c>
      <c r="M126">
        <v>0.47099999999999997</v>
      </c>
      <c r="N126">
        <v>0.82599999999999996</v>
      </c>
      <c r="O126">
        <v>1.546</v>
      </c>
      <c r="P126">
        <v>0</v>
      </c>
      <c r="Q126">
        <v>6.8000000000000005E-2</v>
      </c>
      <c r="R126">
        <v>0.193</v>
      </c>
      <c r="S126">
        <v>0.32600000000000001</v>
      </c>
      <c r="T126">
        <v>0.41299999999999998</v>
      </c>
      <c r="U126">
        <v>57.067999999999998</v>
      </c>
      <c r="V126">
        <v>0.50600000000000001</v>
      </c>
      <c r="W126">
        <v>0.16900000000000001</v>
      </c>
      <c r="X126">
        <v>0.8</v>
      </c>
      <c r="Y126">
        <v>3.8359999999999999</v>
      </c>
      <c r="Z126">
        <v>0.10340000000000001</v>
      </c>
      <c r="AA126">
        <v>0.16919999999999999</v>
      </c>
      <c r="AB126">
        <v>9.3700000000000006E-2</v>
      </c>
      <c r="AC126">
        <v>0.1166</v>
      </c>
      <c r="AD126">
        <v>0.83079999999999998</v>
      </c>
      <c r="AE126">
        <v>0.88300000000000001</v>
      </c>
      <c r="AF126">
        <v>0.84289999999999998</v>
      </c>
      <c r="AG126">
        <v>0.8276</v>
      </c>
      <c r="AH126">
        <v>0.87719999999999998</v>
      </c>
      <c r="AI126">
        <v>0.96179999999999999</v>
      </c>
      <c r="AJ126">
        <v>0.99660000000000004</v>
      </c>
      <c r="AK126">
        <v>0.99880000000000002</v>
      </c>
      <c r="AL126">
        <v>1</v>
      </c>
      <c r="AM126" t="s">
        <v>406</v>
      </c>
      <c r="AN126">
        <v>80</v>
      </c>
      <c r="AO126">
        <v>484</v>
      </c>
      <c r="AP126">
        <v>83</v>
      </c>
      <c r="AQ126">
        <v>488</v>
      </c>
      <c r="AR126">
        <v>83</v>
      </c>
      <c r="AS126">
        <v>0.57120000000000004</v>
      </c>
      <c r="AT126">
        <v>0.5323</v>
      </c>
      <c r="AU126">
        <v>0.35510000000000003</v>
      </c>
      <c r="AV126">
        <v>0.36749999999999999</v>
      </c>
      <c r="AW126">
        <v>0.31140000000000001</v>
      </c>
      <c r="AX126">
        <v>0.27410000000000001</v>
      </c>
      <c r="AY126">
        <v>0.2838</v>
      </c>
      <c r="AZ126">
        <v>0.25580000000000003</v>
      </c>
      <c r="BA126">
        <v>0.18190000000000001</v>
      </c>
      <c r="BB126">
        <v>0.13789999999999999</v>
      </c>
      <c r="BC126">
        <v>0.08</v>
      </c>
      <c r="BD126">
        <v>2.9899999999999999E-2</v>
      </c>
      <c r="BE126">
        <v>8.9999999999999993E-3</v>
      </c>
      <c r="BF126">
        <v>7.1000000000000004E-3</v>
      </c>
      <c r="BG126">
        <v>1.12E-2</v>
      </c>
      <c r="BH126" t="s">
        <v>104</v>
      </c>
      <c r="BI126" s="1">
        <v>36145</v>
      </c>
      <c r="BJ126">
        <v>80</v>
      </c>
      <c r="BK126">
        <v>0</v>
      </c>
      <c r="BL126" t="s">
        <v>232</v>
      </c>
      <c r="BM126" s="1">
        <v>34517</v>
      </c>
    </row>
    <row r="127" spans="1:65" x14ac:dyDescent="0.25">
      <c r="A127" t="s">
        <v>181</v>
      </c>
      <c r="B127" t="s">
        <v>101</v>
      </c>
      <c r="C127" s="1">
        <v>34517</v>
      </c>
      <c r="D127" t="s">
        <v>398</v>
      </c>
      <c r="E127">
        <v>780</v>
      </c>
      <c r="F127">
        <v>80</v>
      </c>
      <c r="G127">
        <v>0</v>
      </c>
      <c r="H127" t="s">
        <v>232</v>
      </c>
      <c r="I127">
        <v>1.5</v>
      </c>
      <c r="J127">
        <v>3.18</v>
      </c>
      <c r="K127">
        <v>0.24399999999999999</v>
      </c>
      <c r="L127">
        <v>0.40400000000000003</v>
      </c>
      <c r="M127">
        <v>0.51900000000000002</v>
      </c>
      <c r="N127">
        <v>0.876</v>
      </c>
      <c r="O127">
        <v>1.4810000000000001</v>
      </c>
      <c r="P127">
        <v>0</v>
      </c>
      <c r="Q127">
        <v>6.7000000000000004E-2</v>
      </c>
      <c r="R127">
        <v>0.189</v>
      </c>
      <c r="S127">
        <v>0.32600000000000001</v>
      </c>
      <c r="T127">
        <v>0.41799999999999998</v>
      </c>
      <c r="U127">
        <v>57.070999999999998</v>
      </c>
      <c r="V127">
        <v>0.51500000000000001</v>
      </c>
      <c r="W127">
        <v>0.151</v>
      </c>
      <c r="X127">
        <v>0.8</v>
      </c>
      <c r="Y127">
        <v>3.9740000000000002</v>
      </c>
      <c r="Z127">
        <v>9.0999999999999998E-2</v>
      </c>
      <c r="AA127">
        <v>0.15040000000000001</v>
      </c>
      <c r="AB127">
        <v>6.2799999999999995E-2</v>
      </c>
      <c r="AC127">
        <v>7.6499999999999999E-2</v>
      </c>
      <c r="AD127">
        <v>0.84960000000000002</v>
      </c>
      <c r="AE127">
        <v>0.92400000000000004</v>
      </c>
      <c r="AF127">
        <v>0.90900000000000003</v>
      </c>
      <c r="AG127">
        <v>0.88749999999999996</v>
      </c>
      <c r="AH127">
        <v>0.92230000000000001</v>
      </c>
      <c r="AI127">
        <v>0.95609999999999995</v>
      </c>
      <c r="AJ127">
        <v>0.99560000000000004</v>
      </c>
      <c r="AK127">
        <v>0.99539999999999995</v>
      </c>
      <c r="AL127">
        <v>0.99929999999999997</v>
      </c>
      <c r="AM127" t="s">
        <v>407</v>
      </c>
      <c r="AN127">
        <v>81</v>
      </c>
      <c r="AO127">
        <v>484</v>
      </c>
      <c r="AP127">
        <v>82</v>
      </c>
      <c r="AQ127">
        <v>488</v>
      </c>
      <c r="AR127">
        <v>82</v>
      </c>
      <c r="AS127">
        <v>0.54339999999999999</v>
      </c>
      <c r="AT127">
        <v>0.49049999999999999</v>
      </c>
      <c r="AU127">
        <v>0.4299</v>
      </c>
      <c r="AV127">
        <v>0.32600000000000001</v>
      </c>
      <c r="AW127">
        <v>0.26900000000000002</v>
      </c>
      <c r="AX127">
        <v>0.25840000000000002</v>
      </c>
      <c r="AY127">
        <v>0.2334</v>
      </c>
      <c r="AZ127">
        <v>0.19089999999999999</v>
      </c>
      <c r="BA127">
        <v>0.16930000000000001</v>
      </c>
      <c r="BB127">
        <v>0.11509999999999999</v>
      </c>
      <c r="BC127">
        <v>6.54E-2</v>
      </c>
      <c r="BD127">
        <v>1.9599999999999999E-2</v>
      </c>
      <c r="BE127">
        <v>1.0800000000000001E-2</v>
      </c>
      <c r="BF127">
        <v>1.03E-2</v>
      </c>
      <c r="BG127">
        <v>1.06E-2</v>
      </c>
      <c r="BH127" t="s">
        <v>104</v>
      </c>
      <c r="BI127" s="1">
        <v>36145</v>
      </c>
      <c r="BJ127">
        <v>80</v>
      </c>
      <c r="BK127">
        <v>0</v>
      </c>
      <c r="BL127" t="s">
        <v>232</v>
      </c>
      <c r="BM127" s="1">
        <v>34517</v>
      </c>
    </row>
    <row r="128" spans="1:65" x14ac:dyDescent="0.25">
      <c r="A128" t="s">
        <v>181</v>
      </c>
      <c r="B128" t="s">
        <v>101</v>
      </c>
      <c r="C128" s="1">
        <v>34517</v>
      </c>
      <c r="D128" t="s">
        <v>398</v>
      </c>
      <c r="E128">
        <v>795</v>
      </c>
      <c r="F128">
        <v>120</v>
      </c>
      <c r="G128">
        <v>0</v>
      </c>
      <c r="H128" t="s">
        <v>232</v>
      </c>
      <c r="I128">
        <v>2.5</v>
      </c>
      <c r="J128">
        <v>2.78</v>
      </c>
      <c r="K128">
        <v>0.33800000000000002</v>
      </c>
      <c r="L128">
        <v>0.39200000000000002</v>
      </c>
      <c r="M128">
        <v>0.47799999999999998</v>
      </c>
      <c r="N128">
        <v>0.78500000000000003</v>
      </c>
      <c r="O128">
        <v>1.53</v>
      </c>
      <c r="P128">
        <v>0</v>
      </c>
      <c r="Q128">
        <v>6.9000000000000006E-2</v>
      </c>
      <c r="R128">
        <v>0.19500000000000001</v>
      </c>
      <c r="S128">
        <v>0.32600000000000001</v>
      </c>
      <c r="T128">
        <v>0.40899999999999997</v>
      </c>
      <c r="U128">
        <v>57.011000000000003</v>
      </c>
      <c r="V128">
        <v>0.52100000000000002</v>
      </c>
      <c r="W128">
        <v>0.188</v>
      </c>
      <c r="X128">
        <v>0.8</v>
      </c>
      <c r="Y128">
        <v>3.4780000000000002</v>
      </c>
      <c r="Z128">
        <v>0.1174</v>
      </c>
      <c r="AA128">
        <v>0.18840000000000001</v>
      </c>
      <c r="AB128">
        <v>0.1003</v>
      </c>
      <c r="AC128">
        <v>0.11840000000000001</v>
      </c>
      <c r="AD128">
        <v>0.81159999999999999</v>
      </c>
      <c r="AE128">
        <v>0.88200000000000001</v>
      </c>
      <c r="AF128">
        <v>0.82540000000000002</v>
      </c>
      <c r="AG128">
        <v>0.83850000000000002</v>
      </c>
      <c r="AH128">
        <v>0.89729999999999999</v>
      </c>
      <c r="AI128">
        <v>0.91410000000000002</v>
      </c>
      <c r="AJ128">
        <v>0.99339999999999995</v>
      </c>
      <c r="AK128">
        <v>0.99939999999999996</v>
      </c>
      <c r="AL128">
        <v>1</v>
      </c>
      <c r="AM128" t="s">
        <v>408</v>
      </c>
      <c r="AN128">
        <v>78</v>
      </c>
      <c r="AO128">
        <v>484</v>
      </c>
      <c r="AP128">
        <v>97</v>
      </c>
      <c r="AQ128">
        <v>488</v>
      </c>
      <c r="AR128">
        <v>97</v>
      </c>
      <c r="AS128">
        <v>0.48609999999999998</v>
      </c>
      <c r="AT128">
        <v>0.32529999999999998</v>
      </c>
      <c r="AU128">
        <v>0.4128</v>
      </c>
      <c r="AV128">
        <v>0.3957</v>
      </c>
      <c r="AW128">
        <v>0.3599</v>
      </c>
      <c r="AX128">
        <v>0.28010000000000002</v>
      </c>
      <c r="AY128">
        <v>0.31879999999999997</v>
      </c>
      <c r="AZ128">
        <v>0.29920000000000002</v>
      </c>
      <c r="BA128">
        <v>0.19520000000000001</v>
      </c>
      <c r="BB128">
        <v>0.15190000000000001</v>
      </c>
      <c r="BC128">
        <v>0.11559999999999999</v>
      </c>
      <c r="BD128">
        <v>8.1299999999999997E-2</v>
      </c>
      <c r="BE128">
        <v>3.1399999999999997E-2</v>
      </c>
      <c r="BF128">
        <v>1.26E-2</v>
      </c>
      <c r="BG128">
        <v>2E-3</v>
      </c>
      <c r="BH128" t="s">
        <v>104</v>
      </c>
      <c r="BI128" s="1">
        <v>36145</v>
      </c>
      <c r="BJ128">
        <v>120</v>
      </c>
      <c r="BK128">
        <v>0</v>
      </c>
      <c r="BL128" t="s">
        <v>232</v>
      </c>
      <c r="BM128" s="1">
        <v>34517</v>
      </c>
    </row>
    <row r="129" spans="1:65" x14ac:dyDescent="0.25">
      <c r="A129" t="s">
        <v>181</v>
      </c>
      <c r="B129" t="s">
        <v>101</v>
      </c>
      <c r="C129" s="1">
        <v>34517</v>
      </c>
      <c r="D129" t="s">
        <v>398</v>
      </c>
      <c r="E129">
        <v>794</v>
      </c>
      <c r="F129">
        <v>120</v>
      </c>
      <c r="G129">
        <v>0</v>
      </c>
      <c r="H129" t="s">
        <v>232</v>
      </c>
      <c r="I129">
        <v>1.5</v>
      </c>
      <c r="J129">
        <v>2.79</v>
      </c>
      <c r="K129">
        <v>0.34</v>
      </c>
      <c r="L129">
        <v>0.38700000000000001</v>
      </c>
      <c r="M129">
        <v>0.50700000000000001</v>
      </c>
      <c r="N129">
        <v>0.78900000000000003</v>
      </c>
      <c r="O129">
        <v>1.51</v>
      </c>
      <c r="P129">
        <v>0</v>
      </c>
      <c r="Q129">
        <v>6.9000000000000006E-2</v>
      </c>
      <c r="R129">
        <v>0.19500000000000001</v>
      </c>
      <c r="S129">
        <v>0.32600000000000001</v>
      </c>
      <c r="T129">
        <v>0.41</v>
      </c>
      <c r="U129">
        <v>57.006999999999998</v>
      </c>
      <c r="V129">
        <v>0.52400000000000002</v>
      </c>
      <c r="W129">
        <v>0.186</v>
      </c>
      <c r="X129">
        <v>0.8</v>
      </c>
      <c r="Y129">
        <v>3.484</v>
      </c>
      <c r="Z129">
        <v>0.1162</v>
      </c>
      <c r="AA129">
        <v>0.186</v>
      </c>
      <c r="AB129">
        <v>0.1134</v>
      </c>
      <c r="AC129">
        <v>0.13569999999999999</v>
      </c>
      <c r="AD129">
        <v>0.81399999999999995</v>
      </c>
      <c r="AE129">
        <v>0.86399999999999999</v>
      </c>
      <c r="AF129">
        <v>0.78749999999999998</v>
      </c>
      <c r="AG129">
        <v>0.82979999999999998</v>
      </c>
      <c r="AH129">
        <v>0.86350000000000005</v>
      </c>
      <c r="AI129">
        <v>0.91879999999999995</v>
      </c>
      <c r="AJ129">
        <v>0.98839999999999995</v>
      </c>
      <c r="AK129">
        <v>0.99809999999999999</v>
      </c>
      <c r="AL129">
        <v>0.99890000000000001</v>
      </c>
      <c r="AM129" t="s">
        <v>409</v>
      </c>
      <c r="AN129">
        <v>80</v>
      </c>
      <c r="AO129">
        <v>484</v>
      </c>
      <c r="AP129">
        <v>96</v>
      </c>
      <c r="AQ129">
        <v>488</v>
      </c>
      <c r="AR129">
        <v>96</v>
      </c>
      <c r="AS129">
        <v>0.52669999999999995</v>
      </c>
      <c r="AT129">
        <v>0.3266</v>
      </c>
      <c r="AU129">
        <v>0.4032</v>
      </c>
      <c r="AV129">
        <v>0.42849999999999999</v>
      </c>
      <c r="AW129">
        <v>0.3327</v>
      </c>
      <c r="AX129">
        <v>0.29930000000000001</v>
      </c>
      <c r="AY129">
        <v>0.32729999999999998</v>
      </c>
      <c r="AZ129">
        <v>0.23130000000000001</v>
      </c>
      <c r="BA129">
        <v>0.2036</v>
      </c>
      <c r="BB129">
        <v>0.15129999999999999</v>
      </c>
      <c r="BC129">
        <v>0.12859999999999999</v>
      </c>
      <c r="BD129">
        <v>7.4999999999999997E-2</v>
      </c>
      <c r="BE129">
        <v>3.3599999999999998E-2</v>
      </c>
      <c r="BF129">
        <v>1.5900000000000001E-2</v>
      </c>
      <c r="BG129">
        <v>3.8999999999999998E-3</v>
      </c>
      <c r="BH129" t="s">
        <v>104</v>
      </c>
      <c r="BI129" s="1">
        <v>36145</v>
      </c>
      <c r="BJ129">
        <v>120</v>
      </c>
      <c r="BK129">
        <v>0</v>
      </c>
      <c r="BL129" t="s">
        <v>232</v>
      </c>
      <c r="BM129" s="1">
        <v>34517</v>
      </c>
    </row>
    <row r="130" spans="1:65" x14ac:dyDescent="0.25">
      <c r="A130" t="s">
        <v>181</v>
      </c>
      <c r="B130" t="s">
        <v>101</v>
      </c>
      <c r="C130" s="1">
        <v>34517</v>
      </c>
      <c r="D130" t="s">
        <v>398</v>
      </c>
      <c r="E130">
        <v>792</v>
      </c>
      <c r="F130">
        <v>120</v>
      </c>
      <c r="G130">
        <v>0</v>
      </c>
      <c r="H130" t="s">
        <v>232</v>
      </c>
      <c r="I130">
        <v>0.8</v>
      </c>
      <c r="J130">
        <v>3.76</v>
      </c>
      <c r="K130">
        <v>0.249</v>
      </c>
      <c r="L130">
        <v>0.28199999999999997</v>
      </c>
      <c r="M130">
        <v>0.45500000000000002</v>
      </c>
      <c r="N130">
        <v>0.80800000000000005</v>
      </c>
      <c r="O130">
        <v>1.6339999999999999</v>
      </c>
      <c r="P130">
        <v>0</v>
      </c>
      <c r="Q130">
        <v>6.8000000000000005E-2</v>
      </c>
      <c r="R130">
        <v>0.193</v>
      </c>
      <c r="S130">
        <v>0.32600000000000001</v>
      </c>
      <c r="T130">
        <v>0.41199999999999998</v>
      </c>
      <c r="U130">
        <v>57.125</v>
      </c>
      <c r="V130">
        <v>0.48099999999999998</v>
      </c>
      <c r="W130">
        <v>0.15</v>
      </c>
      <c r="X130">
        <v>0.8</v>
      </c>
      <c r="Y130">
        <v>4.7050000000000001</v>
      </c>
      <c r="Z130">
        <v>8.8499999999999995E-2</v>
      </c>
      <c r="AA130">
        <v>0.14990000000000001</v>
      </c>
      <c r="AB130">
        <v>7.6499999999999999E-2</v>
      </c>
      <c r="AC130">
        <v>9.1300000000000006E-2</v>
      </c>
      <c r="AD130">
        <v>0.85009999999999997</v>
      </c>
      <c r="AE130">
        <v>0.90900000000000003</v>
      </c>
      <c r="AF130">
        <v>0.88129999999999997</v>
      </c>
      <c r="AG130">
        <v>0.88839999999999997</v>
      </c>
      <c r="AH130">
        <v>0.89329999999999998</v>
      </c>
      <c r="AI130">
        <v>0.93</v>
      </c>
      <c r="AJ130">
        <v>0.99670000000000003</v>
      </c>
      <c r="AK130">
        <v>0.99950000000000006</v>
      </c>
      <c r="AL130">
        <v>1</v>
      </c>
      <c r="AM130" t="s">
        <v>410</v>
      </c>
      <c r="AN130">
        <v>77</v>
      </c>
      <c r="AO130">
        <v>484</v>
      </c>
      <c r="AP130">
        <v>94</v>
      </c>
      <c r="AQ130">
        <v>488</v>
      </c>
      <c r="AR130">
        <v>94</v>
      </c>
      <c r="AS130">
        <v>0.56799999999999995</v>
      </c>
      <c r="AT130">
        <v>0.35489999999999999</v>
      </c>
      <c r="AU130">
        <v>0.38040000000000002</v>
      </c>
      <c r="AV130">
        <v>0.43730000000000002</v>
      </c>
      <c r="AW130">
        <v>0.3175</v>
      </c>
      <c r="AX130">
        <v>0.31330000000000002</v>
      </c>
      <c r="AY130">
        <v>0.2616</v>
      </c>
      <c r="AZ130">
        <v>0.1711</v>
      </c>
      <c r="BA130">
        <v>0.13039999999999999</v>
      </c>
      <c r="BB130">
        <v>5.4600000000000003E-2</v>
      </c>
      <c r="BC130">
        <v>5.5E-2</v>
      </c>
      <c r="BD130">
        <v>3.9699999999999999E-2</v>
      </c>
      <c r="BE130">
        <v>7.0000000000000001E-3</v>
      </c>
      <c r="BF130">
        <v>5.9999999999999995E-4</v>
      </c>
      <c r="BG130">
        <v>1E-4</v>
      </c>
      <c r="BH130" t="s">
        <v>104</v>
      </c>
      <c r="BI130" s="1">
        <v>36145</v>
      </c>
      <c r="BJ130">
        <v>120</v>
      </c>
      <c r="BK130">
        <v>0</v>
      </c>
      <c r="BL130" t="s">
        <v>232</v>
      </c>
      <c r="BM130" s="1">
        <v>34517</v>
      </c>
    </row>
    <row r="131" spans="1:65" x14ac:dyDescent="0.25">
      <c r="A131" t="s">
        <v>181</v>
      </c>
      <c r="B131" t="s">
        <v>101</v>
      </c>
      <c r="C131" s="1">
        <v>34517</v>
      </c>
      <c r="D131" t="s">
        <v>398</v>
      </c>
      <c r="E131">
        <v>791</v>
      </c>
      <c r="F131">
        <v>110</v>
      </c>
      <c r="G131">
        <v>0</v>
      </c>
      <c r="H131" t="s">
        <v>232</v>
      </c>
      <c r="I131">
        <v>2.5</v>
      </c>
      <c r="J131">
        <v>2.89</v>
      </c>
      <c r="K131">
        <v>0.29199999999999998</v>
      </c>
      <c r="L131">
        <v>0.39400000000000002</v>
      </c>
      <c r="M131">
        <v>0.57899999999999996</v>
      </c>
      <c r="N131">
        <v>0.81599999999999995</v>
      </c>
      <c r="O131">
        <v>1.4690000000000001</v>
      </c>
      <c r="P131">
        <v>0</v>
      </c>
      <c r="Q131">
        <v>6.7000000000000004E-2</v>
      </c>
      <c r="R131">
        <v>0.191</v>
      </c>
      <c r="S131">
        <v>0.32500000000000001</v>
      </c>
      <c r="T131">
        <v>0.41699999999999998</v>
      </c>
      <c r="U131">
        <v>57.03</v>
      </c>
      <c r="V131">
        <v>0.52700000000000002</v>
      </c>
      <c r="W131">
        <v>0.16300000000000001</v>
      </c>
      <c r="X131">
        <v>0.8</v>
      </c>
      <c r="Y131">
        <v>3.6179999999999999</v>
      </c>
      <c r="Z131">
        <v>0.10100000000000001</v>
      </c>
      <c r="AA131">
        <v>0.16339999999999999</v>
      </c>
      <c r="AB131">
        <v>9.5899999999999999E-2</v>
      </c>
      <c r="AC131">
        <v>0.1159</v>
      </c>
      <c r="AD131">
        <v>0.83660000000000001</v>
      </c>
      <c r="AE131">
        <v>0.88400000000000001</v>
      </c>
      <c r="AF131">
        <v>0.81269999999999998</v>
      </c>
      <c r="AG131">
        <v>0.85060000000000002</v>
      </c>
      <c r="AH131">
        <v>0.88619999999999999</v>
      </c>
      <c r="AI131">
        <v>0.94340000000000002</v>
      </c>
      <c r="AJ131">
        <v>0.98880000000000001</v>
      </c>
      <c r="AK131">
        <v>1</v>
      </c>
      <c r="AL131">
        <v>1</v>
      </c>
      <c r="AM131" t="s">
        <v>411</v>
      </c>
      <c r="AN131">
        <v>81</v>
      </c>
      <c r="AO131">
        <v>484</v>
      </c>
      <c r="AP131">
        <v>93</v>
      </c>
      <c r="AQ131">
        <v>488</v>
      </c>
      <c r="AR131">
        <v>93</v>
      </c>
      <c r="AS131">
        <v>4.53E-2</v>
      </c>
      <c r="AT131">
        <v>0.5212</v>
      </c>
      <c r="AU131">
        <v>0.45250000000000001</v>
      </c>
      <c r="AV131">
        <v>0.37430000000000002</v>
      </c>
      <c r="AW131">
        <v>0.37690000000000001</v>
      </c>
      <c r="AX131">
        <v>0.2414</v>
      </c>
      <c r="AY131">
        <v>0.22739999999999999</v>
      </c>
      <c r="AZ131">
        <v>0.17560000000000001</v>
      </c>
      <c r="BA131">
        <v>0.1716</v>
      </c>
      <c r="BB131">
        <v>0.11459999999999999</v>
      </c>
      <c r="BC131">
        <v>9.7000000000000003E-2</v>
      </c>
      <c r="BD131">
        <v>7.9699999999999993E-2</v>
      </c>
      <c r="BE131">
        <v>3.7699999999999997E-2</v>
      </c>
      <c r="BF131">
        <v>7.1000000000000004E-3</v>
      </c>
      <c r="BG131">
        <v>1.5E-3</v>
      </c>
      <c r="BH131" t="s">
        <v>104</v>
      </c>
      <c r="BI131" s="1">
        <v>36145</v>
      </c>
      <c r="BJ131">
        <v>110</v>
      </c>
      <c r="BK131">
        <v>0</v>
      </c>
      <c r="BL131" t="s">
        <v>232</v>
      </c>
      <c r="BM131" s="1">
        <v>34517</v>
      </c>
    </row>
    <row r="132" spans="1:65" x14ac:dyDescent="0.25">
      <c r="A132" t="s">
        <v>181</v>
      </c>
      <c r="B132" t="s">
        <v>101</v>
      </c>
      <c r="C132" s="1">
        <v>34517</v>
      </c>
      <c r="D132" t="s">
        <v>398</v>
      </c>
      <c r="E132">
        <v>790</v>
      </c>
      <c r="F132">
        <v>110</v>
      </c>
      <c r="G132">
        <v>0</v>
      </c>
      <c r="H132" t="s">
        <v>232</v>
      </c>
      <c r="I132">
        <v>1.5</v>
      </c>
      <c r="J132">
        <v>3.17</v>
      </c>
      <c r="K132">
        <v>0.314</v>
      </c>
      <c r="L132">
        <v>0.35299999999999998</v>
      </c>
      <c r="M132">
        <v>0.54500000000000004</v>
      </c>
      <c r="N132">
        <v>0.76800000000000002</v>
      </c>
      <c r="O132">
        <v>1.5349999999999999</v>
      </c>
      <c r="P132">
        <v>0</v>
      </c>
      <c r="Q132">
        <v>6.9000000000000006E-2</v>
      </c>
      <c r="R132">
        <v>0.19400000000000001</v>
      </c>
      <c r="S132">
        <v>0.32600000000000001</v>
      </c>
      <c r="T132">
        <v>0.41099999999999998</v>
      </c>
      <c r="U132">
        <v>57.034999999999997</v>
      </c>
      <c r="V132">
        <v>0.51600000000000001</v>
      </c>
      <c r="W132">
        <v>0.156</v>
      </c>
      <c r="X132">
        <v>0.8</v>
      </c>
      <c r="Y132">
        <v>3.9569999999999999</v>
      </c>
      <c r="Z132">
        <v>9.5600000000000004E-2</v>
      </c>
      <c r="AA132">
        <v>0.15620000000000001</v>
      </c>
      <c r="AB132">
        <v>9.1499999999999998E-2</v>
      </c>
      <c r="AC132">
        <v>0.11169999999999999</v>
      </c>
      <c r="AD132">
        <v>0.84389999999999998</v>
      </c>
      <c r="AE132">
        <v>0.88800000000000001</v>
      </c>
      <c r="AF132">
        <v>0.82750000000000001</v>
      </c>
      <c r="AG132">
        <v>0.85299999999999998</v>
      </c>
      <c r="AH132">
        <v>0.88739999999999997</v>
      </c>
      <c r="AI132">
        <v>0.94479999999999997</v>
      </c>
      <c r="AJ132">
        <v>0.99219999999999997</v>
      </c>
      <c r="AK132">
        <v>0.99939999999999996</v>
      </c>
      <c r="AL132">
        <v>1</v>
      </c>
      <c r="AM132" t="s">
        <v>412</v>
      </c>
      <c r="AN132">
        <v>82</v>
      </c>
      <c r="AO132">
        <v>484</v>
      </c>
      <c r="AP132">
        <v>92</v>
      </c>
      <c r="AQ132">
        <v>488</v>
      </c>
      <c r="AR132">
        <v>92</v>
      </c>
      <c r="AS132">
        <v>0.1416</v>
      </c>
      <c r="AT132">
        <v>0.48149999999999998</v>
      </c>
      <c r="AU132">
        <v>0.35160000000000002</v>
      </c>
      <c r="AV132">
        <v>0.42659999999999998</v>
      </c>
      <c r="AW132">
        <v>0.34320000000000001</v>
      </c>
      <c r="AX132">
        <v>0.253</v>
      </c>
      <c r="AY132">
        <v>0.20960000000000001</v>
      </c>
      <c r="AZ132">
        <v>0.18410000000000001</v>
      </c>
      <c r="BA132">
        <v>0.1547</v>
      </c>
      <c r="BB132">
        <v>0.1187</v>
      </c>
      <c r="BC132">
        <v>0.10299999999999999</v>
      </c>
      <c r="BD132">
        <v>5.3900000000000003E-2</v>
      </c>
      <c r="BE132">
        <v>1.83E-2</v>
      </c>
      <c r="BF132">
        <v>5.8999999999999999E-3</v>
      </c>
      <c r="BG132">
        <v>1.6999999999999999E-3</v>
      </c>
      <c r="BH132" t="s">
        <v>104</v>
      </c>
      <c r="BI132" s="1">
        <v>36145</v>
      </c>
      <c r="BJ132">
        <v>110</v>
      </c>
      <c r="BK132">
        <v>0</v>
      </c>
      <c r="BL132" t="s">
        <v>232</v>
      </c>
      <c r="BM132" s="1">
        <v>34517</v>
      </c>
    </row>
    <row r="133" spans="1:65" x14ac:dyDescent="0.25">
      <c r="A133" t="s">
        <v>181</v>
      </c>
      <c r="B133" t="s">
        <v>101</v>
      </c>
      <c r="C133" s="1">
        <v>34517</v>
      </c>
      <c r="D133" t="s">
        <v>398</v>
      </c>
      <c r="E133">
        <v>789</v>
      </c>
      <c r="F133">
        <v>110</v>
      </c>
      <c r="G133">
        <v>0</v>
      </c>
      <c r="H133" t="s">
        <v>232</v>
      </c>
      <c r="I133">
        <v>0.8</v>
      </c>
      <c r="J133">
        <v>3.5</v>
      </c>
      <c r="K133">
        <v>0.32700000000000001</v>
      </c>
      <c r="L133">
        <v>0.36199999999999999</v>
      </c>
      <c r="M133">
        <v>0.63300000000000001</v>
      </c>
      <c r="N133">
        <v>0.86699999999999999</v>
      </c>
      <c r="O133">
        <v>1.393</v>
      </c>
      <c r="P133">
        <v>0</v>
      </c>
      <c r="Q133">
        <v>6.2E-2</v>
      </c>
      <c r="R133">
        <v>0.17799999999999999</v>
      </c>
      <c r="S133">
        <v>0.32500000000000001</v>
      </c>
      <c r="T133">
        <v>0.435</v>
      </c>
      <c r="U133">
        <v>57.009</v>
      </c>
      <c r="V133">
        <v>0.54100000000000004</v>
      </c>
      <c r="W133">
        <v>0.115</v>
      </c>
      <c r="X133">
        <v>0.8</v>
      </c>
      <c r="Y133">
        <v>4.375</v>
      </c>
      <c r="Z133">
        <v>6.8900000000000003E-2</v>
      </c>
      <c r="AA133">
        <v>0.1154</v>
      </c>
      <c r="AB133">
        <v>1.8700000000000001E-2</v>
      </c>
      <c r="AC133">
        <v>2.07E-2</v>
      </c>
      <c r="AD133">
        <v>0.88460000000000005</v>
      </c>
      <c r="AE133">
        <v>0.97899999999999998</v>
      </c>
      <c r="AF133">
        <v>0.99519999999999997</v>
      </c>
      <c r="AG133">
        <v>0.95909999999999995</v>
      </c>
      <c r="AH133">
        <v>0.98799999999999999</v>
      </c>
      <c r="AI133">
        <v>0.97809999999999997</v>
      </c>
      <c r="AJ133">
        <v>0.99099999999999999</v>
      </c>
      <c r="AK133">
        <v>1</v>
      </c>
      <c r="AL133">
        <v>1</v>
      </c>
      <c r="AM133" t="s">
        <v>413</v>
      </c>
      <c r="AN133">
        <v>73</v>
      </c>
      <c r="AO133">
        <v>484</v>
      </c>
      <c r="AP133">
        <v>91</v>
      </c>
      <c r="AQ133">
        <v>488</v>
      </c>
      <c r="AR133">
        <v>91</v>
      </c>
      <c r="AS133">
        <v>0.14879999999999999</v>
      </c>
      <c r="AT133">
        <v>0.38500000000000001</v>
      </c>
      <c r="AU133">
        <v>0.31240000000000001</v>
      </c>
      <c r="AV133">
        <v>0.36370000000000002</v>
      </c>
      <c r="AW133">
        <v>0.27629999999999999</v>
      </c>
      <c r="AX133">
        <v>0.2334</v>
      </c>
      <c r="AY133">
        <v>0.1467</v>
      </c>
      <c r="AZ133">
        <v>0.111</v>
      </c>
      <c r="BA133">
        <v>7.9200000000000007E-2</v>
      </c>
      <c r="BB133">
        <v>7.2800000000000004E-2</v>
      </c>
      <c r="BC133">
        <v>5.1700000000000003E-2</v>
      </c>
      <c r="BD133">
        <v>2.41E-2</v>
      </c>
      <c r="BE133">
        <v>1.5900000000000001E-2</v>
      </c>
      <c r="BF133">
        <v>2.8E-3</v>
      </c>
      <c r="BG133">
        <v>5.1000000000000004E-3</v>
      </c>
      <c r="BH133" t="s">
        <v>104</v>
      </c>
      <c r="BI133" s="1">
        <v>36145</v>
      </c>
      <c r="BJ133">
        <v>110</v>
      </c>
      <c r="BK133">
        <v>0</v>
      </c>
      <c r="BL133" t="s">
        <v>232</v>
      </c>
      <c r="BM133" s="1">
        <v>34517</v>
      </c>
    </row>
    <row r="134" spans="1:65" x14ac:dyDescent="0.25">
      <c r="A134" t="s">
        <v>181</v>
      </c>
      <c r="B134" t="s">
        <v>101</v>
      </c>
      <c r="C134" s="1">
        <v>34517</v>
      </c>
      <c r="D134" t="s">
        <v>398</v>
      </c>
      <c r="E134">
        <v>788</v>
      </c>
      <c r="F134">
        <v>100</v>
      </c>
      <c r="G134">
        <v>0</v>
      </c>
      <c r="H134" t="s">
        <v>232</v>
      </c>
      <c r="I134">
        <v>2.5</v>
      </c>
      <c r="J134">
        <v>2.71</v>
      </c>
      <c r="K134">
        <v>0.252</v>
      </c>
      <c r="L134">
        <v>0.35899999999999999</v>
      </c>
      <c r="M134">
        <v>0.55200000000000005</v>
      </c>
      <c r="N134">
        <v>0.79500000000000004</v>
      </c>
      <c r="O134">
        <v>1.54</v>
      </c>
      <c r="P134">
        <v>0</v>
      </c>
      <c r="Q134">
        <v>6.8000000000000005E-2</v>
      </c>
      <c r="R134">
        <v>0.192</v>
      </c>
      <c r="S134">
        <v>0.32600000000000001</v>
      </c>
      <c r="T134">
        <v>0.41399999999999998</v>
      </c>
      <c r="U134">
        <v>57.076999999999998</v>
      </c>
      <c r="V134">
        <v>0.50600000000000001</v>
      </c>
      <c r="W134">
        <v>0.19400000000000001</v>
      </c>
      <c r="X134">
        <v>0.8</v>
      </c>
      <c r="Y134">
        <v>3.3820000000000001</v>
      </c>
      <c r="Z134">
        <v>0.11990000000000001</v>
      </c>
      <c r="AA134">
        <v>0.19439999999999999</v>
      </c>
      <c r="AB134">
        <v>8.5500000000000007E-2</v>
      </c>
      <c r="AC134">
        <v>0.1042</v>
      </c>
      <c r="AD134">
        <v>0.80559999999999998</v>
      </c>
      <c r="AE134">
        <v>0.89600000000000002</v>
      </c>
      <c r="AF134">
        <v>0.83230000000000004</v>
      </c>
      <c r="AG134">
        <v>0.83440000000000003</v>
      </c>
      <c r="AH134">
        <v>0.92989999999999995</v>
      </c>
      <c r="AI134">
        <v>0.9627</v>
      </c>
      <c r="AJ134">
        <v>0.99199999999999999</v>
      </c>
      <c r="AK134">
        <v>1</v>
      </c>
      <c r="AL134">
        <v>1</v>
      </c>
      <c r="AM134" t="s">
        <v>414</v>
      </c>
      <c r="AN134">
        <v>83</v>
      </c>
      <c r="AO134">
        <v>484</v>
      </c>
      <c r="AP134">
        <v>90</v>
      </c>
      <c r="AQ134">
        <v>488</v>
      </c>
      <c r="AR134">
        <v>90</v>
      </c>
      <c r="AS134">
        <v>0.39700000000000002</v>
      </c>
      <c r="AT134">
        <v>0.5827</v>
      </c>
      <c r="AU134">
        <v>0.48249999999999998</v>
      </c>
      <c r="AV134">
        <v>0.36730000000000002</v>
      </c>
      <c r="AW134">
        <v>0.41620000000000001</v>
      </c>
      <c r="AX134">
        <v>0.35599999999999998</v>
      </c>
      <c r="AY134">
        <v>0.30280000000000001</v>
      </c>
      <c r="AZ134">
        <v>0.21299999999999999</v>
      </c>
      <c r="BA134">
        <v>0.1749</v>
      </c>
      <c r="BB134">
        <v>0.16009999999999999</v>
      </c>
      <c r="BC134">
        <v>0.1217</v>
      </c>
      <c r="BD134">
        <v>7.5999999999999998E-2</v>
      </c>
      <c r="BE134">
        <v>3.78E-2</v>
      </c>
      <c r="BF134">
        <v>8.6999999999999994E-3</v>
      </c>
      <c r="BG134">
        <v>2.7000000000000001E-3</v>
      </c>
      <c r="BH134" t="s">
        <v>104</v>
      </c>
      <c r="BI134" s="1">
        <v>36145</v>
      </c>
      <c r="BJ134">
        <v>100</v>
      </c>
      <c r="BK134">
        <v>0</v>
      </c>
      <c r="BL134" t="s">
        <v>232</v>
      </c>
      <c r="BM134" s="1">
        <v>34517</v>
      </c>
    </row>
    <row r="135" spans="1:65" x14ac:dyDescent="0.25">
      <c r="A135" t="s">
        <v>181</v>
      </c>
      <c r="B135" t="s">
        <v>101</v>
      </c>
      <c r="C135" s="1">
        <v>34517</v>
      </c>
      <c r="D135" t="s">
        <v>398</v>
      </c>
      <c r="E135">
        <v>779</v>
      </c>
      <c r="F135">
        <v>80</v>
      </c>
      <c r="G135">
        <v>0</v>
      </c>
      <c r="H135" t="s">
        <v>232</v>
      </c>
      <c r="I135">
        <v>0.8</v>
      </c>
      <c r="J135">
        <v>3.33</v>
      </c>
      <c r="K135">
        <v>0.193</v>
      </c>
      <c r="L135">
        <v>0.29499999999999998</v>
      </c>
      <c r="M135">
        <v>0.48499999999999999</v>
      </c>
      <c r="N135">
        <v>0.878</v>
      </c>
      <c r="O135">
        <v>1.587</v>
      </c>
      <c r="P135">
        <v>0</v>
      </c>
      <c r="Q135">
        <v>6.7000000000000004E-2</v>
      </c>
      <c r="R135">
        <v>0.191</v>
      </c>
      <c r="S135">
        <v>0.32600000000000001</v>
      </c>
      <c r="T135">
        <v>0.41499999999999998</v>
      </c>
      <c r="U135">
        <v>57.158000000000001</v>
      </c>
      <c r="V135">
        <v>0.48</v>
      </c>
      <c r="W135">
        <v>0.17</v>
      </c>
      <c r="X135">
        <v>0.8</v>
      </c>
      <c r="Y135">
        <v>4.1669999999999998</v>
      </c>
      <c r="Z135">
        <v>0.1002</v>
      </c>
      <c r="AA135">
        <v>0.1701</v>
      </c>
      <c r="AB135">
        <v>0.1103</v>
      </c>
      <c r="AC135">
        <v>0.13930000000000001</v>
      </c>
      <c r="AD135">
        <v>0.82989999999999997</v>
      </c>
      <c r="AE135">
        <v>0.86099999999999999</v>
      </c>
      <c r="AF135">
        <v>0.8337</v>
      </c>
      <c r="AG135">
        <v>0.8367</v>
      </c>
      <c r="AH135">
        <v>0.80020000000000002</v>
      </c>
      <c r="AI135">
        <v>0.92120000000000002</v>
      </c>
      <c r="AJ135">
        <v>0.99680000000000002</v>
      </c>
      <c r="AK135">
        <v>0.99590000000000001</v>
      </c>
      <c r="AL135">
        <v>1</v>
      </c>
      <c r="AM135" t="s">
        <v>415</v>
      </c>
      <c r="AN135">
        <v>67</v>
      </c>
      <c r="AO135">
        <v>484</v>
      </c>
      <c r="AP135">
        <v>81</v>
      </c>
      <c r="AQ135">
        <v>488</v>
      </c>
      <c r="AR135">
        <v>81</v>
      </c>
      <c r="AS135">
        <v>0.50039999999999996</v>
      </c>
      <c r="AT135">
        <v>0.52610000000000001</v>
      </c>
      <c r="AU135">
        <v>0.53200000000000003</v>
      </c>
      <c r="AV135">
        <v>0.49330000000000002</v>
      </c>
      <c r="AW135">
        <v>0.37569999999999998</v>
      </c>
      <c r="AX135">
        <v>0.29709999999999998</v>
      </c>
      <c r="AY135">
        <v>0.26429999999999998</v>
      </c>
      <c r="AZ135">
        <v>0.18090000000000001</v>
      </c>
      <c r="BA135">
        <v>0.16569999999999999</v>
      </c>
      <c r="BB135">
        <v>9.1700000000000004E-2</v>
      </c>
      <c r="BC135">
        <v>4.7399999999999998E-2</v>
      </c>
      <c r="BD135">
        <v>2.8899999999999999E-2</v>
      </c>
      <c r="BE135">
        <v>1.37E-2</v>
      </c>
      <c r="BF135">
        <v>1.8E-3</v>
      </c>
      <c r="BG135">
        <v>1.1000000000000001E-3</v>
      </c>
      <c r="BH135" t="s">
        <v>104</v>
      </c>
      <c r="BI135" s="1">
        <v>36145</v>
      </c>
      <c r="BJ135">
        <v>80</v>
      </c>
      <c r="BK135">
        <v>0</v>
      </c>
      <c r="BL135" t="s">
        <v>232</v>
      </c>
      <c r="BM135" s="1">
        <v>34517</v>
      </c>
    </row>
    <row r="136" spans="1:65" x14ac:dyDescent="0.25">
      <c r="A136" t="s">
        <v>181</v>
      </c>
      <c r="B136" t="s">
        <v>101</v>
      </c>
      <c r="C136" s="1">
        <v>34517</v>
      </c>
      <c r="D136" t="s">
        <v>398</v>
      </c>
      <c r="E136">
        <v>778</v>
      </c>
      <c r="F136">
        <v>70</v>
      </c>
      <c r="G136">
        <v>0</v>
      </c>
      <c r="H136" t="s">
        <v>232</v>
      </c>
      <c r="I136">
        <v>2.5</v>
      </c>
      <c r="J136">
        <v>2.78</v>
      </c>
      <c r="K136">
        <v>0.38400000000000001</v>
      </c>
      <c r="L136">
        <v>0.42</v>
      </c>
      <c r="M136">
        <v>0.56000000000000005</v>
      </c>
      <c r="N136">
        <v>0.83099999999999996</v>
      </c>
      <c r="O136">
        <v>1.405</v>
      </c>
      <c r="P136">
        <v>0</v>
      </c>
      <c r="Q136">
        <v>6.7000000000000004E-2</v>
      </c>
      <c r="R136">
        <v>0.189</v>
      </c>
      <c r="S136">
        <v>0.32600000000000001</v>
      </c>
      <c r="T136">
        <v>0.41699999999999998</v>
      </c>
      <c r="U136">
        <v>56.954000000000001</v>
      </c>
      <c r="V136">
        <v>0.55000000000000004</v>
      </c>
      <c r="W136">
        <v>0.16500000000000001</v>
      </c>
      <c r="X136">
        <v>0.8</v>
      </c>
      <c r="Y136">
        <v>3.4729999999999999</v>
      </c>
      <c r="Z136">
        <v>0.1045</v>
      </c>
      <c r="AA136">
        <v>0.1656</v>
      </c>
      <c r="AB136">
        <v>0.12</v>
      </c>
      <c r="AC136">
        <v>0.14580000000000001</v>
      </c>
      <c r="AD136">
        <v>0.83450000000000002</v>
      </c>
      <c r="AE136">
        <v>0.85399999999999998</v>
      </c>
      <c r="AF136">
        <v>0.74419999999999997</v>
      </c>
      <c r="AG136">
        <v>0.81010000000000004</v>
      </c>
      <c r="AH136">
        <v>0.86629999999999996</v>
      </c>
      <c r="AI136">
        <v>0.94130000000000003</v>
      </c>
      <c r="AJ136">
        <v>0.98850000000000005</v>
      </c>
      <c r="AK136">
        <v>0.99019999999999997</v>
      </c>
      <c r="AL136">
        <v>1</v>
      </c>
      <c r="AM136" t="s">
        <v>416</v>
      </c>
      <c r="AN136">
        <v>81</v>
      </c>
      <c r="AO136">
        <v>484</v>
      </c>
      <c r="AP136">
        <v>80</v>
      </c>
      <c r="AQ136">
        <v>488</v>
      </c>
      <c r="AR136">
        <v>80</v>
      </c>
      <c r="AS136">
        <v>0.30630000000000002</v>
      </c>
      <c r="AT136">
        <v>0.39450000000000002</v>
      </c>
      <c r="AU136">
        <v>0.3246</v>
      </c>
      <c r="AV136">
        <v>0.33410000000000001</v>
      </c>
      <c r="AW136">
        <v>0.30719999999999997</v>
      </c>
      <c r="AX136">
        <v>0.3044</v>
      </c>
      <c r="AY136">
        <v>0.30220000000000002</v>
      </c>
      <c r="AZ136">
        <v>0.1845</v>
      </c>
      <c r="BA136">
        <v>0.16930000000000001</v>
      </c>
      <c r="BB136">
        <v>0.1313</v>
      </c>
      <c r="BC136">
        <v>0.1111</v>
      </c>
      <c r="BD136">
        <v>6.8400000000000002E-2</v>
      </c>
      <c r="BE136">
        <v>2.6700000000000002E-2</v>
      </c>
      <c r="BF136">
        <v>2.2700000000000001E-2</v>
      </c>
      <c r="BG136">
        <v>1.5699999999999999E-2</v>
      </c>
      <c r="BH136" t="s">
        <v>104</v>
      </c>
      <c r="BI136" s="1">
        <v>36145</v>
      </c>
      <c r="BJ136">
        <v>70</v>
      </c>
      <c r="BK136">
        <v>0</v>
      </c>
      <c r="BL136" t="s">
        <v>232</v>
      </c>
      <c r="BM136" s="1">
        <v>34517</v>
      </c>
    </row>
    <row r="137" spans="1:65" x14ac:dyDescent="0.25">
      <c r="A137" t="s">
        <v>181</v>
      </c>
      <c r="B137" t="s">
        <v>101</v>
      </c>
      <c r="C137" s="1">
        <v>34517</v>
      </c>
      <c r="D137" t="s">
        <v>398</v>
      </c>
      <c r="E137">
        <v>777</v>
      </c>
      <c r="F137">
        <v>70</v>
      </c>
      <c r="G137">
        <v>0</v>
      </c>
      <c r="H137" t="s">
        <v>232</v>
      </c>
      <c r="I137">
        <v>1.5</v>
      </c>
      <c r="J137">
        <v>2.72</v>
      </c>
      <c r="K137">
        <v>0.34</v>
      </c>
      <c r="L137">
        <v>0.374</v>
      </c>
      <c r="M137">
        <v>0.56299999999999994</v>
      </c>
      <c r="N137">
        <v>0.84599999999999997</v>
      </c>
      <c r="O137">
        <v>1.4419999999999999</v>
      </c>
      <c r="P137">
        <v>0</v>
      </c>
      <c r="Q137">
        <v>6.7000000000000004E-2</v>
      </c>
      <c r="R137">
        <v>0.189</v>
      </c>
      <c r="S137">
        <v>0.32600000000000001</v>
      </c>
      <c r="T137">
        <v>0.41799999999999998</v>
      </c>
      <c r="U137">
        <v>57.006</v>
      </c>
      <c r="V137">
        <v>0.53400000000000003</v>
      </c>
      <c r="W137">
        <v>0.18099999999999999</v>
      </c>
      <c r="X137">
        <v>0.8</v>
      </c>
      <c r="Y137">
        <v>3.399</v>
      </c>
      <c r="Z137">
        <v>0.1138</v>
      </c>
      <c r="AA137">
        <v>0.18210000000000001</v>
      </c>
      <c r="AB137">
        <v>0.12180000000000001</v>
      </c>
      <c r="AC137">
        <v>0.15060000000000001</v>
      </c>
      <c r="AD137">
        <v>0.81789999999999996</v>
      </c>
      <c r="AE137">
        <v>0.84899999999999998</v>
      </c>
      <c r="AF137">
        <v>0.79459999999999997</v>
      </c>
      <c r="AG137">
        <v>0.79010000000000002</v>
      </c>
      <c r="AH137">
        <v>0.84440000000000004</v>
      </c>
      <c r="AI137">
        <v>0.92820000000000003</v>
      </c>
      <c r="AJ137">
        <v>0.98970000000000002</v>
      </c>
      <c r="AK137">
        <v>0.97289999999999999</v>
      </c>
      <c r="AL137">
        <v>0.98509999999999998</v>
      </c>
      <c r="AM137" t="s">
        <v>417</v>
      </c>
      <c r="AN137">
        <v>81</v>
      </c>
      <c r="AO137">
        <v>484</v>
      </c>
      <c r="AP137">
        <v>79</v>
      </c>
      <c r="AQ137">
        <v>488</v>
      </c>
      <c r="AR137">
        <v>79</v>
      </c>
      <c r="AS137">
        <v>0.33889999999999998</v>
      </c>
      <c r="AT137">
        <v>0.48</v>
      </c>
      <c r="AU137">
        <v>0.36349999999999999</v>
      </c>
      <c r="AV137">
        <v>0.39250000000000002</v>
      </c>
      <c r="AW137">
        <v>0.33160000000000001</v>
      </c>
      <c r="AX137">
        <v>0.37559999999999999</v>
      </c>
      <c r="AY137">
        <v>0.29170000000000001</v>
      </c>
      <c r="AZ137">
        <v>0.20610000000000001</v>
      </c>
      <c r="BA137">
        <v>0.1789</v>
      </c>
      <c r="BB137">
        <v>0.16209999999999999</v>
      </c>
      <c r="BC137">
        <v>0.10150000000000001</v>
      </c>
      <c r="BD137">
        <v>5.9499999999999997E-2</v>
      </c>
      <c r="BE137">
        <v>2.3099999999999999E-2</v>
      </c>
      <c r="BF137">
        <v>3.15E-2</v>
      </c>
      <c r="BG137">
        <v>1.2500000000000001E-2</v>
      </c>
      <c r="BH137" t="s">
        <v>104</v>
      </c>
      <c r="BI137" s="1">
        <v>36145</v>
      </c>
      <c r="BJ137">
        <v>70</v>
      </c>
      <c r="BK137">
        <v>0</v>
      </c>
      <c r="BL137" t="s">
        <v>232</v>
      </c>
      <c r="BM137" s="1">
        <v>34517</v>
      </c>
    </row>
    <row r="138" spans="1:65" x14ac:dyDescent="0.25">
      <c r="A138" t="s">
        <v>181</v>
      </c>
      <c r="B138" t="s">
        <v>101</v>
      </c>
      <c r="C138" s="1">
        <v>34517</v>
      </c>
      <c r="D138" t="s">
        <v>398</v>
      </c>
      <c r="E138">
        <v>776</v>
      </c>
      <c r="F138">
        <v>70</v>
      </c>
      <c r="G138">
        <v>0</v>
      </c>
      <c r="H138" t="s">
        <v>232</v>
      </c>
      <c r="I138">
        <v>0.8</v>
      </c>
      <c r="J138">
        <v>3.44</v>
      </c>
      <c r="K138">
        <v>0.219</v>
      </c>
      <c r="L138">
        <v>0.28399999999999997</v>
      </c>
      <c r="M138">
        <v>0.52300000000000002</v>
      </c>
      <c r="N138">
        <v>0.96499999999999997</v>
      </c>
      <c r="O138">
        <v>1.4950000000000001</v>
      </c>
      <c r="P138">
        <v>0</v>
      </c>
      <c r="Q138">
        <v>6.6000000000000003E-2</v>
      </c>
      <c r="R138">
        <v>0.187</v>
      </c>
      <c r="S138">
        <v>0.32600000000000001</v>
      </c>
      <c r="T138">
        <v>0.42099999999999999</v>
      </c>
      <c r="U138">
        <v>57.14</v>
      </c>
      <c r="V138">
        <v>0.498</v>
      </c>
      <c r="W138">
        <v>0.156</v>
      </c>
      <c r="X138">
        <v>0.8</v>
      </c>
      <c r="Y138">
        <v>4.3029999999999999</v>
      </c>
      <c r="Z138">
        <v>9.1600000000000001E-2</v>
      </c>
      <c r="AA138">
        <v>0.15709999999999999</v>
      </c>
      <c r="AB138">
        <v>8.0699999999999994E-2</v>
      </c>
      <c r="AC138">
        <v>0.1052</v>
      </c>
      <c r="AD138">
        <v>0.84289999999999998</v>
      </c>
      <c r="AE138">
        <v>0.89500000000000002</v>
      </c>
      <c r="AF138">
        <v>0.80649999999999999</v>
      </c>
      <c r="AG138">
        <v>0.83289999999999997</v>
      </c>
      <c r="AH138">
        <v>0.9244</v>
      </c>
      <c r="AI138">
        <v>0.99490000000000001</v>
      </c>
      <c r="AJ138">
        <v>0.99839999999999995</v>
      </c>
      <c r="AK138">
        <v>1</v>
      </c>
      <c r="AL138">
        <v>1</v>
      </c>
      <c r="AM138" t="s">
        <v>418</v>
      </c>
      <c r="AN138">
        <v>75</v>
      </c>
      <c r="AO138">
        <v>484</v>
      </c>
      <c r="AP138">
        <v>78</v>
      </c>
      <c r="AQ138">
        <v>488</v>
      </c>
      <c r="AR138">
        <v>78</v>
      </c>
      <c r="AS138">
        <v>0.48770000000000002</v>
      </c>
      <c r="AT138">
        <v>0.5101</v>
      </c>
      <c r="AU138">
        <v>0.44819999999999999</v>
      </c>
      <c r="AV138">
        <v>0.45290000000000002</v>
      </c>
      <c r="AW138">
        <v>0.3543</v>
      </c>
      <c r="AX138">
        <v>0.35239999999999999</v>
      </c>
      <c r="AY138">
        <v>0.23710000000000001</v>
      </c>
      <c r="AZ138">
        <v>0.17</v>
      </c>
      <c r="BA138">
        <v>0.1154</v>
      </c>
      <c r="BB138">
        <v>7.3200000000000001E-2</v>
      </c>
      <c r="BC138">
        <v>3.4599999999999999E-2</v>
      </c>
      <c r="BD138">
        <v>1.2699999999999999E-2</v>
      </c>
      <c r="BE138">
        <v>1.29E-2</v>
      </c>
      <c r="BF138">
        <v>7.4999999999999997E-3</v>
      </c>
      <c r="BG138">
        <v>2.0000000000000001E-4</v>
      </c>
      <c r="BH138" t="s">
        <v>104</v>
      </c>
      <c r="BI138" s="1">
        <v>36145</v>
      </c>
      <c r="BJ138">
        <v>70</v>
      </c>
      <c r="BK138">
        <v>0</v>
      </c>
      <c r="BL138" t="s">
        <v>232</v>
      </c>
      <c r="BM138" s="1">
        <v>34517</v>
      </c>
    </row>
    <row r="139" spans="1:65" x14ac:dyDescent="0.25">
      <c r="A139" t="s">
        <v>181</v>
      </c>
      <c r="B139" t="s">
        <v>101</v>
      </c>
      <c r="C139" s="1">
        <v>34517</v>
      </c>
      <c r="D139" t="s">
        <v>398</v>
      </c>
      <c r="E139">
        <v>775</v>
      </c>
      <c r="F139">
        <v>60</v>
      </c>
      <c r="G139">
        <v>0</v>
      </c>
      <c r="H139" t="s">
        <v>232</v>
      </c>
      <c r="I139">
        <v>2.5</v>
      </c>
      <c r="J139">
        <v>3.03</v>
      </c>
      <c r="K139">
        <v>0.378</v>
      </c>
      <c r="L139">
        <v>0.38900000000000001</v>
      </c>
      <c r="M139">
        <v>0.55300000000000005</v>
      </c>
      <c r="N139">
        <v>0.92200000000000004</v>
      </c>
      <c r="O139">
        <v>1.3720000000000001</v>
      </c>
      <c r="P139">
        <v>6.3E-2</v>
      </c>
      <c r="Q139">
        <v>5.5E-2</v>
      </c>
      <c r="R139">
        <v>0.08</v>
      </c>
      <c r="S139">
        <v>0.30399999999999999</v>
      </c>
      <c r="T139">
        <v>0.498</v>
      </c>
      <c r="U139">
        <v>56.975000000000001</v>
      </c>
      <c r="V139">
        <v>0.55100000000000005</v>
      </c>
      <c r="W139">
        <v>0.14699999999999999</v>
      </c>
      <c r="X139">
        <v>0.8</v>
      </c>
      <c r="Y139">
        <v>3.7909999999999999</v>
      </c>
      <c r="Z139">
        <v>8.9700000000000002E-2</v>
      </c>
      <c r="AA139">
        <v>0.1467</v>
      </c>
      <c r="AB139">
        <v>8.4599999999999995E-2</v>
      </c>
      <c r="AC139">
        <v>0.1047</v>
      </c>
      <c r="AD139">
        <v>0.85329999999999995</v>
      </c>
      <c r="AE139">
        <v>0.89500000000000002</v>
      </c>
      <c r="AF139">
        <v>0.85099999999999998</v>
      </c>
      <c r="AG139">
        <v>0.83730000000000004</v>
      </c>
      <c r="AH139">
        <v>0.90749999999999997</v>
      </c>
      <c r="AI139">
        <v>0.96250000000000002</v>
      </c>
      <c r="AJ139">
        <v>0.998</v>
      </c>
      <c r="AK139">
        <v>0.999</v>
      </c>
      <c r="AL139">
        <v>1</v>
      </c>
      <c r="AM139" t="s">
        <v>419</v>
      </c>
      <c r="AN139">
        <v>81</v>
      </c>
      <c r="AO139">
        <v>484</v>
      </c>
      <c r="AP139">
        <v>77</v>
      </c>
      <c r="AQ139">
        <v>488</v>
      </c>
      <c r="AR139">
        <v>77</v>
      </c>
      <c r="AS139">
        <v>0.63560000000000005</v>
      </c>
      <c r="AT139">
        <v>0.31730000000000003</v>
      </c>
      <c r="AU139">
        <v>0.25650000000000001</v>
      </c>
      <c r="AV139">
        <v>0.41789999999999999</v>
      </c>
      <c r="AW139">
        <v>0.2681</v>
      </c>
      <c r="AX139">
        <v>0.27339999999999998</v>
      </c>
      <c r="AY139">
        <v>0.25900000000000001</v>
      </c>
      <c r="AZ139">
        <v>0.20799999999999999</v>
      </c>
      <c r="BA139">
        <v>0.1186</v>
      </c>
      <c r="BB139">
        <v>9.8100000000000007E-2</v>
      </c>
      <c r="BC139">
        <v>6.9599999999999995E-2</v>
      </c>
      <c r="BD139">
        <v>2.7900000000000001E-2</v>
      </c>
      <c r="BE139">
        <v>2.2599999999999999E-2</v>
      </c>
      <c r="BF139">
        <v>2.0899999999999998E-2</v>
      </c>
      <c r="BG139">
        <v>6.7999999999999996E-3</v>
      </c>
      <c r="BH139" t="s">
        <v>104</v>
      </c>
      <c r="BI139" s="1">
        <v>36145</v>
      </c>
      <c r="BJ139">
        <v>60</v>
      </c>
      <c r="BK139">
        <v>0</v>
      </c>
      <c r="BL139" t="s">
        <v>232</v>
      </c>
      <c r="BM139" s="1">
        <v>34517</v>
      </c>
    </row>
    <row r="140" spans="1:65" x14ac:dyDescent="0.25">
      <c r="A140" t="s">
        <v>181</v>
      </c>
      <c r="B140" t="s">
        <v>101</v>
      </c>
      <c r="C140" s="1">
        <v>34517</v>
      </c>
      <c r="D140" t="s">
        <v>398</v>
      </c>
      <c r="E140">
        <v>774</v>
      </c>
      <c r="F140">
        <v>60</v>
      </c>
      <c r="G140">
        <v>0</v>
      </c>
      <c r="H140" t="s">
        <v>232</v>
      </c>
      <c r="I140">
        <v>1.5</v>
      </c>
      <c r="J140">
        <v>3.45</v>
      </c>
      <c r="K140">
        <v>0.33600000000000002</v>
      </c>
      <c r="L140">
        <v>0.34599999999999997</v>
      </c>
      <c r="M140">
        <v>0.53900000000000003</v>
      </c>
      <c r="N140">
        <v>0.875</v>
      </c>
      <c r="O140">
        <v>1.4530000000000001</v>
      </c>
      <c r="P140">
        <v>0</v>
      </c>
      <c r="Q140">
        <v>6.7000000000000004E-2</v>
      </c>
      <c r="R140">
        <v>0.189</v>
      </c>
      <c r="S140">
        <v>0.32600000000000001</v>
      </c>
      <c r="T140">
        <v>0.41699999999999998</v>
      </c>
      <c r="U140">
        <v>57.024999999999999</v>
      </c>
      <c r="V140">
        <v>0.52700000000000002</v>
      </c>
      <c r="W140">
        <v>0.13200000000000001</v>
      </c>
      <c r="X140">
        <v>0.8</v>
      </c>
      <c r="Y140">
        <v>4.3179999999999996</v>
      </c>
      <c r="Z140">
        <v>7.9000000000000001E-2</v>
      </c>
      <c r="AA140">
        <v>0.13200000000000001</v>
      </c>
      <c r="AB140">
        <v>7.8600000000000003E-2</v>
      </c>
      <c r="AC140">
        <v>9.7100000000000006E-2</v>
      </c>
      <c r="AD140">
        <v>0.86799999999999999</v>
      </c>
      <c r="AE140">
        <v>0.90300000000000002</v>
      </c>
      <c r="AF140">
        <v>0.87029999999999996</v>
      </c>
      <c r="AG140">
        <v>0.85740000000000005</v>
      </c>
      <c r="AH140">
        <v>0.90339999999999998</v>
      </c>
      <c r="AI140">
        <v>0.95440000000000003</v>
      </c>
      <c r="AJ140">
        <v>0.99770000000000003</v>
      </c>
      <c r="AK140">
        <v>0.99980000000000002</v>
      </c>
      <c r="AL140">
        <v>1</v>
      </c>
      <c r="AM140" t="s">
        <v>420</v>
      </c>
      <c r="AN140">
        <v>84</v>
      </c>
      <c r="AO140">
        <v>484</v>
      </c>
      <c r="AP140">
        <v>76</v>
      </c>
      <c r="AQ140">
        <v>488</v>
      </c>
      <c r="AR140">
        <v>76</v>
      </c>
      <c r="AS140">
        <v>0.60060000000000002</v>
      </c>
      <c r="AT140">
        <v>0.26140000000000002</v>
      </c>
      <c r="AU140">
        <v>0.28989999999999999</v>
      </c>
      <c r="AV140">
        <v>0.36770000000000003</v>
      </c>
      <c r="AW140">
        <v>0.24099999999999999</v>
      </c>
      <c r="AX140">
        <v>0.31659999999999999</v>
      </c>
      <c r="AY140">
        <v>0.22359999999999999</v>
      </c>
      <c r="AZ140">
        <v>0.14729999999999999</v>
      </c>
      <c r="BA140">
        <v>0.11459999999999999</v>
      </c>
      <c r="BB140">
        <v>8.2100000000000006E-2</v>
      </c>
      <c r="BC140">
        <v>4.82E-2</v>
      </c>
      <c r="BD140">
        <v>2.4500000000000001E-2</v>
      </c>
      <c r="BE140">
        <v>1.46E-2</v>
      </c>
      <c r="BF140">
        <v>7.1000000000000004E-3</v>
      </c>
      <c r="BG140">
        <v>2.0000000000000001E-4</v>
      </c>
      <c r="BH140" t="s">
        <v>104</v>
      </c>
      <c r="BI140" s="1">
        <v>36145</v>
      </c>
      <c r="BJ140">
        <v>60</v>
      </c>
      <c r="BK140">
        <v>0</v>
      </c>
      <c r="BL140" t="s">
        <v>232</v>
      </c>
      <c r="BM140" s="1">
        <v>34517</v>
      </c>
    </row>
    <row r="141" spans="1:65" x14ac:dyDescent="0.25">
      <c r="A141" t="s">
        <v>181</v>
      </c>
      <c r="B141" t="s">
        <v>101</v>
      </c>
      <c r="C141" s="1">
        <v>34517</v>
      </c>
      <c r="D141" t="s">
        <v>398</v>
      </c>
      <c r="E141">
        <v>772</v>
      </c>
      <c r="F141">
        <v>50</v>
      </c>
      <c r="G141">
        <v>0</v>
      </c>
      <c r="H141" t="s">
        <v>232</v>
      </c>
      <c r="I141">
        <v>2.5</v>
      </c>
      <c r="J141">
        <v>2.36</v>
      </c>
      <c r="K141">
        <v>0.27800000000000002</v>
      </c>
      <c r="L141">
        <v>0.38800000000000001</v>
      </c>
      <c r="M141">
        <v>0.54900000000000004</v>
      </c>
      <c r="N141">
        <v>0.93899999999999995</v>
      </c>
      <c r="O141">
        <v>1.4079999999999999</v>
      </c>
      <c r="P141">
        <v>3.2000000000000001E-2</v>
      </c>
      <c r="Q141">
        <v>5.7000000000000002E-2</v>
      </c>
      <c r="R141">
        <v>0.124</v>
      </c>
      <c r="S141">
        <v>0.307</v>
      </c>
      <c r="T141">
        <v>0.48</v>
      </c>
      <c r="U141">
        <v>57.048999999999999</v>
      </c>
      <c r="V141">
        <v>0.52900000000000003</v>
      </c>
      <c r="W141">
        <v>0.217</v>
      </c>
      <c r="X141">
        <v>0.8</v>
      </c>
      <c r="Y141">
        <v>2.952</v>
      </c>
      <c r="Z141">
        <v>0.13650000000000001</v>
      </c>
      <c r="AA141">
        <v>0.2167</v>
      </c>
      <c r="AB141">
        <v>0.1133</v>
      </c>
      <c r="AC141">
        <v>0.13589999999999999</v>
      </c>
      <c r="AD141">
        <v>0.7833</v>
      </c>
      <c r="AE141">
        <v>0.86399999999999999</v>
      </c>
      <c r="AF141">
        <v>0.77259999999999995</v>
      </c>
      <c r="AG141">
        <v>0.85250000000000004</v>
      </c>
      <c r="AH141">
        <v>0.85499999999999998</v>
      </c>
      <c r="AI141">
        <v>0.8972</v>
      </c>
      <c r="AJ141">
        <v>0.99119999999999997</v>
      </c>
      <c r="AK141">
        <v>0.9929</v>
      </c>
      <c r="AL141">
        <v>1</v>
      </c>
      <c r="AM141" t="s">
        <v>421</v>
      </c>
      <c r="AN141">
        <v>73</v>
      </c>
      <c r="AO141">
        <v>484</v>
      </c>
      <c r="AP141">
        <v>74</v>
      </c>
      <c r="AQ141">
        <v>488</v>
      </c>
      <c r="AR141">
        <v>74</v>
      </c>
      <c r="AS141">
        <v>0.59350000000000003</v>
      </c>
      <c r="AT141">
        <v>0.6381</v>
      </c>
      <c r="AU141">
        <v>0.43419999999999997</v>
      </c>
      <c r="AV141">
        <v>0.39</v>
      </c>
      <c r="AW141">
        <v>0.46100000000000002</v>
      </c>
      <c r="AX141">
        <v>0.3659</v>
      </c>
      <c r="AY141">
        <v>0.32350000000000001</v>
      </c>
      <c r="AZ141">
        <v>0.28360000000000002</v>
      </c>
      <c r="BA141">
        <v>0.23899999999999999</v>
      </c>
      <c r="BB141">
        <v>0.16500000000000001</v>
      </c>
      <c r="BC141">
        <v>0.11940000000000001</v>
      </c>
      <c r="BD141">
        <v>6.7000000000000004E-2</v>
      </c>
      <c r="BE141">
        <v>5.8400000000000001E-2</v>
      </c>
      <c r="BF141">
        <v>4.4400000000000002E-2</v>
      </c>
      <c r="BG141">
        <v>1.66E-2</v>
      </c>
      <c r="BH141" t="s">
        <v>104</v>
      </c>
      <c r="BI141" s="1">
        <v>36145</v>
      </c>
      <c r="BJ141">
        <v>50</v>
      </c>
      <c r="BK141">
        <v>0</v>
      </c>
      <c r="BL141" t="s">
        <v>232</v>
      </c>
      <c r="BM141" s="1">
        <v>34517</v>
      </c>
    </row>
    <row r="142" spans="1:65" x14ac:dyDescent="0.25">
      <c r="A142" t="s">
        <v>181</v>
      </c>
      <c r="B142" t="s">
        <v>101</v>
      </c>
      <c r="C142" s="1">
        <v>34517</v>
      </c>
      <c r="D142" t="s">
        <v>398</v>
      </c>
      <c r="E142">
        <v>771</v>
      </c>
      <c r="F142">
        <v>50</v>
      </c>
      <c r="G142">
        <v>0</v>
      </c>
      <c r="H142" t="s">
        <v>232</v>
      </c>
      <c r="I142">
        <v>1.5</v>
      </c>
      <c r="J142">
        <v>3.3</v>
      </c>
      <c r="K142">
        <v>0.27200000000000002</v>
      </c>
      <c r="L142">
        <v>0.32700000000000001</v>
      </c>
      <c r="M142">
        <v>0.56000000000000005</v>
      </c>
      <c r="N142">
        <v>0.91800000000000004</v>
      </c>
      <c r="O142">
        <v>1.4390000000000001</v>
      </c>
      <c r="P142">
        <v>1.2999999999999999E-2</v>
      </c>
      <c r="Q142">
        <v>0.05</v>
      </c>
      <c r="R142">
        <v>0.13400000000000001</v>
      </c>
      <c r="S142">
        <v>0.31900000000000001</v>
      </c>
      <c r="T142">
        <v>0.48399999999999999</v>
      </c>
      <c r="U142">
        <v>57.073</v>
      </c>
      <c r="V142">
        <v>0.51600000000000001</v>
      </c>
      <c r="W142">
        <v>0.14699999999999999</v>
      </c>
      <c r="X142">
        <v>0.8</v>
      </c>
      <c r="Y142">
        <v>4.1210000000000004</v>
      </c>
      <c r="Z142">
        <v>8.7499999999999994E-2</v>
      </c>
      <c r="AA142">
        <v>0.1469</v>
      </c>
      <c r="AB142">
        <v>6.9699999999999998E-2</v>
      </c>
      <c r="AC142">
        <v>8.6699999999999999E-2</v>
      </c>
      <c r="AD142">
        <v>0.85309999999999997</v>
      </c>
      <c r="AE142">
        <v>0.91300000000000003</v>
      </c>
      <c r="AF142">
        <v>0.88600000000000001</v>
      </c>
      <c r="AG142">
        <v>0.90400000000000003</v>
      </c>
      <c r="AH142">
        <v>0.88180000000000003</v>
      </c>
      <c r="AI142">
        <v>0.9415</v>
      </c>
      <c r="AJ142">
        <v>0.99619999999999997</v>
      </c>
      <c r="AK142">
        <v>0.99870000000000003</v>
      </c>
      <c r="AL142">
        <v>1</v>
      </c>
      <c r="AM142" t="s">
        <v>422</v>
      </c>
      <c r="AN142">
        <v>71</v>
      </c>
      <c r="AO142">
        <v>484</v>
      </c>
      <c r="AP142">
        <v>73</v>
      </c>
      <c r="AQ142">
        <v>488</v>
      </c>
      <c r="AR142">
        <v>73</v>
      </c>
      <c r="AS142">
        <v>0.4773</v>
      </c>
      <c r="AT142">
        <v>0.44219999999999998</v>
      </c>
      <c r="AU142">
        <v>0.3765</v>
      </c>
      <c r="AV142">
        <v>0.35310000000000002</v>
      </c>
      <c r="AW142">
        <v>0.35010000000000002</v>
      </c>
      <c r="AX142">
        <v>0.33050000000000002</v>
      </c>
      <c r="AY142">
        <v>0.18940000000000001</v>
      </c>
      <c r="AZ142">
        <v>0.17449999999999999</v>
      </c>
      <c r="BA142">
        <v>0.12770000000000001</v>
      </c>
      <c r="BB142">
        <v>8.6999999999999994E-2</v>
      </c>
      <c r="BC142">
        <v>4.4900000000000002E-2</v>
      </c>
      <c r="BD142">
        <v>2.64E-2</v>
      </c>
      <c r="BE142">
        <v>1.9800000000000002E-2</v>
      </c>
      <c r="BF142">
        <v>8.9999999999999993E-3</v>
      </c>
      <c r="BG142">
        <v>1.1999999999999999E-3</v>
      </c>
      <c r="BH142" t="s">
        <v>104</v>
      </c>
      <c r="BI142" s="1">
        <v>36145</v>
      </c>
      <c r="BJ142">
        <v>50</v>
      </c>
      <c r="BK142">
        <v>0</v>
      </c>
      <c r="BL142" t="s">
        <v>232</v>
      </c>
      <c r="BM142" s="1">
        <v>34517</v>
      </c>
    </row>
    <row r="143" spans="1:65" x14ac:dyDescent="0.25">
      <c r="A143" t="s">
        <v>181</v>
      </c>
      <c r="B143" t="s">
        <v>101</v>
      </c>
      <c r="C143" s="1">
        <v>34517</v>
      </c>
      <c r="D143" t="s">
        <v>398</v>
      </c>
      <c r="E143">
        <v>766</v>
      </c>
      <c r="F143">
        <v>40</v>
      </c>
      <c r="G143">
        <v>0</v>
      </c>
      <c r="H143" t="s">
        <v>232</v>
      </c>
      <c r="I143">
        <v>0.8</v>
      </c>
      <c r="J143">
        <v>4.2300000000000004</v>
      </c>
      <c r="K143">
        <v>0.46600000000000003</v>
      </c>
      <c r="L143">
        <v>0.51500000000000001</v>
      </c>
      <c r="M143">
        <v>0.69599999999999995</v>
      </c>
      <c r="N143">
        <v>0.79</v>
      </c>
      <c r="O143">
        <v>1.323</v>
      </c>
      <c r="P143">
        <v>7.8E-2</v>
      </c>
      <c r="Q143">
        <v>0.13100000000000001</v>
      </c>
      <c r="R143">
        <v>0.191</v>
      </c>
      <c r="S143">
        <v>0.19500000000000001</v>
      </c>
      <c r="T143">
        <v>0.40500000000000003</v>
      </c>
      <c r="U143">
        <v>56.848999999999997</v>
      </c>
      <c r="V143">
        <v>0.60699999999999998</v>
      </c>
      <c r="W143">
        <v>5.7000000000000002E-2</v>
      </c>
      <c r="X143">
        <v>0.8</v>
      </c>
      <c r="Y143">
        <v>5.282</v>
      </c>
      <c r="Z143">
        <v>3.5499999999999997E-2</v>
      </c>
      <c r="AA143">
        <v>5.7000000000000002E-2</v>
      </c>
      <c r="AB143">
        <v>1.83E-2</v>
      </c>
      <c r="AC143">
        <v>2.07E-2</v>
      </c>
      <c r="AD143">
        <v>0.94299999999999995</v>
      </c>
      <c r="AE143">
        <v>0.97899999999999998</v>
      </c>
      <c r="AF143">
        <v>0.94240000000000002</v>
      </c>
      <c r="AG143">
        <v>0.97160000000000002</v>
      </c>
      <c r="AH143">
        <v>0.99560000000000004</v>
      </c>
      <c r="AI143">
        <v>0.996</v>
      </c>
      <c r="AJ143">
        <v>0.99880000000000002</v>
      </c>
      <c r="AK143">
        <v>0.99990000000000001</v>
      </c>
      <c r="AL143">
        <v>0.999</v>
      </c>
      <c r="AM143" t="s">
        <v>423</v>
      </c>
      <c r="AN143">
        <v>65</v>
      </c>
      <c r="AO143">
        <v>484</v>
      </c>
      <c r="AP143">
        <v>68</v>
      </c>
      <c r="AQ143">
        <v>488</v>
      </c>
      <c r="AR143">
        <v>68</v>
      </c>
      <c r="AS143">
        <v>0.56010000000000004</v>
      </c>
      <c r="AT143">
        <v>0.1009</v>
      </c>
      <c r="AU143">
        <v>8.7800000000000003E-2</v>
      </c>
      <c r="AV143">
        <v>8.5000000000000006E-2</v>
      </c>
      <c r="AW143">
        <v>0.1507</v>
      </c>
      <c r="AX143">
        <v>0.1142</v>
      </c>
      <c r="AY143">
        <v>5.9799999999999999E-2</v>
      </c>
      <c r="AZ143">
        <v>4.9299999999999997E-2</v>
      </c>
      <c r="BA143">
        <v>6.1899999999999997E-2</v>
      </c>
      <c r="BB143">
        <v>6.0299999999999999E-2</v>
      </c>
      <c r="BC143">
        <v>3.6499999999999998E-2</v>
      </c>
      <c r="BD143">
        <v>2.3599999999999999E-2</v>
      </c>
      <c r="BE143">
        <v>8.8000000000000005E-3</v>
      </c>
      <c r="BF143">
        <v>6.7000000000000002E-3</v>
      </c>
      <c r="BG143">
        <v>1E-3</v>
      </c>
      <c r="BH143" t="s">
        <v>104</v>
      </c>
      <c r="BI143" s="1">
        <v>36145</v>
      </c>
      <c r="BJ143">
        <v>40</v>
      </c>
      <c r="BK143">
        <v>0</v>
      </c>
      <c r="BL143" t="s">
        <v>232</v>
      </c>
      <c r="BM143" s="1">
        <v>34517</v>
      </c>
    </row>
    <row r="144" spans="1:65" x14ac:dyDescent="0.25">
      <c r="A144" t="s">
        <v>181</v>
      </c>
      <c r="B144" t="s">
        <v>101</v>
      </c>
      <c r="C144" s="1">
        <v>34517</v>
      </c>
      <c r="D144" t="s">
        <v>398</v>
      </c>
      <c r="E144">
        <v>767</v>
      </c>
      <c r="F144">
        <v>40</v>
      </c>
      <c r="G144">
        <v>0</v>
      </c>
      <c r="H144" t="s">
        <v>232</v>
      </c>
      <c r="I144">
        <v>1.5</v>
      </c>
      <c r="J144">
        <v>2.4700000000000002</v>
      </c>
      <c r="K144">
        <v>0.371</v>
      </c>
      <c r="L144">
        <v>0.443</v>
      </c>
      <c r="M144">
        <v>0.60599999999999998</v>
      </c>
      <c r="N144">
        <v>0.83399999999999996</v>
      </c>
      <c r="O144">
        <v>1.3819999999999999</v>
      </c>
      <c r="P144">
        <v>7.6999999999999999E-2</v>
      </c>
      <c r="Q144">
        <v>6.8000000000000005E-2</v>
      </c>
      <c r="R144">
        <v>7.1999999999999995E-2</v>
      </c>
      <c r="S144">
        <v>0.249</v>
      </c>
      <c r="T144">
        <v>0.53400000000000003</v>
      </c>
      <c r="U144">
        <v>56.951000000000001</v>
      </c>
      <c r="V144">
        <v>0.55900000000000005</v>
      </c>
      <c r="W144">
        <v>0.186</v>
      </c>
      <c r="X144">
        <v>0.8</v>
      </c>
      <c r="Y144">
        <v>3.0870000000000002</v>
      </c>
      <c r="Z144">
        <v>0.1197</v>
      </c>
      <c r="AA144">
        <v>0.1862</v>
      </c>
      <c r="AB144">
        <v>0.1241</v>
      </c>
      <c r="AC144">
        <v>0.15160000000000001</v>
      </c>
      <c r="AD144">
        <v>0.81379999999999997</v>
      </c>
      <c r="AE144">
        <v>0.84799999999999998</v>
      </c>
      <c r="AF144">
        <v>0.74990000000000001</v>
      </c>
      <c r="AG144">
        <v>0.7792</v>
      </c>
      <c r="AH144">
        <v>0.88919999999999999</v>
      </c>
      <c r="AI144">
        <v>0.92130000000000001</v>
      </c>
      <c r="AJ144">
        <v>0.99070000000000003</v>
      </c>
      <c r="AK144">
        <v>0.99550000000000005</v>
      </c>
      <c r="AL144">
        <v>0.98870000000000002</v>
      </c>
      <c r="AM144" t="s">
        <v>424</v>
      </c>
      <c r="AN144">
        <v>82</v>
      </c>
      <c r="AO144">
        <v>484</v>
      </c>
      <c r="AP144">
        <v>69</v>
      </c>
      <c r="AQ144">
        <v>488</v>
      </c>
      <c r="AR144">
        <v>69</v>
      </c>
      <c r="AS144">
        <v>0.55610000000000004</v>
      </c>
      <c r="AT144">
        <v>0.34589999999999999</v>
      </c>
      <c r="AU144">
        <v>0.40479999999999999</v>
      </c>
      <c r="AV144">
        <v>0.35820000000000002</v>
      </c>
      <c r="AW144">
        <v>0.31080000000000002</v>
      </c>
      <c r="AX144">
        <v>0.3448</v>
      </c>
      <c r="AY144">
        <v>0.24890000000000001</v>
      </c>
      <c r="AZ144">
        <v>0.21290000000000001</v>
      </c>
      <c r="BA144">
        <v>0.2235</v>
      </c>
      <c r="BB144">
        <v>0.14149999999999999</v>
      </c>
      <c r="BC144">
        <v>0.14360000000000001</v>
      </c>
      <c r="BD144">
        <v>0.10979999999999999</v>
      </c>
      <c r="BE144">
        <v>7.1099999999999997E-2</v>
      </c>
      <c r="BF144">
        <v>3.0200000000000001E-2</v>
      </c>
      <c r="BG144">
        <v>5.1999999999999998E-3</v>
      </c>
      <c r="BH144" t="s">
        <v>104</v>
      </c>
      <c r="BI144" s="1">
        <v>36145</v>
      </c>
      <c r="BJ144">
        <v>40</v>
      </c>
      <c r="BK144">
        <v>0</v>
      </c>
      <c r="BL144" t="s">
        <v>232</v>
      </c>
      <c r="BM144" s="1">
        <v>34517</v>
      </c>
    </row>
    <row r="145" spans="1:65" x14ac:dyDescent="0.25">
      <c r="A145" t="s">
        <v>181</v>
      </c>
      <c r="B145" t="s">
        <v>101</v>
      </c>
      <c r="C145" s="1">
        <v>34517</v>
      </c>
      <c r="D145" t="s">
        <v>398</v>
      </c>
      <c r="E145">
        <v>768</v>
      </c>
      <c r="F145">
        <v>40</v>
      </c>
      <c r="G145">
        <v>0</v>
      </c>
      <c r="H145" t="s">
        <v>232</v>
      </c>
      <c r="I145">
        <v>2.5</v>
      </c>
      <c r="J145">
        <v>2.4700000000000002</v>
      </c>
      <c r="K145">
        <v>0.38</v>
      </c>
      <c r="L145">
        <v>0.45</v>
      </c>
      <c r="M145">
        <v>0.65100000000000002</v>
      </c>
      <c r="N145">
        <v>0.86799999999999999</v>
      </c>
      <c r="O145">
        <v>1.3520000000000001</v>
      </c>
      <c r="P145">
        <v>0.13600000000000001</v>
      </c>
      <c r="Q145">
        <v>8.3000000000000004E-2</v>
      </c>
      <c r="R145">
        <v>2.3E-2</v>
      </c>
      <c r="S145">
        <v>0.214</v>
      </c>
      <c r="T145">
        <v>0.54400000000000004</v>
      </c>
      <c r="U145">
        <v>56.942</v>
      </c>
      <c r="V145">
        <v>0.57499999999999996</v>
      </c>
      <c r="W145">
        <v>0.17699999999999999</v>
      </c>
      <c r="X145">
        <v>0.8</v>
      </c>
      <c r="Y145">
        <v>3.0920000000000001</v>
      </c>
      <c r="Z145">
        <v>0.1135</v>
      </c>
      <c r="AA145">
        <v>0.1767</v>
      </c>
      <c r="AB145">
        <v>0.1211</v>
      </c>
      <c r="AC145">
        <v>0.15049999999999999</v>
      </c>
      <c r="AD145">
        <v>0.82330000000000003</v>
      </c>
      <c r="AE145">
        <v>0.85</v>
      </c>
      <c r="AF145">
        <v>0.69869999999999999</v>
      </c>
      <c r="AG145">
        <v>0.7954</v>
      </c>
      <c r="AH145">
        <v>0.91139999999999999</v>
      </c>
      <c r="AI145">
        <v>0.92210000000000003</v>
      </c>
      <c r="AJ145">
        <v>0.98570000000000002</v>
      </c>
      <c r="AK145">
        <v>0.99860000000000004</v>
      </c>
      <c r="AL145">
        <v>0.97950000000000004</v>
      </c>
      <c r="AM145" t="s">
        <v>425</v>
      </c>
      <c r="AN145">
        <v>78</v>
      </c>
      <c r="AO145">
        <v>484</v>
      </c>
      <c r="AP145">
        <v>70</v>
      </c>
      <c r="AQ145">
        <v>488</v>
      </c>
      <c r="AR145">
        <v>70</v>
      </c>
      <c r="AS145">
        <v>0.52270000000000005</v>
      </c>
      <c r="AT145">
        <v>0.39240000000000003</v>
      </c>
      <c r="AU145">
        <v>0.3664</v>
      </c>
      <c r="AV145">
        <v>0.37659999999999999</v>
      </c>
      <c r="AW145">
        <v>0.29880000000000001</v>
      </c>
      <c r="AX145">
        <v>0.32819999999999999</v>
      </c>
      <c r="AY145">
        <v>0.26540000000000002</v>
      </c>
      <c r="AZ145">
        <v>0.16339999999999999</v>
      </c>
      <c r="BA145">
        <v>0.1898</v>
      </c>
      <c r="BB145">
        <v>0.1459</v>
      </c>
      <c r="BC145">
        <v>0.1024</v>
      </c>
      <c r="BD145">
        <v>0.11550000000000001</v>
      </c>
      <c r="BE145">
        <v>7.3599999999999999E-2</v>
      </c>
      <c r="BF145">
        <v>3.4799999999999998E-2</v>
      </c>
      <c r="BG145">
        <v>5.7000000000000002E-3</v>
      </c>
      <c r="BH145" t="s">
        <v>104</v>
      </c>
      <c r="BI145" s="1">
        <v>36145</v>
      </c>
      <c r="BJ145">
        <v>40</v>
      </c>
      <c r="BK145">
        <v>0</v>
      </c>
      <c r="BL145" t="s">
        <v>232</v>
      </c>
      <c r="BM145" s="1">
        <v>34517</v>
      </c>
    </row>
    <row r="146" spans="1:65" x14ac:dyDescent="0.25">
      <c r="A146" t="s">
        <v>181</v>
      </c>
      <c r="B146" t="s">
        <v>101</v>
      </c>
      <c r="C146" s="1">
        <v>34517</v>
      </c>
      <c r="D146" t="s">
        <v>398</v>
      </c>
      <c r="E146">
        <v>770</v>
      </c>
      <c r="F146">
        <v>50</v>
      </c>
      <c r="G146">
        <v>0</v>
      </c>
      <c r="H146" t="s">
        <v>232</v>
      </c>
      <c r="I146">
        <v>1.5</v>
      </c>
      <c r="J146">
        <v>3.12</v>
      </c>
      <c r="K146">
        <v>0.26400000000000001</v>
      </c>
      <c r="L146">
        <v>0.38700000000000001</v>
      </c>
      <c r="M146">
        <v>0.57399999999999995</v>
      </c>
      <c r="N146">
        <v>0.93799999999999994</v>
      </c>
      <c r="O146">
        <v>1.381</v>
      </c>
      <c r="P146">
        <v>6.5000000000000002E-2</v>
      </c>
      <c r="Q146">
        <v>3.3000000000000002E-2</v>
      </c>
      <c r="R146">
        <v>2.1999999999999999E-2</v>
      </c>
      <c r="S146">
        <v>0.28000000000000003</v>
      </c>
      <c r="T146">
        <v>0.60099999999999998</v>
      </c>
      <c r="U146">
        <v>57.051000000000002</v>
      </c>
      <c r="V146">
        <v>0.52900000000000003</v>
      </c>
      <c r="W146">
        <v>0.14399999999999999</v>
      </c>
      <c r="X146">
        <v>0.8</v>
      </c>
      <c r="Y146">
        <v>3.9049999999999998</v>
      </c>
      <c r="Z146">
        <v>8.7099999999999997E-2</v>
      </c>
      <c r="AA146">
        <v>0.1444</v>
      </c>
      <c r="AB146">
        <v>5.9700000000000003E-2</v>
      </c>
      <c r="AC146">
        <v>7.2599999999999998E-2</v>
      </c>
      <c r="AD146">
        <v>0.85560000000000003</v>
      </c>
      <c r="AE146">
        <v>0.92700000000000005</v>
      </c>
      <c r="AF146">
        <v>0.91279999999999994</v>
      </c>
      <c r="AG146">
        <v>0.90359999999999996</v>
      </c>
      <c r="AH146">
        <v>0.91790000000000005</v>
      </c>
      <c r="AI146">
        <v>0.95030000000000003</v>
      </c>
      <c r="AJ146">
        <v>0.99509999999999998</v>
      </c>
      <c r="AK146">
        <v>0.997</v>
      </c>
      <c r="AL146">
        <v>1</v>
      </c>
      <c r="AM146" t="s">
        <v>426</v>
      </c>
      <c r="AN146">
        <v>76</v>
      </c>
      <c r="AO146">
        <v>484</v>
      </c>
      <c r="AP146">
        <v>72</v>
      </c>
      <c r="AQ146">
        <v>488</v>
      </c>
      <c r="AR146">
        <v>72</v>
      </c>
      <c r="AS146">
        <v>0.4471</v>
      </c>
      <c r="AT146">
        <v>0.45479999999999998</v>
      </c>
      <c r="AU146">
        <v>0.42880000000000001</v>
      </c>
      <c r="AV146">
        <v>0.35110000000000002</v>
      </c>
      <c r="AW146">
        <v>0.30120000000000002</v>
      </c>
      <c r="AX146">
        <v>0.26550000000000001</v>
      </c>
      <c r="AY146">
        <v>0.1845</v>
      </c>
      <c r="AZ146">
        <v>0.1963</v>
      </c>
      <c r="BA146">
        <v>0.13</v>
      </c>
      <c r="BB146">
        <v>9.8100000000000007E-2</v>
      </c>
      <c r="BC146">
        <v>4.2700000000000002E-2</v>
      </c>
      <c r="BD146">
        <v>2.86E-2</v>
      </c>
      <c r="BE146">
        <v>1.9900000000000001E-2</v>
      </c>
      <c r="BF146">
        <v>1.4999999999999999E-2</v>
      </c>
      <c r="BG146">
        <v>7.6E-3</v>
      </c>
      <c r="BH146" t="s">
        <v>104</v>
      </c>
      <c r="BI146" s="1">
        <v>36145</v>
      </c>
      <c r="BJ146">
        <v>50</v>
      </c>
      <c r="BK146">
        <v>0</v>
      </c>
      <c r="BL146" t="s">
        <v>232</v>
      </c>
      <c r="BM146" s="1">
        <v>34517</v>
      </c>
    </row>
    <row r="147" spans="1:65" x14ac:dyDescent="0.25">
      <c r="A147" t="s">
        <v>181</v>
      </c>
      <c r="B147" t="s">
        <v>101</v>
      </c>
      <c r="C147" s="1">
        <v>34517</v>
      </c>
      <c r="D147" t="s">
        <v>398</v>
      </c>
      <c r="E147">
        <v>769</v>
      </c>
      <c r="F147">
        <v>50</v>
      </c>
      <c r="G147">
        <v>0</v>
      </c>
      <c r="H147" t="s">
        <v>232</v>
      </c>
      <c r="I147">
        <v>0.8</v>
      </c>
      <c r="J147">
        <v>4.42</v>
      </c>
      <c r="K147">
        <v>0.34399999999999997</v>
      </c>
      <c r="L147">
        <v>0.57299999999999995</v>
      </c>
      <c r="M147">
        <v>0.75800000000000001</v>
      </c>
      <c r="N147">
        <v>0.94</v>
      </c>
      <c r="O147">
        <v>1.256</v>
      </c>
      <c r="P147">
        <v>0.215</v>
      </c>
      <c r="Q147">
        <v>0.13100000000000001</v>
      </c>
      <c r="R147">
        <v>1.7000000000000001E-2</v>
      </c>
      <c r="S147">
        <v>0.157</v>
      </c>
      <c r="T147">
        <v>0.47899999999999998</v>
      </c>
      <c r="U147">
        <v>56.92</v>
      </c>
      <c r="V147">
        <v>0.623</v>
      </c>
      <c r="W147">
        <v>4.4999999999999998E-2</v>
      </c>
      <c r="X147">
        <v>0.8</v>
      </c>
      <c r="Y147">
        <v>5.5250000000000004</v>
      </c>
      <c r="Z147">
        <v>2.7099999999999999E-2</v>
      </c>
      <c r="AA147">
        <v>4.53E-2</v>
      </c>
      <c r="AB147">
        <v>5.1000000000000004E-3</v>
      </c>
      <c r="AC147">
        <v>5.4000000000000003E-3</v>
      </c>
      <c r="AD147">
        <v>0.95469999999999999</v>
      </c>
      <c r="AE147">
        <v>0.995</v>
      </c>
      <c r="AF147">
        <v>0.99960000000000004</v>
      </c>
      <c r="AG147">
        <v>0.99429999999999996</v>
      </c>
      <c r="AH147">
        <v>0.99309999999999998</v>
      </c>
      <c r="AI147">
        <v>0.98770000000000002</v>
      </c>
      <c r="AJ147">
        <v>0.99870000000000003</v>
      </c>
      <c r="AK147">
        <v>0.99960000000000004</v>
      </c>
      <c r="AL147">
        <v>1</v>
      </c>
      <c r="AM147" t="s">
        <v>427</v>
      </c>
      <c r="AN147">
        <v>71</v>
      </c>
      <c r="AO147">
        <v>484</v>
      </c>
      <c r="AP147">
        <v>71</v>
      </c>
      <c r="AQ147">
        <v>488</v>
      </c>
      <c r="AR147">
        <v>71</v>
      </c>
      <c r="AS147">
        <v>0.15509999999999999</v>
      </c>
      <c r="AT147">
        <v>0.29339999999999999</v>
      </c>
      <c r="AU147">
        <v>0.19339999999999999</v>
      </c>
      <c r="AV147">
        <v>8.4500000000000006E-2</v>
      </c>
      <c r="AW147">
        <v>8.2299999999999998E-2</v>
      </c>
      <c r="AX147">
        <v>8.2199999999999995E-2</v>
      </c>
      <c r="AY147">
        <v>5.8099999999999999E-2</v>
      </c>
      <c r="AZ147">
        <v>2.0500000000000001E-2</v>
      </c>
      <c r="BA147">
        <v>3.6700000000000003E-2</v>
      </c>
      <c r="BB147">
        <v>2.0500000000000001E-2</v>
      </c>
      <c r="BC147">
        <v>1.7000000000000001E-2</v>
      </c>
      <c r="BD147">
        <v>1.8499999999999999E-2</v>
      </c>
      <c r="BE147">
        <v>1.32E-2</v>
      </c>
      <c r="BF147">
        <v>2E-3</v>
      </c>
      <c r="BG147">
        <v>5.9999999999999995E-4</v>
      </c>
      <c r="BH147" t="s">
        <v>104</v>
      </c>
      <c r="BI147" s="1">
        <v>36145</v>
      </c>
      <c r="BJ147">
        <v>50</v>
      </c>
      <c r="BK147">
        <v>0</v>
      </c>
      <c r="BL147" t="s">
        <v>232</v>
      </c>
      <c r="BM147" s="1">
        <v>34517</v>
      </c>
    </row>
    <row r="148" spans="1:65" x14ac:dyDescent="0.25">
      <c r="A148" t="s">
        <v>181</v>
      </c>
      <c r="B148" t="s">
        <v>101</v>
      </c>
      <c r="C148" s="1">
        <v>34517</v>
      </c>
      <c r="D148" t="s">
        <v>398</v>
      </c>
      <c r="E148">
        <v>765</v>
      </c>
      <c r="F148">
        <v>30</v>
      </c>
      <c r="G148">
        <v>0</v>
      </c>
      <c r="H148" t="s">
        <v>232</v>
      </c>
      <c r="I148">
        <v>2.5</v>
      </c>
      <c r="J148">
        <v>2.36</v>
      </c>
      <c r="K148">
        <v>0.48299999999999998</v>
      </c>
      <c r="L148">
        <v>0.45900000000000002</v>
      </c>
      <c r="M148">
        <v>0.56999999999999995</v>
      </c>
      <c r="N148">
        <v>0.86099999999999999</v>
      </c>
      <c r="O148">
        <v>1.3440000000000001</v>
      </c>
      <c r="P148">
        <v>6.6000000000000003E-2</v>
      </c>
      <c r="Q148">
        <v>7.2999999999999995E-2</v>
      </c>
      <c r="R148">
        <v>0.13500000000000001</v>
      </c>
      <c r="S148">
        <v>0.372</v>
      </c>
      <c r="T148">
        <v>0.35399999999999998</v>
      </c>
      <c r="U148">
        <v>56.872999999999998</v>
      </c>
      <c r="V148">
        <v>0.58699999999999997</v>
      </c>
      <c r="W148">
        <v>0.193</v>
      </c>
      <c r="X148">
        <v>0.8</v>
      </c>
      <c r="Y148">
        <v>2.9470000000000001</v>
      </c>
      <c r="Z148">
        <v>0.1249</v>
      </c>
      <c r="AA148">
        <v>0.19259999999999999</v>
      </c>
      <c r="AB148">
        <v>0.1052</v>
      </c>
      <c r="AC148">
        <v>0.13059999999999999</v>
      </c>
      <c r="AD148">
        <v>0.80740000000000001</v>
      </c>
      <c r="AE148">
        <v>0.86899999999999999</v>
      </c>
      <c r="AF148">
        <v>0.78900000000000003</v>
      </c>
      <c r="AG148">
        <v>0.81110000000000004</v>
      </c>
      <c r="AH148">
        <v>0.87790000000000001</v>
      </c>
      <c r="AI148">
        <v>0.96850000000000003</v>
      </c>
      <c r="AJ148">
        <v>0.99229999999999996</v>
      </c>
      <c r="AK148">
        <v>0.99980000000000002</v>
      </c>
      <c r="AL148">
        <v>0.99780000000000002</v>
      </c>
      <c r="AM148" t="s">
        <v>428</v>
      </c>
      <c r="AN148">
        <v>81</v>
      </c>
      <c r="AO148">
        <v>484</v>
      </c>
      <c r="AP148">
        <v>67</v>
      </c>
      <c r="AQ148">
        <v>488</v>
      </c>
      <c r="AR148">
        <v>67</v>
      </c>
      <c r="AS148">
        <v>0.30070000000000002</v>
      </c>
      <c r="AT148">
        <v>0.42470000000000002</v>
      </c>
      <c r="AU148">
        <v>0.26219999999999999</v>
      </c>
      <c r="AV148">
        <v>0.42170000000000002</v>
      </c>
      <c r="AW148">
        <v>0.35470000000000002</v>
      </c>
      <c r="AX148">
        <v>0.27450000000000002</v>
      </c>
      <c r="AY148">
        <v>0.30299999999999999</v>
      </c>
      <c r="AZ148">
        <v>0.25169999999999998</v>
      </c>
      <c r="BA148">
        <v>0.2387</v>
      </c>
      <c r="BB148">
        <v>0.16880000000000001</v>
      </c>
      <c r="BC148">
        <v>0.1231</v>
      </c>
      <c r="BD148">
        <v>0.1108</v>
      </c>
      <c r="BE148">
        <v>8.4699999999999998E-2</v>
      </c>
      <c r="BF148">
        <v>3.7600000000000001E-2</v>
      </c>
      <c r="BG148">
        <v>8.6999999999999994E-3</v>
      </c>
      <c r="BH148" t="s">
        <v>104</v>
      </c>
      <c r="BI148" s="1">
        <v>36145</v>
      </c>
      <c r="BJ148">
        <v>30</v>
      </c>
      <c r="BK148">
        <v>0</v>
      </c>
      <c r="BL148" t="s">
        <v>232</v>
      </c>
      <c r="BM148" s="1">
        <v>34517</v>
      </c>
    </row>
    <row r="149" spans="1:65" x14ac:dyDescent="0.25">
      <c r="A149" t="s">
        <v>181</v>
      </c>
      <c r="B149" t="s">
        <v>101</v>
      </c>
      <c r="C149" s="1">
        <v>34517</v>
      </c>
      <c r="D149" t="s">
        <v>398</v>
      </c>
      <c r="E149">
        <v>764</v>
      </c>
      <c r="F149">
        <v>30</v>
      </c>
      <c r="G149">
        <v>0</v>
      </c>
      <c r="H149" t="s">
        <v>232</v>
      </c>
      <c r="I149">
        <v>1.5</v>
      </c>
      <c r="J149">
        <v>2.4900000000000002</v>
      </c>
      <c r="K149">
        <v>0.44500000000000001</v>
      </c>
      <c r="L149">
        <v>0.43099999999999999</v>
      </c>
      <c r="M149">
        <v>0.57499999999999996</v>
      </c>
      <c r="N149">
        <v>0.78500000000000003</v>
      </c>
      <c r="O149">
        <v>1.4</v>
      </c>
      <c r="P149">
        <v>1E-3</v>
      </c>
      <c r="Q149">
        <v>7.4999999999999997E-2</v>
      </c>
      <c r="R149">
        <v>0.20599999999999999</v>
      </c>
      <c r="S149">
        <v>0.33100000000000002</v>
      </c>
      <c r="T149">
        <v>0.38800000000000001</v>
      </c>
      <c r="U149">
        <v>56.902999999999999</v>
      </c>
      <c r="V149">
        <v>0.56499999999999995</v>
      </c>
      <c r="W149">
        <v>0.19</v>
      </c>
      <c r="X149">
        <v>0.8</v>
      </c>
      <c r="Y149">
        <v>3.1179999999999999</v>
      </c>
      <c r="Z149">
        <v>0.12239999999999999</v>
      </c>
      <c r="AA149">
        <v>0.1895</v>
      </c>
      <c r="AB149">
        <v>9.8500000000000004E-2</v>
      </c>
      <c r="AC149">
        <v>0.12189999999999999</v>
      </c>
      <c r="AD149">
        <v>0.8105</v>
      </c>
      <c r="AE149">
        <v>0.878</v>
      </c>
      <c r="AF149">
        <v>0.81469999999999998</v>
      </c>
      <c r="AG149">
        <v>0.81789999999999996</v>
      </c>
      <c r="AH149">
        <v>0.8891</v>
      </c>
      <c r="AI149">
        <v>0.96489999999999998</v>
      </c>
      <c r="AJ149">
        <v>0.99180000000000001</v>
      </c>
      <c r="AK149">
        <v>0.99970000000000003</v>
      </c>
      <c r="AL149">
        <v>0.99050000000000005</v>
      </c>
      <c r="AM149" t="s">
        <v>429</v>
      </c>
      <c r="AN149">
        <v>81</v>
      </c>
      <c r="AO149">
        <v>484</v>
      </c>
      <c r="AP149">
        <v>66</v>
      </c>
      <c r="AQ149">
        <v>488</v>
      </c>
      <c r="AR149">
        <v>66</v>
      </c>
      <c r="AS149">
        <v>0.23230000000000001</v>
      </c>
      <c r="AT149">
        <v>0.4471</v>
      </c>
      <c r="AU149">
        <v>0.2828</v>
      </c>
      <c r="AV149">
        <v>0.4143</v>
      </c>
      <c r="AW149">
        <v>0.35649999999999998</v>
      </c>
      <c r="AX149">
        <v>0.2878</v>
      </c>
      <c r="AY149">
        <v>0.26469999999999999</v>
      </c>
      <c r="AZ149">
        <v>0.25640000000000002</v>
      </c>
      <c r="BA149">
        <v>0.21079999999999999</v>
      </c>
      <c r="BB149">
        <v>0.15970000000000001</v>
      </c>
      <c r="BC149">
        <v>0.13930000000000001</v>
      </c>
      <c r="BD149">
        <v>0.13730000000000001</v>
      </c>
      <c r="BE149">
        <v>6.7000000000000004E-2</v>
      </c>
      <c r="BF149">
        <v>2.6700000000000002E-2</v>
      </c>
      <c r="BG149">
        <v>4.7000000000000002E-3</v>
      </c>
      <c r="BH149" t="s">
        <v>104</v>
      </c>
      <c r="BI149" s="1">
        <v>36145</v>
      </c>
      <c r="BJ149">
        <v>30</v>
      </c>
      <c r="BK149">
        <v>0</v>
      </c>
      <c r="BL149" t="s">
        <v>232</v>
      </c>
      <c r="BM149" s="1">
        <v>34517</v>
      </c>
    </row>
    <row r="150" spans="1:65" x14ac:dyDescent="0.25">
      <c r="A150" t="s">
        <v>181</v>
      </c>
      <c r="B150" t="s">
        <v>101</v>
      </c>
      <c r="C150" s="1">
        <v>34550</v>
      </c>
      <c r="D150" t="s">
        <v>430</v>
      </c>
      <c r="E150">
        <v>778</v>
      </c>
      <c r="F150">
        <v>60</v>
      </c>
      <c r="G150">
        <v>0</v>
      </c>
      <c r="H150" t="s">
        <v>232</v>
      </c>
      <c r="I150">
        <v>0.8</v>
      </c>
      <c r="J150">
        <v>2.91</v>
      </c>
      <c r="K150">
        <v>0.33200000000000002</v>
      </c>
      <c r="L150">
        <v>0.46899999999999997</v>
      </c>
      <c r="M150">
        <v>0.66100000000000003</v>
      </c>
      <c r="N150">
        <v>0.83099999999999996</v>
      </c>
      <c r="O150">
        <v>1.375</v>
      </c>
      <c r="P150">
        <v>0.13800000000000001</v>
      </c>
      <c r="Q150">
        <v>8.7999999999999995E-2</v>
      </c>
      <c r="R150">
        <v>8.0000000000000002E-3</v>
      </c>
      <c r="S150">
        <v>0.13200000000000001</v>
      </c>
      <c r="T150">
        <v>0.63400000000000001</v>
      </c>
      <c r="U150">
        <v>56.965000000000003</v>
      </c>
      <c r="V150">
        <v>0.56599999999999995</v>
      </c>
      <c r="W150">
        <v>0.13600000000000001</v>
      </c>
      <c r="X150">
        <v>0.83</v>
      </c>
      <c r="Y150">
        <v>3.5</v>
      </c>
      <c r="Z150">
        <v>8.5199999999999998E-2</v>
      </c>
      <c r="AA150">
        <v>0.13600000000000001</v>
      </c>
      <c r="AB150">
        <v>0.12230000000000001</v>
      </c>
      <c r="AC150">
        <v>0.1452</v>
      </c>
      <c r="AD150">
        <v>0.86399999999999999</v>
      </c>
      <c r="AE150">
        <v>0.85499999999999998</v>
      </c>
      <c r="AF150">
        <v>0.68210000000000004</v>
      </c>
      <c r="AG150">
        <v>0.79890000000000005</v>
      </c>
      <c r="AH150">
        <v>0.89990000000000003</v>
      </c>
      <c r="AI150">
        <v>0.98280000000000001</v>
      </c>
      <c r="AJ150">
        <v>0.99770000000000003</v>
      </c>
      <c r="AK150">
        <v>0.99980000000000002</v>
      </c>
      <c r="AL150">
        <v>1</v>
      </c>
      <c r="AM150" t="s">
        <v>431</v>
      </c>
      <c r="AN150">
        <v>53</v>
      </c>
      <c r="AO150">
        <v>505</v>
      </c>
      <c r="AP150">
        <v>1</v>
      </c>
      <c r="AQ150">
        <v>502</v>
      </c>
      <c r="AR150">
        <v>1</v>
      </c>
      <c r="AS150">
        <v>0.70640000000000003</v>
      </c>
      <c r="AT150">
        <v>0.4047</v>
      </c>
      <c r="AU150">
        <v>0.30070000000000002</v>
      </c>
      <c r="AV150">
        <v>0.31269999999999998</v>
      </c>
      <c r="AW150">
        <v>0.25480000000000003</v>
      </c>
      <c r="AX150">
        <v>0.22109999999999999</v>
      </c>
      <c r="AY150">
        <v>0.17230000000000001</v>
      </c>
      <c r="AZ150">
        <v>0.1153</v>
      </c>
      <c r="BA150">
        <v>0.155</v>
      </c>
      <c r="BB150">
        <v>0.1101</v>
      </c>
      <c r="BC150">
        <v>9.7199999999999995E-2</v>
      </c>
      <c r="BD150">
        <v>6.4199999999999993E-2</v>
      </c>
      <c r="BE150">
        <v>3.5099999999999999E-2</v>
      </c>
      <c r="BF150">
        <v>1.7299999999999999E-2</v>
      </c>
      <c r="BG150">
        <v>4.1000000000000003E-3</v>
      </c>
      <c r="BH150" t="s">
        <v>104</v>
      </c>
      <c r="BI150" s="1">
        <v>36145</v>
      </c>
      <c r="BJ150">
        <v>60</v>
      </c>
      <c r="BK150">
        <v>0</v>
      </c>
      <c r="BL150" t="s">
        <v>232</v>
      </c>
      <c r="BM150" s="1">
        <v>34550</v>
      </c>
    </row>
    <row r="151" spans="1:65" x14ac:dyDescent="0.25">
      <c r="A151" t="s">
        <v>181</v>
      </c>
      <c r="B151" t="s">
        <v>101</v>
      </c>
      <c r="C151" s="1">
        <v>34550</v>
      </c>
      <c r="D151" t="s">
        <v>430</v>
      </c>
      <c r="E151">
        <v>795</v>
      </c>
      <c r="F151">
        <v>110</v>
      </c>
      <c r="G151">
        <v>0</v>
      </c>
      <c r="H151" t="s">
        <v>232</v>
      </c>
      <c r="I151">
        <v>0.8</v>
      </c>
      <c r="J151">
        <v>2.98</v>
      </c>
      <c r="K151">
        <v>0.26500000000000001</v>
      </c>
      <c r="L151">
        <v>0.38</v>
      </c>
      <c r="M151">
        <v>0.61899999999999999</v>
      </c>
      <c r="N151">
        <v>0.83199999999999996</v>
      </c>
      <c r="O151">
        <v>1.423</v>
      </c>
      <c r="P151">
        <v>0.06</v>
      </c>
      <c r="Q151">
        <v>3.5000000000000003E-2</v>
      </c>
      <c r="R151">
        <v>1.7999999999999999E-2</v>
      </c>
      <c r="S151">
        <v>0.23799999999999999</v>
      </c>
      <c r="T151">
        <v>0.65</v>
      </c>
      <c r="U151">
        <v>57.042999999999999</v>
      </c>
      <c r="V151">
        <v>0.52400000000000002</v>
      </c>
      <c r="W151">
        <v>0.154</v>
      </c>
      <c r="X151">
        <v>0.83</v>
      </c>
      <c r="Y151">
        <v>3.5939999999999999</v>
      </c>
      <c r="Z151">
        <v>9.3899999999999997E-2</v>
      </c>
      <c r="AA151">
        <v>0.1535</v>
      </c>
      <c r="AB151">
        <v>5.8700000000000002E-2</v>
      </c>
      <c r="AC151">
        <v>6.93E-2</v>
      </c>
      <c r="AD151">
        <v>0.84650000000000003</v>
      </c>
      <c r="AE151">
        <v>0.93100000000000005</v>
      </c>
      <c r="AF151">
        <v>0.9133</v>
      </c>
      <c r="AG151">
        <v>0.91390000000000005</v>
      </c>
      <c r="AH151">
        <v>0.91020000000000001</v>
      </c>
      <c r="AI151">
        <v>0.96399999999999997</v>
      </c>
      <c r="AJ151">
        <v>0.99350000000000005</v>
      </c>
      <c r="AK151">
        <v>0.99990000000000001</v>
      </c>
      <c r="AL151">
        <v>1</v>
      </c>
      <c r="AM151" t="s">
        <v>432</v>
      </c>
      <c r="AN151">
        <v>58</v>
      </c>
      <c r="AO151">
        <v>505</v>
      </c>
      <c r="AP151">
        <v>18</v>
      </c>
      <c r="AQ151">
        <v>502</v>
      </c>
      <c r="AR151">
        <v>18</v>
      </c>
      <c r="AS151">
        <v>0.1241</v>
      </c>
      <c r="AT151">
        <v>0.53810000000000002</v>
      </c>
      <c r="AU151">
        <v>0.46989999999999998</v>
      </c>
      <c r="AV151">
        <v>0.4335</v>
      </c>
      <c r="AW151">
        <v>0.3327</v>
      </c>
      <c r="AX151">
        <v>0.24010000000000001</v>
      </c>
      <c r="AY151">
        <v>0.1729</v>
      </c>
      <c r="AZ151">
        <v>0.17219999999999999</v>
      </c>
      <c r="BA151">
        <v>0.1331</v>
      </c>
      <c r="BB151">
        <v>0.1057</v>
      </c>
      <c r="BC151">
        <v>8.7800000000000003E-2</v>
      </c>
      <c r="BD151">
        <v>6.0400000000000002E-2</v>
      </c>
      <c r="BE151">
        <v>2.1000000000000001E-2</v>
      </c>
      <c r="BF151">
        <v>1.1900000000000001E-2</v>
      </c>
      <c r="BG151">
        <v>1.0699999999999999E-2</v>
      </c>
      <c r="BH151" t="s">
        <v>104</v>
      </c>
      <c r="BI151" s="1">
        <v>36145</v>
      </c>
      <c r="BJ151">
        <v>110</v>
      </c>
      <c r="BK151">
        <v>0</v>
      </c>
      <c r="BL151" t="s">
        <v>232</v>
      </c>
      <c r="BM151" s="1">
        <v>34550</v>
      </c>
    </row>
    <row r="152" spans="1:65" x14ac:dyDescent="0.25">
      <c r="A152" t="s">
        <v>181</v>
      </c>
      <c r="B152" t="s">
        <v>101</v>
      </c>
      <c r="C152" s="1">
        <v>34550</v>
      </c>
      <c r="D152" t="s">
        <v>430</v>
      </c>
      <c r="E152">
        <v>793</v>
      </c>
      <c r="F152">
        <v>110</v>
      </c>
      <c r="G152">
        <v>0</v>
      </c>
      <c r="H152" t="s">
        <v>232</v>
      </c>
      <c r="I152">
        <v>2.5</v>
      </c>
      <c r="J152">
        <v>2.23</v>
      </c>
      <c r="K152">
        <v>0.48899999999999999</v>
      </c>
      <c r="L152">
        <v>0.55400000000000005</v>
      </c>
      <c r="M152">
        <v>0.72299999999999998</v>
      </c>
      <c r="N152">
        <v>0.82799999999999996</v>
      </c>
      <c r="O152">
        <v>1.29</v>
      </c>
      <c r="P152">
        <v>0.17100000000000001</v>
      </c>
      <c r="Q152">
        <v>0.152</v>
      </c>
      <c r="R152">
        <v>0.107</v>
      </c>
      <c r="S152">
        <v>0.14000000000000001</v>
      </c>
      <c r="T152">
        <v>0.42899999999999999</v>
      </c>
      <c r="U152">
        <v>56.823</v>
      </c>
      <c r="V152">
        <v>0.63</v>
      </c>
      <c r="W152">
        <v>0.17799999999999999</v>
      </c>
      <c r="X152">
        <v>0.83</v>
      </c>
      <c r="Y152">
        <v>2.681</v>
      </c>
      <c r="Z152">
        <v>0.12039999999999999</v>
      </c>
      <c r="AA152">
        <v>0.1784</v>
      </c>
      <c r="AB152">
        <v>0.1346</v>
      </c>
      <c r="AC152">
        <v>0.14990000000000001</v>
      </c>
      <c r="AD152">
        <v>0.8216</v>
      </c>
      <c r="AE152">
        <v>0.85</v>
      </c>
      <c r="AF152">
        <v>0.78439999999999999</v>
      </c>
      <c r="AG152">
        <v>0.81769999999999998</v>
      </c>
      <c r="AH152">
        <v>0.84799999999999998</v>
      </c>
      <c r="AI152">
        <v>0.89249999999999996</v>
      </c>
      <c r="AJ152">
        <v>0.96719999999999995</v>
      </c>
      <c r="AK152">
        <v>0.99380000000000002</v>
      </c>
      <c r="AL152">
        <v>0.99680000000000002</v>
      </c>
      <c r="AM152" t="s">
        <v>433</v>
      </c>
      <c r="AN152">
        <v>71</v>
      </c>
      <c r="AO152">
        <v>505</v>
      </c>
      <c r="AP152">
        <v>16</v>
      </c>
      <c r="AQ152">
        <v>502</v>
      </c>
      <c r="AR152">
        <v>16</v>
      </c>
      <c r="AS152">
        <v>3.1E-2</v>
      </c>
      <c r="AT152">
        <v>0.42470000000000002</v>
      </c>
      <c r="AU152">
        <v>0.34620000000000001</v>
      </c>
      <c r="AV152">
        <v>0.34510000000000002</v>
      </c>
      <c r="AW152">
        <v>0.32619999999999999</v>
      </c>
      <c r="AX152">
        <v>0.23019999999999999</v>
      </c>
      <c r="AY152">
        <v>0.21859999999999999</v>
      </c>
      <c r="AZ152">
        <v>0.18479999999999999</v>
      </c>
      <c r="BA152">
        <v>0.20169999999999999</v>
      </c>
      <c r="BB152">
        <v>0.1671</v>
      </c>
      <c r="BC152">
        <v>0.16700000000000001</v>
      </c>
      <c r="BD152">
        <v>0.1452</v>
      </c>
      <c r="BE152">
        <v>0.1075</v>
      </c>
      <c r="BF152">
        <v>3.6999999999999998E-2</v>
      </c>
      <c r="BG152">
        <v>3.0499999999999999E-2</v>
      </c>
      <c r="BH152" t="s">
        <v>104</v>
      </c>
      <c r="BI152" s="1">
        <v>36145</v>
      </c>
      <c r="BJ152">
        <v>110</v>
      </c>
      <c r="BK152">
        <v>0</v>
      </c>
      <c r="BL152" t="s">
        <v>232</v>
      </c>
      <c r="BM152" s="1">
        <v>34550</v>
      </c>
    </row>
    <row r="153" spans="1:65" x14ac:dyDescent="0.25">
      <c r="A153" t="s">
        <v>181</v>
      </c>
      <c r="B153" t="s">
        <v>101</v>
      </c>
      <c r="C153" s="1">
        <v>34550</v>
      </c>
      <c r="D153" t="s">
        <v>430</v>
      </c>
      <c r="E153">
        <v>792</v>
      </c>
      <c r="F153">
        <v>100</v>
      </c>
      <c r="G153">
        <v>0</v>
      </c>
      <c r="H153" t="s">
        <v>232</v>
      </c>
      <c r="I153">
        <v>2.5</v>
      </c>
      <c r="J153">
        <v>1.82</v>
      </c>
      <c r="K153">
        <v>0.45100000000000001</v>
      </c>
      <c r="L153">
        <v>0.56799999999999995</v>
      </c>
      <c r="M153">
        <v>0.67400000000000004</v>
      </c>
      <c r="N153">
        <v>0.77600000000000002</v>
      </c>
      <c r="O153">
        <v>1.321</v>
      </c>
      <c r="P153">
        <v>4.5999999999999999E-2</v>
      </c>
      <c r="Q153">
        <v>0.13700000000000001</v>
      </c>
      <c r="R153">
        <v>0.25</v>
      </c>
      <c r="S153">
        <v>0.191</v>
      </c>
      <c r="T153">
        <v>0.376</v>
      </c>
      <c r="U153">
        <v>56.84</v>
      </c>
      <c r="V153">
        <v>0.60899999999999999</v>
      </c>
      <c r="W153">
        <v>0.248</v>
      </c>
      <c r="X153">
        <v>0.83</v>
      </c>
      <c r="Y153">
        <v>2.1970000000000001</v>
      </c>
      <c r="Z153">
        <v>0.17219999999999999</v>
      </c>
      <c r="AA153">
        <v>0.2485</v>
      </c>
      <c r="AB153">
        <v>0.16589999999999999</v>
      </c>
      <c r="AC153">
        <v>0.18459999999999999</v>
      </c>
      <c r="AD153">
        <v>0.75149999999999995</v>
      </c>
      <c r="AE153">
        <v>0.81499999999999995</v>
      </c>
      <c r="AF153">
        <v>0.754</v>
      </c>
      <c r="AG153">
        <v>0.74199999999999999</v>
      </c>
      <c r="AH153">
        <v>0.8327</v>
      </c>
      <c r="AI153">
        <v>0.88080000000000003</v>
      </c>
      <c r="AJ153">
        <v>0.96560000000000001</v>
      </c>
      <c r="AK153">
        <v>0.9869</v>
      </c>
      <c r="AL153">
        <v>1</v>
      </c>
      <c r="AM153" t="s">
        <v>434</v>
      </c>
      <c r="AN153">
        <v>65</v>
      </c>
      <c r="AO153">
        <v>505</v>
      </c>
      <c r="AP153">
        <v>15</v>
      </c>
      <c r="AQ153">
        <v>502</v>
      </c>
      <c r="AR153">
        <v>15</v>
      </c>
      <c r="AS153">
        <v>0.34920000000000001</v>
      </c>
      <c r="AT153">
        <v>0.42470000000000002</v>
      </c>
      <c r="AU153">
        <v>0.46700000000000003</v>
      </c>
      <c r="AV153">
        <v>0.3372</v>
      </c>
      <c r="AW153">
        <v>0.37809999999999999</v>
      </c>
      <c r="AX153">
        <v>0.34870000000000001</v>
      </c>
      <c r="AY153">
        <v>0.36570000000000003</v>
      </c>
      <c r="AZ153">
        <v>0.2676</v>
      </c>
      <c r="BA153">
        <v>0.25829999999999997</v>
      </c>
      <c r="BB153">
        <v>0.27829999999999999</v>
      </c>
      <c r="BC153">
        <v>0.25359999999999999</v>
      </c>
      <c r="BD153">
        <v>0.2039</v>
      </c>
      <c r="BE153">
        <v>0.14050000000000001</v>
      </c>
      <c r="BF153">
        <v>8.3400000000000002E-2</v>
      </c>
      <c r="BG153">
        <v>5.0799999999999998E-2</v>
      </c>
      <c r="BH153" t="s">
        <v>104</v>
      </c>
      <c r="BI153" s="1">
        <v>36145</v>
      </c>
      <c r="BJ153">
        <v>100</v>
      </c>
      <c r="BK153">
        <v>0</v>
      </c>
      <c r="BL153" t="s">
        <v>232</v>
      </c>
      <c r="BM153" s="1">
        <v>34550</v>
      </c>
    </row>
    <row r="154" spans="1:65" x14ac:dyDescent="0.25">
      <c r="A154" t="s">
        <v>181</v>
      </c>
      <c r="B154" t="s">
        <v>101</v>
      </c>
      <c r="C154" s="1">
        <v>34550</v>
      </c>
      <c r="D154" t="s">
        <v>430</v>
      </c>
      <c r="E154">
        <v>791</v>
      </c>
      <c r="F154">
        <v>100</v>
      </c>
      <c r="G154">
        <v>0</v>
      </c>
      <c r="H154" t="s">
        <v>232</v>
      </c>
      <c r="I154">
        <v>1.5</v>
      </c>
      <c r="J154">
        <v>1.79</v>
      </c>
      <c r="K154">
        <v>0.438</v>
      </c>
      <c r="L154">
        <v>0.56699999999999995</v>
      </c>
      <c r="M154">
        <v>0.67600000000000005</v>
      </c>
      <c r="N154">
        <v>0.78400000000000003</v>
      </c>
      <c r="O154">
        <v>1.323</v>
      </c>
      <c r="P154">
        <v>6.5000000000000002E-2</v>
      </c>
      <c r="Q154">
        <v>0.13500000000000001</v>
      </c>
      <c r="R154">
        <v>0.218</v>
      </c>
      <c r="S154">
        <v>0.17399999999999999</v>
      </c>
      <c r="T154">
        <v>0.40699999999999997</v>
      </c>
      <c r="U154">
        <v>56.85</v>
      </c>
      <c r="V154">
        <v>0.60799999999999998</v>
      </c>
      <c r="W154">
        <v>0.253</v>
      </c>
      <c r="X154">
        <v>0.83</v>
      </c>
      <c r="Y154">
        <v>2.1579999999999999</v>
      </c>
      <c r="Z154">
        <v>0.1749</v>
      </c>
      <c r="AA154">
        <v>0.25280000000000002</v>
      </c>
      <c r="AB154">
        <v>0.1671</v>
      </c>
      <c r="AC154">
        <v>0.18440000000000001</v>
      </c>
      <c r="AD154">
        <v>0.74719999999999998</v>
      </c>
      <c r="AE154">
        <v>0.81599999999999995</v>
      </c>
      <c r="AF154">
        <v>0.69799999999999995</v>
      </c>
      <c r="AG154">
        <v>0.77200000000000002</v>
      </c>
      <c r="AH154">
        <v>0.83799999999999997</v>
      </c>
      <c r="AI154">
        <v>0.88029999999999997</v>
      </c>
      <c r="AJ154">
        <v>0.96109999999999995</v>
      </c>
      <c r="AK154">
        <v>0.97729999999999995</v>
      </c>
      <c r="AL154">
        <v>1</v>
      </c>
      <c r="AM154" t="s">
        <v>435</v>
      </c>
      <c r="AN154">
        <v>66</v>
      </c>
      <c r="AO154">
        <v>505</v>
      </c>
      <c r="AP154">
        <v>14</v>
      </c>
      <c r="AQ154">
        <v>502</v>
      </c>
      <c r="AR154">
        <v>14</v>
      </c>
      <c r="AS154">
        <v>0.3644</v>
      </c>
      <c r="AT154">
        <v>0.4899</v>
      </c>
      <c r="AU154">
        <v>0.45429999999999998</v>
      </c>
      <c r="AV154">
        <v>0.35270000000000001</v>
      </c>
      <c r="AW154">
        <v>0.37909999999999999</v>
      </c>
      <c r="AX154">
        <v>0.35570000000000002</v>
      </c>
      <c r="AY154">
        <v>0.3543</v>
      </c>
      <c r="AZ154">
        <v>0.2868</v>
      </c>
      <c r="BA154">
        <v>0.26419999999999999</v>
      </c>
      <c r="BB154">
        <v>0.29189999999999999</v>
      </c>
      <c r="BC154">
        <v>0.23749999999999999</v>
      </c>
      <c r="BD154">
        <v>0.21340000000000001</v>
      </c>
      <c r="BE154">
        <v>0.12920000000000001</v>
      </c>
      <c r="BF154">
        <v>9.0700000000000003E-2</v>
      </c>
      <c r="BG154">
        <v>6.4199999999999993E-2</v>
      </c>
      <c r="BH154" t="s">
        <v>104</v>
      </c>
      <c r="BI154" s="1">
        <v>36145</v>
      </c>
      <c r="BJ154">
        <v>100</v>
      </c>
      <c r="BK154">
        <v>0</v>
      </c>
      <c r="BL154" t="s">
        <v>232</v>
      </c>
      <c r="BM154" s="1">
        <v>34550</v>
      </c>
    </row>
    <row r="155" spans="1:65" x14ac:dyDescent="0.25">
      <c r="A155" t="s">
        <v>181</v>
      </c>
      <c r="B155" t="s">
        <v>101</v>
      </c>
      <c r="C155" s="1">
        <v>34550</v>
      </c>
      <c r="D155" t="s">
        <v>430</v>
      </c>
      <c r="E155">
        <v>790</v>
      </c>
      <c r="F155">
        <v>100</v>
      </c>
      <c r="G155">
        <v>0</v>
      </c>
      <c r="H155" t="s">
        <v>232</v>
      </c>
      <c r="I155">
        <v>0.8</v>
      </c>
      <c r="J155">
        <v>2.86</v>
      </c>
      <c r="K155">
        <v>0.52800000000000002</v>
      </c>
      <c r="L155">
        <v>0.45</v>
      </c>
      <c r="M155">
        <v>0.76300000000000001</v>
      </c>
      <c r="N155">
        <v>0.78800000000000003</v>
      </c>
      <c r="O155">
        <v>1.3080000000000001</v>
      </c>
      <c r="P155">
        <v>0.112</v>
      </c>
      <c r="Q155">
        <v>0.14199999999999999</v>
      </c>
      <c r="R155">
        <v>0.16200000000000001</v>
      </c>
      <c r="S155">
        <v>0.19400000000000001</v>
      </c>
      <c r="T155">
        <v>0.39</v>
      </c>
      <c r="U155">
        <v>56.825000000000003</v>
      </c>
      <c r="V155">
        <v>0.623</v>
      </c>
      <c r="W155">
        <v>0.126</v>
      </c>
      <c r="X155">
        <v>0.83</v>
      </c>
      <c r="Y155">
        <v>3.4420000000000002</v>
      </c>
      <c r="Z155">
        <v>8.2100000000000006E-2</v>
      </c>
      <c r="AA155">
        <v>0.12670000000000001</v>
      </c>
      <c r="AB155">
        <v>5.33E-2</v>
      </c>
      <c r="AC155">
        <v>6.0900000000000003E-2</v>
      </c>
      <c r="AD155">
        <v>0.87329999999999997</v>
      </c>
      <c r="AE155">
        <v>0.93899999999999995</v>
      </c>
      <c r="AF155">
        <v>0.90100000000000002</v>
      </c>
      <c r="AG155">
        <v>0.92810000000000004</v>
      </c>
      <c r="AH155">
        <v>0.96040000000000003</v>
      </c>
      <c r="AI155">
        <v>0.93279999999999996</v>
      </c>
      <c r="AJ155">
        <v>0.98019999999999996</v>
      </c>
      <c r="AK155">
        <v>1</v>
      </c>
      <c r="AL155">
        <v>1</v>
      </c>
      <c r="AM155" t="s">
        <v>436</v>
      </c>
      <c r="AN155">
        <v>72</v>
      </c>
      <c r="AO155">
        <v>505</v>
      </c>
      <c r="AP155">
        <v>13</v>
      </c>
      <c r="AQ155">
        <v>502</v>
      </c>
      <c r="AR155">
        <v>13</v>
      </c>
      <c r="AS155">
        <v>0</v>
      </c>
      <c r="AT155">
        <v>9.1899999999999996E-2</v>
      </c>
      <c r="AU155">
        <v>0.34549999999999997</v>
      </c>
      <c r="AV155">
        <v>0.30859999999999999</v>
      </c>
      <c r="AW155">
        <v>0.29480000000000001</v>
      </c>
      <c r="AX155">
        <v>0.24310000000000001</v>
      </c>
      <c r="AY155">
        <v>0.13400000000000001</v>
      </c>
      <c r="AZ155">
        <v>0.12640000000000001</v>
      </c>
      <c r="BA155">
        <v>8.6999999999999994E-2</v>
      </c>
      <c r="BB155">
        <v>0.1053</v>
      </c>
      <c r="BC155">
        <v>0.1143</v>
      </c>
      <c r="BD155">
        <v>0.10050000000000001</v>
      </c>
      <c r="BE155">
        <v>3.7499999999999999E-2</v>
      </c>
      <c r="BF155">
        <v>2.93E-2</v>
      </c>
      <c r="BG155">
        <v>7.7999999999999996E-3</v>
      </c>
      <c r="BH155" t="s">
        <v>104</v>
      </c>
      <c r="BI155" s="1">
        <v>36145</v>
      </c>
      <c r="BJ155">
        <v>100</v>
      </c>
      <c r="BK155">
        <v>0</v>
      </c>
      <c r="BL155" t="s">
        <v>232</v>
      </c>
      <c r="BM155" s="1">
        <v>34550</v>
      </c>
    </row>
    <row r="156" spans="1:65" x14ac:dyDescent="0.25">
      <c r="A156" t="s">
        <v>181</v>
      </c>
      <c r="B156" t="s">
        <v>101</v>
      </c>
      <c r="C156" s="1">
        <v>34550</v>
      </c>
      <c r="D156" t="s">
        <v>430</v>
      </c>
      <c r="E156">
        <v>789</v>
      </c>
      <c r="F156">
        <v>90</v>
      </c>
      <c r="G156">
        <v>0</v>
      </c>
      <c r="H156" t="s">
        <v>232</v>
      </c>
      <c r="I156">
        <v>0.8</v>
      </c>
      <c r="J156">
        <v>3.14</v>
      </c>
      <c r="K156">
        <v>0.34499999999999997</v>
      </c>
      <c r="L156">
        <v>0.39900000000000002</v>
      </c>
      <c r="M156">
        <v>0.56200000000000006</v>
      </c>
      <c r="N156">
        <v>0.82099999999999995</v>
      </c>
      <c r="O156">
        <v>1.444</v>
      </c>
      <c r="P156">
        <v>0</v>
      </c>
      <c r="Q156">
        <v>6.7000000000000004E-2</v>
      </c>
      <c r="R156">
        <v>0.191</v>
      </c>
      <c r="S156">
        <v>0.32600000000000001</v>
      </c>
      <c r="T156">
        <v>0.41499999999999998</v>
      </c>
      <c r="U156">
        <v>56.991999999999997</v>
      </c>
      <c r="V156">
        <v>0.53700000000000003</v>
      </c>
      <c r="W156">
        <v>0.14099999999999999</v>
      </c>
      <c r="X156">
        <v>0.83</v>
      </c>
      <c r="Y156">
        <v>3.78</v>
      </c>
      <c r="Z156">
        <v>8.6800000000000002E-2</v>
      </c>
      <c r="AA156">
        <v>0.1409</v>
      </c>
      <c r="AB156">
        <v>5.8000000000000003E-2</v>
      </c>
      <c r="AC156">
        <v>6.4699999999999994E-2</v>
      </c>
      <c r="AD156">
        <v>0.85909999999999997</v>
      </c>
      <c r="AE156">
        <v>0.93500000000000005</v>
      </c>
      <c r="AF156">
        <v>0.90459999999999996</v>
      </c>
      <c r="AG156">
        <v>0.91080000000000005</v>
      </c>
      <c r="AH156">
        <v>0.94179999999999997</v>
      </c>
      <c r="AI156">
        <v>0.96179999999999999</v>
      </c>
      <c r="AJ156">
        <v>0.99409999999999998</v>
      </c>
      <c r="AK156">
        <v>0.99150000000000005</v>
      </c>
      <c r="AL156">
        <v>1</v>
      </c>
      <c r="AM156" t="s">
        <v>437</v>
      </c>
      <c r="AN156">
        <v>67</v>
      </c>
      <c r="AO156">
        <v>505</v>
      </c>
      <c r="AP156">
        <v>12</v>
      </c>
      <c r="AQ156">
        <v>502</v>
      </c>
      <c r="AR156">
        <v>12</v>
      </c>
      <c r="AS156">
        <v>0.5131</v>
      </c>
      <c r="AT156">
        <v>0.27089999999999997</v>
      </c>
      <c r="AU156">
        <v>0.34589999999999999</v>
      </c>
      <c r="AV156">
        <v>0.33090000000000003</v>
      </c>
      <c r="AW156">
        <v>0.32379999999999998</v>
      </c>
      <c r="AX156">
        <v>0.22620000000000001</v>
      </c>
      <c r="AY156">
        <v>0.22420000000000001</v>
      </c>
      <c r="AZ156">
        <v>0.1822</v>
      </c>
      <c r="BA156">
        <v>0.121</v>
      </c>
      <c r="BB156">
        <v>0.1003</v>
      </c>
      <c r="BC156">
        <v>7.4700000000000003E-2</v>
      </c>
      <c r="BD156">
        <v>5.7000000000000002E-2</v>
      </c>
      <c r="BE156">
        <v>1.24E-2</v>
      </c>
      <c r="BF156">
        <v>1.21E-2</v>
      </c>
      <c r="BG156">
        <v>8.3000000000000001E-3</v>
      </c>
      <c r="BH156" t="s">
        <v>104</v>
      </c>
      <c r="BI156" s="1">
        <v>36145</v>
      </c>
      <c r="BJ156">
        <v>90</v>
      </c>
      <c r="BK156">
        <v>0</v>
      </c>
      <c r="BL156" t="s">
        <v>232</v>
      </c>
      <c r="BM156" s="1">
        <v>34550</v>
      </c>
    </row>
    <row r="157" spans="1:65" x14ac:dyDescent="0.25">
      <c r="A157" t="s">
        <v>181</v>
      </c>
      <c r="B157" t="s">
        <v>101</v>
      </c>
      <c r="C157" s="1">
        <v>34550</v>
      </c>
      <c r="D157" t="s">
        <v>430</v>
      </c>
      <c r="E157">
        <v>788</v>
      </c>
      <c r="F157">
        <v>90</v>
      </c>
      <c r="G157">
        <v>0</v>
      </c>
      <c r="H157" t="s">
        <v>232</v>
      </c>
      <c r="I157">
        <v>1.5</v>
      </c>
      <c r="J157">
        <v>2.16</v>
      </c>
      <c r="K157">
        <v>0.55800000000000005</v>
      </c>
      <c r="L157">
        <v>0.48199999999999998</v>
      </c>
      <c r="M157">
        <v>0.53800000000000003</v>
      </c>
      <c r="N157">
        <v>0.82699999999999996</v>
      </c>
      <c r="O157">
        <v>1.337</v>
      </c>
      <c r="P157">
        <v>3.0000000000000001E-3</v>
      </c>
      <c r="Q157">
        <v>9.6000000000000002E-2</v>
      </c>
      <c r="R157">
        <v>0.26500000000000001</v>
      </c>
      <c r="S157">
        <v>0.372</v>
      </c>
      <c r="T157">
        <v>0.26400000000000001</v>
      </c>
      <c r="U157">
        <v>56.811999999999998</v>
      </c>
      <c r="V157">
        <v>0.60199999999999998</v>
      </c>
      <c r="W157">
        <v>0.218</v>
      </c>
      <c r="X157">
        <v>0.83</v>
      </c>
      <c r="Y157">
        <v>2.6059999999999999</v>
      </c>
      <c r="Z157">
        <v>0.14560000000000001</v>
      </c>
      <c r="AA157">
        <v>0.21809999999999999</v>
      </c>
      <c r="AB157">
        <v>0.1517</v>
      </c>
      <c r="AC157">
        <v>0.1734</v>
      </c>
      <c r="AD157">
        <v>0.78190000000000004</v>
      </c>
      <c r="AE157">
        <v>0.82699999999999996</v>
      </c>
      <c r="AF157">
        <v>0.76060000000000005</v>
      </c>
      <c r="AG157">
        <v>0.74790000000000001</v>
      </c>
      <c r="AH157">
        <v>0.8397</v>
      </c>
      <c r="AI157">
        <v>0.9123</v>
      </c>
      <c r="AJ157">
        <v>0.98699999999999999</v>
      </c>
      <c r="AK157">
        <v>0.98009999999999997</v>
      </c>
      <c r="AL157">
        <v>0.96970000000000001</v>
      </c>
      <c r="AM157" t="s">
        <v>438</v>
      </c>
      <c r="AN157">
        <v>69</v>
      </c>
      <c r="AO157">
        <v>505</v>
      </c>
      <c r="AP157">
        <v>11</v>
      </c>
      <c r="AQ157">
        <v>502</v>
      </c>
      <c r="AR157">
        <v>11</v>
      </c>
      <c r="AS157">
        <v>0.42880000000000001</v>
      </c>
      <c r="AT157">
        <v>0.24629999999999999</v>
      </c>
      <c r="AU157">
        <v>0.30680000000000002</v>
      </c>
      <c r="AV157">
        <v>0.39789999999999998</v>
      </c>
      <c r="AW157">
        <v>0.35239999999999999</v>
      </c>
      <c r="AX157">
        <v>0.32469999999999999</v>
      </c>
      <c r="AY157">
        <v>0.37580000000000002</v>
      </c>
      <c r="AZ157">
        <v>0.317</v>
      </c>
      <c r="BA157">
        <v>0.26</v>
      </c>
      <c r="BB157">
        <v>0.2079</v>
      </c>
      <c r="BC157">
        <v>0.1676</v>
      </c>
      <c r="BD157">
        <v>0.1348</v>
      </c>
      <c r="BE157">
        <v>9.1499999999999998E-2</v>
      </c>
      <c r="BF157">
        <v>3.8699999999999998E-2</v>
      </c>
      <c r="BG157">
        <v>4.0800000000000003E-2</v>
      </c>
      <c r="BH157" t="s">
        <v>104</v>
      </c>
      <c r="BI157" s="1">
        <v>36145</v>
      </c>
      <c r="BJ157">
        <v>90</v>
      </c>
      <c r="BK157">
        <v>0</v>
      </c>
      <c r="BL157" t="s">
        <v>232</v>
      </c>
      <c r="BM157" s="1">
        <v>34550</v>
      </c>
    </row>
    <row r="158" spans="1:65" x14ac:dyDescent="0.25">
      <c r="A158" t="s">
        <v>181</v>
      </c>
      <c r="B158" t="s">
        <v>101</v>
      </c>
      <c r="C158" s="1">
        <v>34550</v>
      </c>
      <c r="D158" t="s">
        <v>430</v>
      </c>
      <c r="E158">
        <v>787</v>
      </c>
      <c r="F158">
        <v>90</v>
      </c>
      <c r="G158">
        <v>0</v>
      </c>
      <c r="H158" t="s">
        <v>232</v>
      </c>
      <c r="I158">
        <v>2.5</v>
      </c>
      <c r="J158">
        <v>2.14</v>
      </c>
      <c r="K158">
        <v>0.60499999999999998</v>
      </c>
      <c r="L158">
        <v>0.52900000000000003</v>
      </c>
      <c r="M158">
        <v>0.57699999999999996</v>
      </c>
      <c r="N158">
        <v>0.80800000000000005</v>
      </c>
      <c r="O158">
        <v>1.306</v>
      </c>
      <c r="P158">
        <v>0.01</v>
      </c>
      <c r="Q158">
        <v>0.123</v>
      </c>
      <c r="R158">
        <v>0.314</v>
      </c>
      <c r="S158">
        <v>0.36799999999999999</v>
      </c>
      <c r="T158">
        <v>0.185</v>
      </c>
      <c r="U158">
        <v>56.758000000000003</v>
      </c>
      <c r="V158">
        <v>0.626</v>
      </c>
      <c r="W158">
        <v>0.20899999999999999</v>
      </c>
      <c r="X158">
        <v>0.83</v>
      </c>
      <c r="Y158">
        <v>2.5779999999999998</v>
      </c>
      <c r="Z158">
        <v>0.1421</v>
      </c>
      <c r="AA158">
        <v>0.2097</v>
      </c>
      <c r="AB158">
        <v>0.1401</v>
      </c>
      <c r="AC158">
        <v>0.15870000000000001</v>
      </c>
      <c r="AD158">
        <v>0.7903</v>
      </c>
      <c r="AE158">
        <v>0.84099999999999997</v>
      </c>
      <c r="AF158">
        <v>0.83230000000000004</v>
      </c>
      <c r="AG158">
        <v>0.76910000000000001</v>
      </c>
      <c r="AH158">
        <v>0.82509999999999994</v>
      </c>
      <c r="AI158">
        <v>0.91010000000000002</v>
      </c>
      <c r="AJ158">
        <v>0.97940000000000005</v>
      </c>
      <c r="AK158">
        <v>0.98740000000000006</v>
      </c>
      <c r="AL158">
        <v>0.98219999999999996</v>
      </c>
      <c r="AM158" t="s">
        <v>439</v>
      </c>
      <c r="AN158">
        <v>75</v>
      </c>
      <c r="AO158">
        <v>505</v>
      </c>
      <c r="AP158">
        <v>10</v>
      </c>
      <c r="AQ158">
        <v>502</v>
      </c>
      <c r="AR158">
        <v>10</v>
      </c>
      <c r="AS158">
        <v>0.38030000000000003</v>
      </c>
      <c r="AT158">
        <v>0.23430000000000001</v>
      </c>
      <c r="AU158">
        <v>0.27829999999999999</v>
      </c>
      <c r="AV158">
        <v>0.36009999999999998</v>
      </c>
      <c r="AW158">
        <v>0.29580000000000001</v>
      </c>
      <c r="AX158">
        <v>0.32279999999999998</v>
      </c>
      <c r="AY158">
        <v>0.31819999999999998</v>
      </c>
      <c r="AZ158">
        <v>0.31919999999999998</v>
      </c>
      <c r="BA158">
        <v>0.2462</v>
      </c>
      <c r="BB158">
        <v>0.23849999999999999</v>
      </c>
      <c r="BC158">
        <v>0.18190000000000001</v>
      </c>
      <c r="BD158">
        <v>0.12470000000000001</v>
      </c>
      <c r="BE158">
        <v>0.1061</v>
      </c>
      <c r="BF158">
        <v>4.36E-2</v>
      </c>
      <c r="BG158">
        <v>3.9800000000000002E-2</v>
      </c>
      <c r="BH158" t="s">
        <v>104</v>
      </c>
      <c r="BI158" s="1">
        <v>36145</v>
      </c>
      <c r="BJ158">
        <v>90</v>
      </c>
      <c r="BK158">
        <v>0</v>
      </c>
      <c r="BL158" t="s">
        <v>232</v>
      </c>
      <c r="BM158" s="1">
        <v>34550</v>
      </c>
    </row>
    <row r="159" spans="1:65" x14ac:dyDescent="0.25">
      <c r="A159" t="s">
        <v>181</v>
      </c>
      <c r="B159" t="s">
        <v>101</v>
      </c>
      <c r="C159" s="1">
        <v>34550</v>
      </c>
      <c r="D159" t="s">
        <v>430</v>
      </c>
      <c r="E159">
        <v>807</v>
      </c>
      <c r="F159">
        <v>150</v>
      </c>
      <c r="G159">
        <v>0</v>
      </c>
      <c r="H159" t="s">
        <v>232</v>
      </c>
      <c r="I159">
        <v>0.8</v>
      </c>
      <c r="J159">
        <v>2.82</v>
      </c>
      <c r="K159">
        <v>0.52800000000000002</v>
      </c>
      <c r="L159">
        <v>0.64</v>
      </c>
      <c r="M159">
        <v>0.68899999999999995</v>
      </c>
      <c r="N159">
        <v>0.76600000000000001</v>
      </c>
      <c r="O159">
        <v>1.276</v>
      </c>
      <c r="P159">
        <v>3.9E-2</v>
      </c>
      <c r="Q159">
        <v>0.17199999999999999</v>
      </c>
      <c r="R159">
        <v>0.34200000000000003</v>
      </c>
      <c r="S159">
        <v>0.20399999999999999</v>
      </c>
      <c r="T159">
        <v>0.24299999999999999</v>
      </c>
      <c r="U159">
        <v>56.759</v>
      </c>
      <c r="V159">
        <v>0.64400000000000002</v>
      </c>
      <c r="W159">
        <v>0.11799999999999999</v>
      </c>
      <c r="X159">
        <v>0.83</v>
      </c>
      <c r="Y159">
        <v>3.3919999999999999</v>
      </c>
      <c r="Z159">
        <v>7.9200000000000007E-2</v>
      </c>
      <c r="AA159">
        <v>0.1177</v>
      </c>
      <c r="AB159">
        <v>0.11310000000000001</v>
      </c>
      <c r="AC159">
        <v>0.12540000000000001</v>
      </c>
      <c r="AD159">
        <v>0.88229999999999997</v>
      </c>
      <c r="AE159">
        <v>0.875</v>
      </c>
      <c r="AF159">
        <v>0.83079999999999998</v>
      </c>
      <c r="AG159">
        <v>0.8276</v>
      </c>
      <c r="AH159">
        <v>0.85340000000000005</v>
      </c>
      <c r="AI159">
        <v>0.95920000000000005</v>
      </c>
      <c r="AJ159">
        <v>0.99270000000000003</v>
      </c>
      <c r="AK159">
        <v>0.98899999999999999</v>
      </c>
      <c r="AL159">
        <v>1</v>
      </c>
      <c r="AM159" t="s">
        <v>440</v>
      </c>
      <c r="AN159">
        <v>48</v>
      </c>
      <c r="AO159">
        <v>505</v>
      </c>
      <c r="AP159">
        <v>30</v>
      </c>
      <c r="AQ159">
        <v>502</v>
      </c>
      <c r="AR159">
        <v>30</v>
      </c>
      <c r="AS159">
        <v>7.7200000000000005E-2</v>
      </c>
      <c r="AT159">
        <v>0.2414</v>
      </c>
      <c r="AU159">
        <v>0.25</v>
      </c>
      <c r="AV159">
        <v>0.2145</v>
      </c>
      <c r="AW159">
        <v>0.16839999999999999</v>
      </c>
      <c r="AX159">
        <v>0.1343</v>
      </c>
      <c r="AY159">
        <v>0.1062</v>
      </c>
      <c r="AZ159">
        <v>0.15659999999999999</v>
      </c>
      <c r="BA159">
        <v>0.16639999999999999</v>
      </c>
      <c r="BB159">
        <v>0.1515</v>
      </c>
      <c r="BC159">
        <v>0.1114</v>
      </c>
      <c r="BD159">
        <v>9.3600000000000003E-2</v>
      </c>
      <c r="BE159">
        <v>4.9799999999999997E-2</v>
      </c>
      <c r="BF159">
        <v>2.1999999999999999E-2</v>
      </c>
      <c r="BG159">
        <v>1.61E-2</v>
      </c>
      <c r="BH159" t="s">
        <v>104</v>
      </c>
      <c r="BI159" s="1">
        <v>36145</v>
      </c>
      <c r="BJ159">
        <v>150</v>
      </c>
      <c r="BK159">
        <v>0</v>
      </c>
      <c r="BL159" t="s">
        <v>232</v>
      </c>
      <c r="BM159" s="1">
        <v>34550</v>
      </c>
    </row>
    <row r="160" spans="1:65" x14ac:dyDescent="0.25">
      <c r="A160" t="s">
        <v>181</v>
      </c>
      <c r="B160" t="s">
        <v>101</v>
      </c>
      <c r="C160" s="1">
        <v>34550</v>
      </c>
      <c r="D160" t="s">
        <v>430</v>
      </c>
      <c r="E160">
        <v>806</v>
      </c>
      <c r="F160">
        <v>150</v>
      </c>
      <c r="G160">
        <v>0</v>
      </c>
      <c r="H160" t="s">
        <v>232</v>
      </c>
      <c r="I160">
        <v>1.5</v>
      </c>
      <c r="J160">
        <v>2.2000000000000002</v>
      </c>
      <c r="K160">
        <v>0.46899999999999997</v>
      </c>
      <c r="L160">
        <v>0.55400000000000005</v>
      </c>
      <c r="M160">
        <v>0.64200000000000002</v>
      </c>
      <c r="N160">
        <v>0.80400000000000005</v>
      </c>
      <c r="O160">
        <v>1.32</v>
      </c>
      <c r="P160">
        <v>5.7000000000000002E-2</v>
      </c>
      <c r="Q160">
        <v>0.124</v>
      </c>
      <c r="R160">
        <v>0.223</v>
      </c>
      <c r="S160">
        <v>0.24199999999999999</v>
      </c>
      <c r="T160">
        <v>0.35399999999999998</v>
      </c>
      <c r="U160">
        <v>56.837000000000003</v>
      </c>
      <c r="V160">
        <v>0.60799999999999998</v>
      </c>
      <c r="W160">
        <v>0.19400000000000001</v>
      </c>
      <c r="X160">
        <v>0.83</v>
      </c>
      <c r="Y160">
        <v>2.6520000000000001</v>
      </c>
      <c r="Z160">
        <v>0.1305</v>
      </c>
      <c r="AA160">
        <v>0.1946</v>
      </c>
      <c r="AB160">
        <v>0.13489999999999999</v>
      </c>
      <c r="AC160">
        <v>0.15260000000000001</v>
      </c>
      <c r="AD160">
        <v>0.80549999999999999</v>
      </c>
      <c r="AE160">
        <v>0.84699999999999998</v>
      </c>
      <c r="AF160">
        <v>0.82410000000000005</v>
      </c>
      <c r="AG160">
        <v>0.80459999999999998</v>
      </c>
      <c r="AH160">
        <v>0.84889999999999999</v>
      </c>
      <c r="AI160">
        <v>0.86209999999999998</v>
      </c>
      <c r="AJ160">
        <v>0.95650000000000002</v>
      </c>
      <c r="AK160">
        <v>0.98360000000000003</v>
      </c>
      <c r="AL160">
        <v>0.9677</v>
      </c>
      <c r="AM160" t="s">
        <v>441</v>
      </c>
      <c r="AN160">
        <v>70</v>
      </c>
      <c r="AO160">
        <v>505</v>
      </c>
      <c r="AP160">
        <v>29</v>
      </c>
      <c r="AQ160">
        <v>502</v>
      </c>
      <c r="AR160">
        <v>29</v>
      </c>
      <c r="AS160">
        <v>0.40489999999999998</v>
      </c>
      <c r="AT160">
        <v>0.4047</v>
      </c>
      <c r="AU160">
        <v>0.31769999999999998</v>
      </c>
      <c r="AV160">
        <v>0.2762</v>
      </c>
      <c r="AW160">
        <v>0.33660000000000001</v>
      </c>
      <c r="AX160">
        <v>0.27379999999999999</v>
      </c>
      <c r="AY160">
        <v>0.25700000000000001</v>
      </c>
      <c r="AZ160">
        <v>0.25240000000000001</v>
      </c>
      <c r="BA160">
        <v>0.22539999999999999</v>
      </c>
      <c r="BB160">
        <v>0.2114</v>
      </c>
      <c r="BC160">
        <v>0.1741</v>
      </c>
      <c r="BD160">
        <v>0.13239999999999999</v>
      </c>
      <c r="BE160">
        <v>0.111</v>
      </c>
      <c r="BF160">
        <v>4.5600000000000002E-2</v>
      </c>
      <c r="BG160">
        <v>1.21E-2</v>
      </c>
      <c r="BH160" t="s">
        <v>104</v>
      </c>
      <c r="BI160" s="1">
        <v>36145</v>
      </c>
      <c r="BJ160">
        <v>150</v>
      </c>
      <c r="BK160">
        <v>0</v>
      </c>
      <c r="BL160" t="s">
        <v>232</v>
      </c>
      <c r="BM160" s="1">
        <v>34550</v>
      </c>
    </row>
    <row r="161" spans="1:65" x14ac:dyDescent="0.25">
      <c r="A161" t="s">
        <v>181</v>
      </c>
      <c r="B161" t="s">
        <v>101</v>
      </c>
      <c r="C161" s="1">
        <v>34550</v>
      </c>
      <c r="D161" t="s">
        <v>430</v>
      </c>
      <c r="E161">
        <v>805</v>
      </c>
      <c r="F161">
        <v>150</v>
      </c>
      <c r="G161">
        <v>0</v>
      </c>
      <c r="H161" t="s">
        <v>232</v>
      </c>
      <c r="I161">
        <v>2.5</v>
      </c>
      <c r="J161">
        <v>1.97</v>
      </c>
      <c r="K161">
        <v>0.5</v>
      </c>
      <c r="L161">
        <v>0.58599999999999997</v>
      </c>
      <c r="M161">
        <v>0.65500000000000003</v>
      </c>
      <c r="N161">
        <v>0.82</v>
      </c>
      <c r="O161">
        <v>1.2949999999999999</v>
      </c>
      <c r="P161">
        <v>9.5000000000000001E-2</v>
      </c>
      <c r="Q161">
        <v>0.14000000000000001</v>
      </c>
      <c r="R161">
        <v>0.20899999999999999</v>
      </c>
      <c r="S161">
        <v>0.22800000000000001</v>
      </c>
      <c r="T161">
        <v>0.32800000000000001</v>
      </c>
      <c r="U161">
        <v>56.805999999999997</v>
      </c>
      <c r="V161">
        <v>0.626</v>
      </c>
      <c r="W161">
        <v>0.22</v>
      </c>
      <c r="X161">
        <v>0.83</v>
      </c>
      <c r="Y161">
        <v>2.3719999999999999</v>
      </c>
      <c r="Z161">
        <v>0.151</v>
      </c>
      <c r="AA161">
        <v>0.2205</v>
      </c>
      <c r="AB161">
        <v>0.17730000000000001</v>
      </c>
      <c r="AC161">
        <v>0.20130000000000001</v>
      </c>
      <c r="AD161">
        <v>0.77949999999999997</v>
      </c>
      <c r="AE161">
        <v>0.79900000000000004</v>
      </c>
      <c r="AF161">
        <v>0.65159999999999996</v>
      </c>
      <c r="AG161">
        <v>0.77959999999999996</v>
      </c>
      <c r="AH161">
        <v>0.81879999999999997</v>
      </c>
      <c r="AI161">
        <v>0.84530000000000005</v>
      </c>
      <c r="AJ161">
        <v>0.94410000000000005</v>
      </c>
      <c r="AK161">
        <v>0.98860000000000003</v>
      </c>
      <c r="AL161">
        <v>0.96760000000000002</v>
      </c>
      <c r="AM161" t="s">
        <v>442</v>
      </c>
      <c r="AN161">
        <v>73</v>
      </c>
      <c r="AO161">
        <v>505</v>
      </c>
      <c r="AP161">
        <v>28</v>
      </c>
      <c r="AQ161">
        <v>502</v>
      </c>
      <c r="AR161">
        <v>28</v>
      </c>
      <c r="AS161">
        <v>0.42559999999999998</v>
      </c>
      <c r="AT161">
        <v>0.44280000000000003</v>
      </c>
      <c r="AU161">
        <v>0.32319999999999999</v>
      </c>
      <c r="AV161">
        <v>0.29609999999999997</v>
      </c>
      <c r="AW161">
        <v>0.35639999999999999</v>
      </c>
      <c r="AX161">
        <v>0.29809999999999998</v>
      </c>
      <c r="AY161">
        <v>0.30430000000000001</v>
      </c>
      <c r="AZ161">
        <v>0.28520000000000001</v>
      </c>
      <c r="BA161">
        <v>0.2482</v>
      </c>
      <c r="BB161">
        <v>0.23139999999999999</v>
      </c>
      <c r="BC161">
        <v>0.2056</v>
      </c>
      <c r="BD161">
        <v>0.17019999999999999</v>
      </c>
      <c r="BE161">
        <v>0.14399999999999999</v>
      </c>
      <c r="BF161">
        <v>8.3199999999999996E-2</v>
      </c>
      <c r="BG161">
        <v>1.6899999999999998E-2</v>
      </c>
      <c r="BH161" t="s">
        <v>104</v>
      </c>
      <c r="BI161" s="1">
        <v>36145</v>
      </c>
      <c r="BJ161">
        <v>150</v>
      </c>
      <c r="BK161">
        <v>0</v>
      </c>
      <c r="BL161" t="s">
        <v>232</v>
      </c>
      <c r="BM161" s="1">
        <v>34550</v>
      </c>
    </row>
    <row r="162" spans="1:65" x14ac:dyDescent="0.25">
      <c r="A162" t="s">
        <v>181</v>
      </c>
      <c r="B162" t="s">
        <v>101</v>
      </c>
      <c r="C162" s="1">
        <v>34550</v>
      </c>
      <c r="D162" t="s">
        <v>430</v>
      </c>
      <c r="E162">
        <v>804</v>
      </c>
      <c r="F162">
        <v>140</v>
      </c>
      <c r="G162">
        <v>0</v>
      </c>
      <c r="H162" t="s">
        <v>232</v>
      </c>
      <c r="I162">
        <v>2.5</v>
      </c>
      <c r="J162">
        <v>2.1</v>
      </c>
      <c r="K162">
        <v>0.55500000000000005</v>
      </c>
      <c r="L162">
        <v>0.58899999999999997</v>
      </c>
      <c r="M162">
        <v>0.63</v>
      </c>
      <c r="N162">
        <v>0.871</v>
      </c>
      <c r="O162">
        <v>1.27</v>
      </c>
      <c r="P162">
        <v>0.14699999999999999</v>
      </c>
      <c r="Q162">
        <v>0.13800000000000001</v>
      </c>
      <c r="R162">
        <v>0.154</v>
      </c>
      <c r="S162">
        <v>0.28199999999999997</v>
      </c>
      <c r="T162">
        <v>0.27900000000000003</v>
      </c>
      <c r="U162">
        <v>56.774999999999999</v>
      </c>
      <c r="V162">
        <v>0.64100000000000001</v>
      </c>
      <c r="W162">
        <v>0.19600000000000001</v>
      </c>
      <c r="X162">
        <v>0.83</v>
      </c>
      <c r="Y162">
        <v>2.532</v>
      </c>
      <c r="Z162">
        <v>0.13300000000000001</v>
      </c>
      <c r="AA162">
        <v>0.1958</v>
      </c>
      <c r="AB162">
        <v>0.15670000000000001</v>
      </c>
      <c r="AC162">
        <v>0.17460000000000001</v>
      </c>
      <c r="AD162">
        <v>0.80420000000000003</v>
      </c>
      <c r="AE162">
        <v>0.82499999999999996</v>
      </c>
      <c r="AF162">
        <v>0.79369999999999996</v>
      </c>
      <c r="AG162">
        <v>0.75580000000000003</v>
      </c>
      <c r="AH162">
        <v>0.81830000000000003</v>
      </c>
      <c r="AI162">
        <v>0.8952</v>
      </c>
      <c r="AJ162">
        <v>0.96650000000000003</v>
      </c>
      <c r="AK162">
        <v>0.98950000000000005</v>
      </c>
      <c r="AL162">
        <v>0.99180000000000001</v>
      </c>
      <c r="AM162" t="s">
        <v>443</v>
      </c>
      <c r="AN162">
        <v>68</v>
      </c>
      <c r="AO162">
        <v>505</v>
      </c>
      <c r="AP162">
        <v>27</v>
      </c>
      <c r="AQ162">
        <v>502</v>
      </c>
      <c r="AR162">
        <v>27</v>
      </c>
      <c r="AS162">
        <v>0.2291</v>
      </c>
      <c r="AT162">
        <v>0.1673</v>
      </c>
      <c r="AU162">
        <v>0.4158</v>
      </c>
      <c r="AV162">
        <v>0.25700000000000001</v>
      </c>
      <c r="AW162">
        <v>0.3175</v>
      </c>
      <c r="AX162">
        <v>0.29060000000000002</v>
      </c>
      <c r="AY162">
        <v>0.29210000000000003</v>
      </c>
      <c r="AZ162">
        <v>0.29620000000000002</v>
      </c>
      <c r="BA162">
        <v>0.21959999999999999</v>
      </c>
      <c r="BB162">
        <v>0.18210000000000001</v>
      </c>
      <c r="BC162">
        <v>0.17530000000000001</v>
      </c>
      <c r="BD162">
        <v>0.12909999999999999</v>
      </c>
      <c r="BE162">
        <v>0.1205</v>
      </c>
      <c r="BF162">
        <v>7.2900000000000006E-2</v>
      </c>
      <c r="BG162">
        <v>1.9800000000000002E-2</v>
      </c>
      <c r="BH162" t="s">
        <v>104</v>
      </c>
      <c r="BI162" s="1">
        <v>36145</v>
      </c>
      <c r="BJ162">
        <v>140</v>
      </c>
      <c r="BK162">
        <v>0</v>
      </c>
      <c r="BL162" t="s">
        <v>232</v>
      </c>
      <c r="BM162" s="1">
        <v>34550</v>
      </c>
    </row>
    <row r="163" spans="1:65" x14ac:dyDescent="0.25">
      <c r="A163" t="s">
        <v>181</v>
      </c>
      <c r="B163" t="s">
        <v>101</v>
      </c>
      <c r="C163" s="1">
        <v>34550</v>
      </c>
      <c r="D163" t="s">
        <v>430</v>
      </c>
      <c r="E163">
        <v>803</v>
      </c>
      <c r="F163">
        <v>140</v>
      </c>
      <c r="G163">
        <v>0</v>
      </c>
      <c r="H163" t="s">
        <v>232</v>
      </c>
      <c r="I163">
        <v>1.5</v>
      </c>
      <c r="J163">
        <v>2.2000000000000002</v>
      </c>
      <c r="K163">
        <v>0.48399999999999999</v>
      </c>
      <c r="L163">
        <v>0.53</v>
      </c>
      <c r="M163">
        <v>0.63300000000000001</v>
      </c>
      <c r="N163">
        <v>0.86699999999999999</v>
      </c>
      <c r="O163">
        <v>1.3089999999999999</v>
      </c>
      <c r="P163">
        <v>0.14799999999999999</v>
      </c>
      <c r="Q163">
        <v>0.114</v>
      </c>
      <c r="R163">
        <v>8.7999999999999995E-2</v>
      </c>
      <c r="S163">
        <v>0.25</v>
      </c>
      <c r="T163">
        <v>0.40100000000000002</v>
      </c>
      <c r="U163">
        <v>56.844999999999999</v>
      </c>
      <c r="V163">
        <v>0.61199999999999999</v>
      </c>
      <c r="W163">
        <v>0.193</v>
      </c>
      <c r="X163">
        <v>0.83</v>
      </c>
      <c r="Y163">
        <v>2.649</v>
      </c>
      <c r="Z163">
        <v>0.12839999999999999</v>
      </c>
      <c r="AA163">
        <v>0.19270000000000001</v>
      </c>
      <c r="AB163">
        <v>0.1608</v>
      </c>
      <c r="AC163">
        <v>0.18260000000000001</v>
      </c>
      <c r="AD163">
        <v>0.80730000000000002</v>
      </c>
      <c r="AE163">
        <v>0.81699999999999995</v>
      </c>
      <c r="AF163">
        <v>0.72550000000000003</v>
      </c>
      <c r="AG163">
        <v>0.75800000000000001</v>
      </c>
      <c r="AH163">
        <v>0.84050000000000002</v>
      </c>
      <c r="AI163">
        <v>0.879</v>
      </c>
      <c r="AJ163">
        <v>0.96879999999999999</v>
      </c>
      <c r="AK163">
        <v>0.98670000000000002</v>
      </c>
      <c r="AL163">
        <v>0.98370000000000002</v>
      </c>
      <c r="AM163" t="s">
        <v>444</v>
      </c>
      <c r="AN163">
        <v>71</v>
      </c>
      <c r="AO163">
        <v>505</v>
      </c>
      <c r="AP163">
        <v>26</v>
      </c>
      <c r="AQ163">
        <v>502</v>
      </c>
      <c r="AR163">
        <v>26</v>
      </c>
      <c r="AS163">
        <v>0.214</v>
      </c>
      <c r="AT163">
        <v>0.28939999999999999</v>
      </c>
      <c r="AU163">
        <v>0.40550000000000003</v>
      </c>
      <c r="AV163">
        <v>0.3226</v>
      </c>
      <c r="AW163">
        <v>0.33119999999999999</v>
      </c>
      <c r="AX163">
        <v>0.28939999999999999</v>
      </c>
      <c r="AY163">
        <v>0.2858</v>
      </c>
      <c r="AZ163">
        <v>0.2671</v>
      </c>
      <c r="BA163">
        <v>0.20469999999999999</v>
      </c>
      <c r="BB163">
        <v>0.16209999999999999</v>
      </c>
      <c r="BC163">
        <v>0.14299999999999999</v>
      </c>
      <c r="BD163">
        <v>0.1439</v>
      </c>
      <c r="BE163">
        <v>0.1134</v>
      </c>
      <c r="BF163">
        <v>4.9700000000000001E-2</v>
      </c>
      <c r="BG163">
        <v>1.0699999999999999E-2</v>
      </c>
      <c r="BH163" t="s">
        <v>104</v>
      </c>
      <c r="BI163" s="1">
        <v>36145</v>
      </c>
      <c r="BJ163">
        <v>140</v>
      </c>
      <c r="BK163">
        <v>0</v>
      </c>
      <c r="BL163" t="s">
        <v>232</v>
      </c>
      <c r="BM163" s="1">
        <v>34550</v>
      </c>
    </row>
    <row r="164" spans="1:65" x14ac:dyDescent="0.25">
      <c r="A164" t="s">
        <v>181</v>
      </c>
      <c r="B164" t="s">
        <v>101</v>
      </c>
      <c r="C164" s="1">
        <v>34550</v>
      </c>
      <c r="D164" t="s">
        <v>430</v>
      </c>
      <c r="E164">
        <v>802</v>
      </c>
      <c r="F164">
        <v>140</v>
      </c>
      <c r="G164">
        <v>0</v>
      </c>
      <c r="H164" t="s">
        <v>232</v>
      </c>
      <c r="I164">
        <v>0.8</v>
      </c>
      <c r="J164">
        <v>2.29</v>
      </c>
      <c r="K164">
        <v>0.36299999999999999</v>
      </c>
      <c r="L164">
        <v>0.49</v>
      </c>
      <c r="M164">
        <v>0.72499999999999998</v>
      </c>
      <c r="N164">
        <v>1.006</v>
      </c>
      <c r="O164">
        <v>1.2509999999999999</v>
      </c>
      <c r="P164">
        <v>0.20300000000000001</v>
      </c>
      <c r="Q164">
        <v>0.11600000000000001</v>
      </c>
      <c r="R164">
        <v>5.0000000000000001E-3</v>
      </c>
      <c r="S164">
        <v>0.185</v>
      </c>
      <c r="T164">
        <v>0.49199999999999999</v>
      </c>
      <c r="U164">
        <v>56.942999999999998</v>
      </c>
      <c r="V164">
        <v>0.60899999999999999</v>
      </c>
      <c r="W164">
        <v>0.17499999999999999</v>
      </c>
      <c r="X164">
        <v>0.83</v>
      </c>
      <c r="Y164">
        <v>2.7570000000000001</v>
      </c>
      <c r="Z164">
        <v>0.1132</v>
      </c>
      <c r="AA164">
        <v>0.17469999999999999</v>
      </c>
      <c r="AB164">
        <v>0.12039999999999999</v>
      </c>
      <c r="AC164">
        <v>0.14099999999999999</v>
      </c>
      <c r="AD164">
        <v>0.82530000000000003</v>
      </c>
      <c r="AE164">
        <v>0.85899999999999999</v>
      </c>
      <c r="AF164">
        <v>0.78690000000000004</v>
      </c>
      <c r="AG164">
        <v>0.79200000000000004</v>
      </c>
      <c r="AH164">
        <v>0.9052</v>
      </c>
      <c r="AI164">
        <v>0.91969999999999996</v>
      </c>
      <c r="AJ164">
        <v>0.96250000000000002</v>
      </c>
      <c r="AK164">
        <v>0.98109999999999997</v>
      </c>
      <c r="AL164">
        <v>0.98570000000000002</v>
      </c>
      <c r="AM164" t="s">
        <v>445</v>
      </c>
      <c r="AN164">
        <v>63</v>
      </c>
      <c r="AO164">
        <v>505</v>
      </c>
      <c r="AP164">
        <v>25</v>
      </c>
      <c r="AQ164">
        <v>502</v>
      </c>
      <c r="AR164">
        <v>25</v>
      </c>
      <c r="AS164">
        <v>0.2737</v>
      </c>
      <c r="AT164">
        <v>0.41510000000000002</v>
      </c>
      <c r="AU164">
        <v>0.48139999999999999</v>
      </c>
      <c r="AV164">
        <v>0.37930000000000003</v>
      </c>
      <c r="AW164">
        <v>0.3372</v>
      </c>
      <c r="AX164">
        <v>0.28249999999999997</v>
      </c>
      <c r="AY164">
        <v>0.24679999999999999</v>
      </c>
      <c r="AZ164">
        <v>0.19750000000000001</v>
      </c>
      <c r="BA164">
        <v>0.13950000000000001</v>
      </c>
      <c r="BB164">
        <v>0.1181</v>
      </c>
      <c r="BC164">
        <v>8.2000000000000003E-2</v>
      </c>
      <c r="BD164">
        <v>0.1018</v>
      </c>
      <c r="BE164">
        <v>0.11360000000000001</v>
      </c>
      <c r="BF164">
        <v>5.04E-2</v>
      </c>
      <c r="BG164">
        <v>1.15E-2</v>
      </c>
      <c r="BH164" t="s">
        <v>104</v>
      </c>
      <c r="BI164" s="1">
        <v>36145</v>
      </c>
      <c r="BJ164">
        <v>140</v>
      </c>
      <c r="BK164">
        <v>0</v>
      </c>
      <c r="BL164" t="s">
        <v>232</v>
      </c>
      <c r="BM164" s="1">
        <v>34550</v>
      </c>
    </row>
    <row r="165" spans="1:65" x14ac:dyDescent="0.25">
      <c r="A165" t="s">
        <v>181</v>
      </c>
      <c r="B165" t="s">
        <v>101</v>
      </c>
      <c r="C165" s="1">
        <v>34550</v>
      </c>
      <c r="D165" t="s">
        <v>430</v>
      </c>
      <c r="E165">
        <v>801</v>
      </c>
      <c r="F165">
        <v>130</v>
      </c>
      <c r="G165">
        <v>0</v>
      </c>
      <c r="H165" t="s">
        <v>232</v>
      </c>
      <c r="I165">
        <v>0.8</v>
      </c>
      <c r="J165">
        <v>2.5099999999999998</v>
      </c>
      <c r="K165">
        <v>0.49399999999999999</v>
      </c>
      <c r="L165">
        <v>0.58399999999999996</v>
      </c>
      <c r="M165">
        <v>0.61399999999999999</v>
      </c>
      <c r="N165">
        <v>0.77500000000000002</v>
      </c>
      <c r="O165">
        <v>1.3220000000000001</v>
      </c>
      <c r="P165">
        <v>0.01</v>
      </c>
      <c r="Q165">
        <v>0.123</v>
      </c>
      <c r="R165">
        <v>0.29899999999999999</v>
      </c>
      <c r="S165">
        <v>0.30199999999999999</v>
      </c>
      <c r="T165">
        <v>0.26600000000000001</v>
      </c>
      <c r="U165">
        <v>56.808</v>
      </c>
      <c r="V165">
        <v>0.61299999999999999</v>
      </c>
      <c r="W165">
        <v>0.16</v>
      </c>
      <c r="X165">
        <v>0.83</v>
      </c>
      <c r="Y165">
        <v>3.0259999999999998</v>
      </c>
      <c r="Z165">
        <v>0.1055</v>
      </c>
      <c r="AA165">
        <v>0.1588</v>
      </c>
      <c r="AB165">
        <v>0.19209999999999999</v>
      </c>
      <c r="AC165">
        <v>0.2238</v>
      </c>
      <c r="AD165">
        <v>0.84119999999999995</v>
      </c>
      <c r="AE165">
        <v>0.77600000000000002</v>
      </c>
      <c r="AF165">
        <v>0.75660000000000005</v>
      </c>
      <c r="AG165">
        <v>0.7389</v>
      </c>
      <c r="AH165">
        <v>0.71099999999999997</v>
      </c>
      <c r="AI165">
        <v>0.8125</v>
      </c>
      <c r="AJ165">
        <v>0.96250000000000002</v>
      </c>
      <c r="AK165">
        <v>0.99129999999999996</v>
      </c>
      <c r="AL165">
        <v>0.99780000000000002</v>
      </c>
      <c r="AM165" t="s">
        <v>446</v>
      </c>
      <c r="AN165">
        <v>62</v>
      </c>
      <c r="AO165">
        <v>505</v>
      </c>
      <c r="AP165">
        <v>24</v>
      </c>
      <c r="AQ165">
        <v>502</v>
      </c>
      <c r="AR165">
        <v>24</v>
      </c>
      <c r="AS165">
        <v>0.31900000000000001</v>
      </c>
      <c r="AT165">
        <v>0.2571</v>
      </c>
      <c r="AU165">
        <v>0.30270000000000002</v>
      </c>
      <c r="AV165">
        <v>0.33129999999999998</v>
      </c>
      <c r="AW165">
        <v>0.20910000000000001</v>
      </c>
      <c r="AX165">
        <v>0.18340000000000001</v>
      </c>
      <c r="AY165">
        <v>0.2041</v>
      </c>
      <c r="AZ165">
        <v>0.24079999999999999</v>
      </c>
      <c r="BA165">
        <v>0.1991</v>
      </c>
      <c r="BB165">
        <v>0.1764</v>
      </c>
      <c r="BC165">
        <v>0.1547</v>
      </c>
      <c r="BD165">
        <v>0.1028</v>
      </c>
      <c r="BE165">
        <v>6.08E-2</v>
      </c>
      <c r="BF165">
        <v>4.1500000000000002E-2</v>
      </c>
      <c r="BG165">
        <v>8.8000000000000005E-3</v>
      </c>
      <c r="BH165" t="s">
        <v>104</v>
      </c>
      <c r="BI165" s="1">
        <v>36145</v>
      </c>
      <c r="BJ165">
        <v>130</v>
      </c>
      <c r="BK165">
        <v>0</v>
      </c>
      <c r="BL165" t="s">
        <v>232</v>
      </c>
      <c r="BM165" s="1">
        <v>34550</v>
      </c>
    </row>
    <row r="166" spans="1:65" x14ac:dyDescent="0.25">
      <c r="A166" t="s">
        <v>181</v>
      </c>
      <c r="B166" t="s">
        <v>101</v>
      </c>
      <c r="C166" s="1">
        <v>34550</v>
      </c>
      <c r="D166" t="s">
        <v>430</v>
      </c>
      <c r="E166">
        <v>800</v>
      </c>
      <c r="F166">
        <v>130</v>
      </c>
      <c r="G166">
        <v>0</v>
      </c>
      <c r="H166" t="s">
        <v>232</v>
      </c>
      <c r="I166">
        <v>1.5</v>
      </c>
      <c r="J166">
        <v>2.14</v>
      </c>
      <c r="K166">
        <v>0.55700000000000005</v>
      </c>
      <c r="L166">
        <v>0.57999999999999996</v>
      </c>
      <c r="M166">
        <v>0.58399999999999996</v>
      </c>
      <c r="N166">
        <v>0.73</v>
      </c>
      <c r="O166">
        <v>1.3440000000000001</v>
      </c>
      <c r="P166">
        <v>6.0000000000000001E-3</v>
      </c>
      <c r="Q166">
        <v>0.123</v>
      </c>
      <c r="R166">
        <v>0.309</v>
      </c>
      <c r="S166">
        <v>0.32700000000000001</v>
      </c>
      <c r="T166">
        <v>0.23499999999999999</v>
      </c>
      <c r="U166">
        <v>56.768000000000001</v>
      </c>
      <c r="V166">
        <v>0.61899999999999999</v>
      </c>
      <c r="W166">
        <v>0.21</v>
      </c>
      <c r="X166">
        <v>0.83</v>
      </c>
      <c r="Y166">
        <v>2.581</v>
      </c>
      <c r="Z166">
        <v>0.14299999999999999</v>
      </c>
      <c r="AA166">
        <v>0.2097</v>
      </c>
      <c r="AB166">
        <v>0.15720000000000001</v>
      </c>
      <c r="AC166">
        <v>0.1792</v>
      </c>
      <c r="AD166">
        <v>0.7903</v>
      </c>
      <c r="AE166">
        <v>0.82099999999999995</v>
      </c>
      <c r="AF166">
        <v>0.81020000000000003</v>
      </c>
      <c r="AG166">
        <v>0.7833</v>
      </c>
      <c r="AH166">
        <v>0.76370000000000005</v>
      </c>
      <c r="AI166">
        <v>0.86819999999999997</v>
      </c>
      <c r="AJ166">
        <v>0.97350000000000003</v>
      </c>
      <c r="AK166">
        <v>0.98140000000000005</v>
      </c>
      <c r="AL166">
        <v>0.99199999999999999</v>
      </c>
      <c r="AM166" t="s">
        <v>447</v>
      </c>
      <c r="AN166">
        <v>67</v>
      </c>
      <c r="AO166">
        <v>505</v>
      </c>
      <c r="AP166">
        <v>23</v>
      </c>
      <c r="AQ166">
        <v>502</v>
      </c>
      <c r="AR166">
        <v>23</v>
      </c>
      <c r="AS166">
        <v>0.1925</v>
      </c>
      <c r="AT166">
        <v>0.26479999999999998</v>
      </c>
      <c r="AU166">
        <v>0.34949999999999998</v>
      </c>
      <c r="AV166">
        <v>0.32090000000000002</v>
      </c>
      <c r="AW166">
        <v>0.31340000000000001</v>
      </c>
      <c r="AX166">
        <v>0.24890000000000001</v>
      </c>
      <c r="AY166">
        <v>0.2379</v>
      </c>
      <c r="AZ166">
        <v>0.33900000000000002</v>
      </c>
      <c r="BA166">
        <v>0.27779999999999999</v>
      </c>
      <c r="BB166">
        <v>0.26700000000000002</v>
      </c>
      <c r="BC166">
        <v>0.21640000000000001</v>
      </c>
      <c r="BD166">
        <v>0.1535</v>
      </c>
      <c r="BE166">
        <v>0.10150000000000001</v>
      </c>
      <c r="BF166">
        <v>5.1799999999999999E-2</v>
      </c>
      <c r="BG166">
        <v>1.95E-2</v>
      </c>
      <c r="BH166" t="s">
        <v>104</v>
      </c>
      <c r="BI166" s="1">
        <v>36145</v>
      </c>
      <c r="BJ166">
        <v>130</v>
      </c>
      <c r="BK166">
        <v>0</v>
      </c>
      <c r="BL166" t="s">
        <v>232</v>
      </c>
      <c r="BM166" s="1">
        <v>34550</v>
      </c>
    </row>
    <row r="167" spans="1:65" x14ac:dyDescent="0.25">
      <c r="A167" t="s">
        <v>181</v>
      </c>
      <c r="B167" t="s">
        <v>101</v>
      </c>
      <c r="C167" s="1">
        <v>34550</v>
      </c>
      <c r="D167" t="s">
        <v>430</v>
      </c>
      <c r="E167">
        <v>799</v>
      </c>
      <c r="F167">
        <v>130</v>
      </c>
      <c r="G167">
        <v>0</v>
      </c>
      <c r="H167" t="s">
        <v>232</v>
      </c>
      <c r="I167">
        <v>2.5</v>
      </c>
      <c r="J167">
        <v>1.97</v>
      </c>
      <c r="K167">
        <v>0.62</v>
      </c>
      <c r="L167">
        <v>0.624</v>
      </c>
      <c r="M167">
        <v>0.66200000000000003</v>
      </c>
      <c r="N167">
        <v>0.76200000000000001</v>
      </c>
      <c r="O167">
        <v>1.268</v>
      </c>
      <c r="P167">
        <v>2.7E-2</v>
      </c>
      <c r="Q167">
        <v>0.16700000000000001</v>
      </c>
      <c r="R167">
        <v>0.374</v>
      </c>
      <c r="S167">
        <v>0.308</v>
      </c>
      <c r="T167">
        <v>0.123</v>
      </c>
      <c r="U167">
        <v>56.703000000000003</v>
      </c>
      <c r="V167">
        <v>0.65700000000000003</v>
      </c>
      <c r="W167">
        <v>0.215</v>
      </c>
      <c r="X167">
        <v>0.83</v>
      </c>
      <c r="Y167">
        <v>2.367</v>
      </c>
      <c r="Z167">
        <v>0.15040000000000001</v>
      </c>
      <c r="AA167">
        <v>0.21490000000000001</v>
      </c>
      <c r="AB167">
        <v>0.16950000000000001</v>
      </c>
      <c r="AC167">
        <v>0.1875</v>
      </c>
      <c r="AD167">
        <v>0.78510000000000002</v>
      </c>
      <c r="AE167">
        <v>0.81299999999999994</v>
      </c>
      <c r="AF167">
        <v>0.77710000000000001</v>
      </c>
      <c r="AG167">
        <v>0.77439999999999998</v>
      </c>
      <c r="AH167">
        <v>0.77410000000000001</v>
      </c>
      <c r="AI167">
        <v>0.85580000000000001</v>
      </c>
      <c r="AJ167">
        <v>0.96909999999999996</v>
      </c>
      <c r="AK167">
        <v>0.97770000000000001</v>
      </c>
      <c r="AL167">
        <v>1</v>
      </c>
      <c r="AM167" t="s">
        <v>448</v>
      </c>
      <c r="AN167">
        <v>67</v>
      </c>
      <c r="AO167">
        <v>505</v>
      </c>
      <c r="AP167">
        <v>22</v>
      </c>
      <c r="AQ167">
        <v>502</v>
      </c>
      <c r="AR167">
        <v>22</v>
      </c>
      <c r="AS167">
        <v>0.25619999999999998</v>
      </c>
      <c r="AT167">
        <v>0.26079999999999998</v>
      </c>
      <c r="AU167">
        <v>0.32569999999999999</v>
      </c>
      <c r="AV167">
        <v>0.32990000000000003</v>
      </c>
      <c r="AW167">
        <v>0.316</v>
      </c>
      <c r="AX167">
        <v>0.25209999999999999</v>
      </c>
      <c r="AY167">
        <v>0.22040000000000001</v>
      </c>
      <c r="AZ167">
        <v>0.31809999999999999</v>
      </c>
      <c r="BA167">
        <v>0.27410000000000001</v>
      </c>
      <c r="BB167">
        <v>0.2702</v>
      </c>
      <c r="BC167">
        <v>0.2283</v>
      </c>
      <c r="BD167">
        <v>0.18049999999999999</v>
      </c>
      <c r="BE167">
        <v>0.1263</v>
      </c>
      <c r="BF167">
        <v>8.8800000000000004E-2</v>
      </c>
      <c r="BG167">
        <v>3.7400000000000003E-2</v>
      </c>
      <c r="BH167" t="s">
        <v>104</v>
      </c>
      <c r="BI167" s="1">
        <v>36145</v>
      </c>
      <c r="BJ167">
        <v>130</v>
      </c>
      <c r="BK167">
        <v>0</v>
      </c>
      <c r="BL167" t="s">
        <v>232</v>
      </c>
      <c r="BM167" s="1">
        <v>34550</v>
      </c>
    </row>
    <row r="168" spans="1:65" x14ac:dyDescent="0.25">
      <c r="A168" t="s">
        <v>181</v>
      </c>
      <c r="B168" t="s">
        <v>101</v>
      </c>
      <c r="C168" s="1">
        <v>34550</v>
      </c>
      <c r="D168" t="s">
        <v>430</v>
      </c>
      <c r="E168">
        <v>798</v>
      </c>
      <c r="F168">
        <v>120</v>
      </c>
      <c r="G168">
        <v>0</v>
      </c>
      <c r="H168" t="s">
        <v>232</v>
      </c>
      <c r="I168">
        <v>2.5</v>
      </c>
      <c r="J168">
        <v>1.97</v>
      </c>
      <c r="K168">
        <v>0.56599999999999995</v>
      </c>
      <c r="L168">
        <v>0.626</v>
      </c>
      <c r="M168">
        <v>0.66800000000000004</v>
      </c>
      <c r="N168">
        <v>0.79600000000000004</v>
      </c>
      <c r="O168">
        <v>1.2649999999999999</v>
      </c>
      <c r="P168">
        <v>5.8999999999999997E-2</v>
      </c>
      <c r="Q168">
        <v>0.16500000000000001</v>
      </c>
      <c r="R168">
        <v>0.316</v>
      </c>
      <c r="S168">
        <v>0.25700000000000001</v>
      </c>
      <c r="T168">
        <v>0.20300000000000001</v>
      </c>
      <c r="U168">
        <v>56.741999999999997</v>
      </c>
      <c r="V168">
        <v>0.65</v>
      </c>
      <c r="W168">
        <v>0.21199999999999999</v>
      </c>
      <c r="X168">
        <v>0.83</v>
      </c>
      <c r="Y168">
        <v>2.3730000000000002</v>
      </c>
      <c r="Z168">
        <v>0.1482</v>
      </c>
      <c r="AA168">
        <v>0.21160000000000001</v>
      </c>
      <c r="AB168">
        <v>0.1618</v>
      </c>
      <c r="AC168">
        <v>0.17530000000000001</v>
      </c>
      <c r="AD168">
        <v>0.78839999999999999</v>
      </c>
      <c r="AE168">
        <v>0.82499999999999996</v>
      </c>
      <c r="AF168">
        <v>0.74050000000000005</v>
      </c>
      <c r="AG168">
        <v>0.81130000000000002</v>
      </c>
      <c r="AH168">
        <v>0.8296</v>
      </c>
      <c r="AI168">
        <v>0.81159999999999999</v>
      </c>
      <c r="AJ168">
        <v>0.96660000000000001</v>
      </c>
      <c r="AK168">
        <v>0.98470000000000002</v>
      </c>
      <c r="AL168">
        <v>1</v>
      </c>
      <c r="AM168" t="s">
        <v>449</v>
      </c>
      <c r="AN168">
        <v>64</v>
      </c>
      <c r="AO168">
        <v>505</v>
      </c>
      <c r="AP168">
        <v>21</v>
      </c>
      <c r="AQ168">
        <v>502</v>
      </c>
      <c r="AR168">
        <v>21</v>
      </c>
      <c r="AS168">
        <v>0.54100000000000004</v>
      </c>
      <c r="AT168">
        <v>0.23280000000000001</v>
      </c>
      <c r="AU168">
        <v>0.34239999999999998</v>
      </c>
      <c r="AV168">
        <v>0.32179999999999997</v>
      </c>
      <c r="AW168">
        <v>0.34039999999999998</v>
      </c>
      <c r="AX168">
        <v>0.2321</v>
      </c>
      <c r="AY168">
        <v>0.25990000000000002</v>
      </c>
      <c r="AZ168">
        <v>0.31390000000000001</v>
      </c>
      <c r="BA168">
        <v>0.2341</v>
      </c>
      <c r="BB168">
        <v>0.2135</v>
      </c>
      <c r="BC168">
        <v>0.2205</v>
      </c>
      <c r="BD168">
        <v>0.19359999999999999</v>
      </c>
      <c r="BE168">
        <v>0.12230000000000001</v>
      </c>
      <c r="BF168">
        <v>6.9500000000000006E-2</v>
      </c>
      <c r="BG168">
        <v>5.9400000000000001E-2</v>
      </c>
      <c r="BH168" t="s">
        <v>104</v>
      </c>
      <c r="BI168" s="1">
        <v>36145</v>
      </c>
      <c r="BJ168">
        <v>120</v>
      </c>
      <c r="BK168">
        <v>0</v>
      </c>
      <c r="BL168" t="s">
        <v>232</v>
      </c>
      <c r="BM168" s="1">
        <v>34550</v>
      </c>
    </row>
    <row r="169" spans="1:65" x14ac:dyDescent="0.25">
      <c r="A169" t="s">
        <v>181</v>
      </c>
      <c r="B169" t="s">
        <v>101</v>
      </c>
      <c r="C169" s="1">
        <v>34550</v>
      </c>
      <c r="D169" t="s">
        <v>430</v>
      </c>
      <c r="E169">
        <v>797</v>
      </c>
      <c r="F169">
        <v>120</v>
      </c>
      <c r="G169">
        <v>0</v>
      </c>
      <c r="H169" t="s">
        <v>232</v>
      </c>
      <c r="I169">
        <v>1.5</v>
      </c>
      <c r="J169">
        <v>1.95</v>
      </c>
      <c r="K169">
        <v>0.54300000000000004</v>
      </c>
      <c r="L169">
        <v>0.61599999999999999</v>
      </c>
      <c r="M169">
        <v>0.66500000000000004</v>
      </c>
      <c r="N169">
        <v>0.80300000000000005</v>
      </c>
      <c r="O169">
        <v>1.2749999999999999</v>
      </c>
      <c r="P169">
        <v>7.1999999999999995E-2</v>
      </c>
      <c r="Q169">
        <v>0.158</v>
      </c>
      <c r="R169">
        <v>0.28100000000000003</v>
      </c>
      <c r="S169">
        <v>0.24299999999999999</v>
      </c>
      <c r="T169">
        <v>0.246</v>
      </c>
      <c r="U169">
        <v>56.762999999999998</v>
      </c>
      <c r="V169">
        <v>0.64200000000000002</v>
      </c>
      <c r="W169">
        <v>0.217</v>
      </c>
      <c r="X169">
        <v>0.83</v>
      </c>
      <c r="Y169">
        <v>2.3519999999999999</v>
      </c>
      <c r="Z169">
        <v>0.15079999999999999</v>
      </c>
      <c r="AA169">
        <v>0.21659999999999999</v>
      </c>
      <c r="AB169">
        <v>0.15970000000000001</v>
      </c>
      <c r="AC169">
        <v>0.17460000000000001</v>
      </c>
      <c r="AD169">
        <v>0.78339999999999999</v>
      </c>
      <c r="AE169">
        <v>0.82499999999999996</v>
      </c>
      <c r="AF169">
        <v>0.71950000000000003</v>
      </c>
      <c r="AG169">
        <v>0.81989999999999996</v>
      </c>
      <c r="AH169">
        <v>0.82269999999999999</v>
      </c>
      <c r="AI169">
        <v>0.84570000000000001</v>
      </c>
      <c r="AJ169">
        <v>0.95389999999999997</v>
      </c>
      <c r="AK169">
        <v>0.98650000000000004</v>
      </c>
      <c r="AL169">
        <v>0.98919999999999997</v>
      </c>
      <c r="AM169" t="s">
        <v>450</v>
      </c>
      <c r="AN169">
        <v>66</v>
      </c>
      <c r="AO169">
        <v>505</v>
      </c>
      <c r="AP169">
        <v>20</v>
      </c>
      <c r="AQ169">
        <v>502</v>
      </c>
      <c r="AR169">
        <v>20</v>
      </c>
      <c r="AS169">
        <v>0.51629999999999998</v>
      </c>
      <c r="AT169">
        <v>0.26229999999999998</v>
      </c>
      <c r="AU169">
        <v>0.3654</v>
      </c>
      <c r="AV169">
        <v>0.3906</v>
      </c>
      <c r="AW169">
        <v>0.29170000000000001</v>
      </c>
      <c r="AX169">
        <v>0.25280000000000002</v>
      </c>
      <c r="AY169">
        <v>0.30280000000000001</v>
      </c>
      <c r="AZ169">
        <v>0.26119999999999999</v>
      </c>
      <c r="BA169">
        <v>0.26329999999999998</v>
      </c>
      <c r="BB169">
        <v>0.22639999999999999</v>
      </c>
      <c r="BC169">
        <v>0.21729999999999999</v>
      </c>
      <c r="BD169">
        <v>0.18959999999999999</v>
      </c>
      <c r="BE169">
        <v>0.1128</v>
      </c>
      <c r="BF169">
        <v>8.4699999999999998E-2</v>
      </c>
      <c r="BG169">
        <v>5.7799999999999997E-2</v>
      </c>
      <c r="BH169" t="s">
        <v>104</v>
      </c>
      <c r="BI169" s="1">
        <v>36145</v>
      </c>
      <c r="BJ169">
        <v>120</v>
      </c>
      <c r="BK169">
        <v>0</v>
      </c>
      <c r="BL169" t="s">
        <v>232</v>
      </c>
      <c r="BM169" s="1">
        <v>34550</v>
      </c>
    </row>
    <row r="170" spans="1:65" x14ac:dyDescent="0.25">
      <c r="A170" t="s">
        <v>181</v>
      </c>
      <c r="B170" t="s">
        <v>101</v>
      </c>
      <c r="C170" s="1">
        <v>34550</v>
      </c>
      <c r="D170" t="s">
        <v>430</v>
      </c>
      <c r="E170">
        <v>796</v>
      </c>
      <c r="F170">
        <v>120</v>
      </c>
      <c r="G170">
        <v>0</v>
      </c>
      <c r="H170" t="s">
        <v>232</v>
      </c>
      <c r="I170">
        <v>0.8</v>
      </c>
      <c r="J170">
        <v>2.84</v>
      </c>
      <c r="K170">
        <v>0.35399999999999998</v>
      </c>
      <c r="L170">
        <v>0.51</v>
      </c>
      <c r="M170">
        <v>0.64400000000000002</v>
      </c>
      <c r="N170">
        <v>0.73399999999999999</v>
      </c>
      <c r="O170">
        <v>1.397</v>
      </c>
      <c r="P170">
        <v>1E-3</v>
      </c>
      <c r="Q170">
        <v>7.5999999999999998E-2</v>
      </c>
      <c r="R170">
        <v>0.20399999999999999</v>
      </c>
      <c r="S170">
        <v>0.309</v>
      </c>
      <c r="T170">
        <v>0.41</v>
      </c>
      <c r="U170">
        <v>56.926000000000002</v>
      </c>
      <c r="V170">
        <v>0.56699999999999995</v>
      </c>
      <c r="W170">
        <v>0.14399999999999999</v>
      </c>
      <c r="X170">
        <v>0.83</v>
      </c>
      <c r="Y170">
        <v>3.4169999999999998</v>
      </c>
      <c r="Z170">
        <v>9.2200000000000004E-2</v>
      </c>
      <c r="AA170">
        <v>0.14380000000000001</v>
      </c>
      <c r="AB170">
        <v>0.10349999999999999</v>
      </c>
      <c r="AC170">
        <v>0.1166</v>
      </c>
      <c r="AD170">
        <v>0.85619999999999996</v>
      </c>
      <c r="AE170">
        <v>0.88300000000000001</v>
      </c>
      <c r="AF170">
        <v>0.85529999999999995</v>
      </c>
      <c r="AG170">
        <v>0.89319999999999999</v>
      </c>
      <c r="AH170">
        <v>0.85729999999999995</v>
      </c>
      <c r="AI170">
        <v>0.8407</v>
      </c>
      <c r="AJ170">
        <v>0.98619999999999997</v>
      </c>
      <c r="AK170">
        <v>0.98509999999999998</v>
      </c>
      <c r="AL170">
        <v>1</v>
      </c>
      <c r="AM170" t="s">
        <v>451</v>
      </c>
      <c r="AN170">
        <v>59</v>
      </c>
      <c r="AO170">
        <v>505</v>
      </c>
      <c r="AP170">
        <v>19</v>
      </c>
      <c r="AQ170">
        <v>502</v>
      </c>
      <c r="AR170">
        <v>19</v>
      </c>
      <c r="AS170">
        <v>0.58389999999999997</v>
      </c>
      <c r="AT170">
        <v>0.40589999999999998</v>
      </c>
      <c r="AU170">
        <v>0.29949999999999999</v>
      </c>
      <c r="AV170">
        <v>0.30330000000000001</v>
      </c>
      <c r="AW170">
        <v>0.22439999999999999</v>
      </c>
      <c r="AX170">
        <v>0.2006</v>
      </c>
      <c r="AY170">
        <v>0.19339999999999999</v>
      </c>
      <c r="AZ170">
        <v>0.14230000000000001</v>
      </c>
      <c r="BA170">
        <v>0.15240000000000001</v>
      </c>
      <c r="BB170">
        <v>0.16139999999999999</v>
      </c>
      <c r="BC170">
        <v>0.1366</v>
      </c>
      <c r="BD170">
        <v>8.1799999999999998E-2</v>
      </c>
      <c r="BE170">
        <v>3.2000000000000001E-2</v>
      </c>
      <c r="BF170">
        <v>1.7100000000000001E-2</v>
      </c>
      <c r="BG170">
        <v>9.1000000000000004E-3</v>
      </c>
      <c r="BH170" t="s">
        <v>104</v>
      </c>
      <c r="BI170" s="1">
        <v>36145</v>
      </c>
      <c r="BJ170">
        <v>120</v>
      </c>
      <c r="BK170">
        <v>0</v>
      </c>
      <c r="BL170" t="s">
        <v>232</v>
      </c>
      <c r="BM170" s="1">
        <v>34550</v>
      </c>
    </row>
    <row r="171" spans="1:65" x14ac:dyDescent="0.25">
      <c r="A171" t="s">
        <v>181</v>
      </c>
      <c r="B171" t="s">
        <v>101</v>
      </c>
      <c r="C171" s="1">
        <v>34550</v>
      </c>
      <c r="D171" t="s">
        <v>430</v>
      </c>
      <c r="E171">
        <v>782</v>
      </c>
      <c r="F171">
        <v>70</v>
      </c>
      <c r="G171">
        <v>0</v>
      </c>
      <c r="H171" t="s">
        <v>232</v>
      </c>
      <c r="I171">
        <v>1.5</v>
      </c>
      <c r="J171">
        <v>2.2599999999999998</v>
      </c>
      <c r="K171">
        <v>0.53</v>
      </c>
      <c r="L171">
        <v>0.52400000000000002</v>
      </c>
      <c r="M171">
        <v>0.71799999999999997</v>
      </c>
      <c r="N171">
        <v>0.90700000000000003</v>
      </c>
      <c r="O171">
        <v>1.26</v>
      </c>
      <c r="P171">
        <v>0.24</v>
      </c>
      <c r="Q171">
        <v>0.14599999999999999</v>
      </c>
      <c r="R171">
        <v>2.1999999999999999E-2</v>
      </c>
      <c r="S171">
        <v>0.17899999999999999</v>
      </c>
      <c r="T171">
        <v>0.41399999999999998</v>
      </c>
      <c r="U171">
        <v>56.814</v>
      </c>
      <c r="V171">
        <v>0.64200000000000002</v>
      </c>
      <c r="W171">
        <v>0.17100000000000001</v>
      </c>
      <c r="X171">
        <v>0.83</v>
      </c>
      <c r="Y171">
        <v>2.7170000000000001</v>
      </c>
      <c r="Z171">
        <v>0.11509999999999999</v>
      </c>
      <c r="AA171">
        <v>0.17150000000000001</v>
      </c>
      <c r="AB171">
        <v>0.1162</v>
      </c>
      <c r="AC171">
        <v>0.13550000000000001</v>
      </c>
      <c r="AD171">
        <v>0.82850000000000001</v>
      </c>
      <c r="AE171">
        <v>0.86499999999999999</v>
      </c>
      <c r="AF171">
        <v>0.76929999999999998</v>
      </c>
      <c r="AG171">
        <v>0.82969999999999999</v>
      </c>
      <c r="AH171">
        <v>0.87839999999999996</v>
      </c>
      <c r="AI171">
        <v>0.92249999999999999</v>
      </c>
      <c r="AJ171">
        <v>0.98360000000000003</v>
      </c>
      <c r="AK171">
        <v>0.99299999999999999</v>
      </c>
      <c r="AL171">
        <v>1</v>
      </c>
      <c r="AM171" t="s">
        <v>452</v>
      </c>
      <c r="AN171">
        <v>68</v>
      </c>
      <c r="AO171">
        <v>505</v>
      </c>
      <c r="AP171">
        <v>5</v>
      </c>
      <c r="AQ171">
        <v>502</v>
      </c>
      <c r="AR171">
        <v>5</v>
      </c>
      <c r="AS171">
        <v>0.2084</v>
      </c>
      <c r="AT171">
        <v>0.39789999999999998</v>
      </c>
      <c r="AU171">
        <v>0.26540000000000002</v>
      </c>
      <c r="AV171">
        <v>0.31709999999999999</v>
      </c>
      <c r="AW171">
        <v>0.25259999999999999</v>
      </c>
      <c r="AX171">
        <v>0.34710000000000002</v>
      </c>
      <c r="AY171">
        <v>0.23710000000000001</v>
      </c>
      <c r="AZ171">
        <v>0.1847</v>
      </c>
      <c r="BA171">
        <v>0.18179999999999999</v>
      </c>
      <c r="BB171">
        <v>0.1706</v>
      </c>
      <c r="BC171">
        <v>0.1336</v>
      </c>
      <c r="BD171">
        <v>9.1700000000000004E-2</v>
      </c>
      <c r="BE171">
        <v>5.6800000000000003E-2</v>
      </c>
      <c r="BF171">
        <v>7.7899999999999997E-2</v>
      </c>
      <c r="BG171">
        <v>4.2500000000000003E-2</v>
      </c>
      <c r="BH171" t="s">
        <v>104</v>
      </c>
      <c r="BI171" s="1">
        <v>36145</v>
      </c>
      <c r="BJ171">
        <v>70</v>
      </c>
      <c r="BK171">
        <v>0</v>
      </c>
      <c r="BL171" t="s">
        <v>232</v>
      </c>
      <c r="BM171" s="1">
        <v>34550</v>
      </c>
    </row>
    <row r="172" spans="1:65" x14ac:dyDescent="0.25">
      <c r="A172" t="s">
        <v>181</v>
      </c>
      <c r="B172" t="s">
        <v>101</v>
      </c>
      <c r="C172" s="1">
        <v>34550</v>
      </c>
      <c r="D172" t="s">
        <v>430</v>
      </c>
      <c r="E172">
        <v>783</v>
      </c>
      <c r="F172">
        <v>70</v>
      </c>
      <c r="G172">
        <v>0</v>
      </c>
      <c r="H172" t="s">
        <v>232</v>
      </c>
      <c r="I172">
        <v>0.8</v>
      </c>
      <c r="J172">
        <v>2.99</v>
      </c>
      <c r="K172">
        <v>0.20799999999999999</v>
      </c>
      <c r="L172">
        <v>0.34399999999999997</v>
      </c>
      <c r="M172">
        <v>0.64</v>
      </c>
      <c r="N172">
        <v>0.82499999999999996</v>
      </c>
      <c r="O172">
        <v>1.4410000000000001</v>
      </c>
      <c r="P172">
        <v>3.4000000000000002E-2</v>
      </c>
      <c r="Q172">
        <v>1.7999999999999999E-2</v>
      </c>
      <c r="R172">
        <v>1.4999999999999999E-2</v>
      </c>
      <c r="S172">
        <v>0.252</v>
      </c>
      <c r="T172">
        <v>0.68200000000000005</v>
      </c>
      <c r="U172">
        <v>57.091000000000001</v>
      </c>
      <c r="V172">
        <v>0.50700000000000001</v>
      </c>
      <c r="W172">
        <v>0.16300000000000001</v>
      </c>
      <c r="X172">
        <v>0.83</v>
      </c>
      <c r="Y172">
        <v>3.605</v>
      </c>
      <c r="Z172">
        <v>9.8900000000000002E-2</v>
      </c>
      <c r="AA172">
        <v>0.16370000000000001</v>
      </c>
      <c r="AB172">
        <v>4.2000000000000003E-2</v>
      </c>
      <c r="AC172">
        <v>5.5E-2</v>
      </c>
      <c r="AD172">
        <v>0.83630000000000004</v>
      </c>
      <c r="AE172">
        <v>0.94499999999999995</v>
      </c>
      <c r="AF172">
        <v>0.8921</v>
      </c>
      <c r="AG172">
        <v>0.91120000000000001</v>
      </c>
      <c r="AH172">
        <v>0.97030000000000005</v>
      </c>
      <c r="AI172">
        <v>0.99160000000000004</v>
      </c>
      <c r="AJ172">
        <v>0.99980000000000002</v>
      </c>
      <c r="AK172">
        <v>1</v>
      </c>
      <c r="AL172">
        <v>1</v>
      </c>
      <c r="AM172" t="s">
        <v>453</v>
      </c>
      <c r="AN172">
        <v>52</v>
      </c>
      <c r="AO172">
        <v>505</v>
      </c>
      <c r="AP172">
        <v>6</v>
      </c>
      <c r="AQ172">
        <v>502</v>
      </c>
      <c r="AR172">
        <v>6</v>
      </c>
      <c r="AS172">
        <v>0.41289999999999999</v>
      </c>
      <c r="AT172">
        <v>0.62119999999999997</v>
      </c>
      <c r="AU172">
        <v>0.51049999999999995</v>
      </c>
      <c r="AV172">
        <v>0.39879999999999999</v>
      </c>
      <c r="AW172">
        <v>0.3427</v>
      </c>
      <c r="AX172">
        <v>0.34200000000000003</v>
      </c>
      <c r="AY172">
        <v>0.2034</v>
      </c>
      <c r="AZ172">
        <v>0.1303</v>
      </c>
      <c r="BA172">
        <v>0.11840000000000001</v>
      </c>
      <c r="BB172">
        <v>0.10780000000000001</v>
      </c>
      <c r="BC172">
        <v>0.10059999999999999</v>
      </c>
      <c r="BD172">
        <v>4.99E-2</v>
      </c>
      <c r="BE172">
        <v>1.8200000000000001E-2</v>
      </c>
      <c r="BF172">
        <v>1.52E-2</v>
      </c>
      <c r="BG172">
        <v>7.1999999999999998E-3</v>
      </c>
      <c r="BH172" t="s">
        <v>104</v>
      </c>
      <c r="BI172" s="1">
        <v>36145</v>
      </c>
      <c r="BJ172">
        <v>70</v>
      </c>
      <c r="BK172">
        <v>0</v>
      </c>
      <c r="BL172" t="s">
        <v>232</v>
      </c>
      <c r="BM172" s="1">
        <v>34550</v>
      </c>
    </row>
    <row r="173" spans="1:65" x14ac:dyDescent="0.25">
      <c r="A173" t="s">
        <v>181</v>
      </c>
      <c r="B173" t="s">
        <v>101</v>
      </c>
      <c r="C173" s="1">
        <v>34550</v>
      </c>
      <c r="D173" t="s">
        <v>430</v>
      </c>
      <c r="E173">
        <v>784</v>
      </c>
      <c r="F173">
        <v>80</v>
      </c>
      <c r="G173">
        <v>0</v>
      </c>
      <c r="H173" t="s">
        <v>232</v>
      </c>
      <c r="I173">
        <v>0.8</v>
      </c>
      <c r="J173">
        <v>3.17</v>
      </c>
      <c r="K173">
        <v>0.47199999999999998</v>
      </c>
      <c r="L173">
        <v>0.48499999999999999</v>
      </c>
      <c r="M173">
        <v>0.49399999999999999</v>
      </c>
      <c r="N173">
        <v>0.75700000000000001</v>
      </c>
      <c r="O173">
        <v>1.427</v>
      </c>
      <c r="P173">
        <v>0</v>
      </c>
      <c r="Q173">
        <v>7.6999999999999999E-2</v>
      </c>
      <c r="R173">
        <v>0.214</v>
      </c>
      <c r="S173">
        <v>0.32900000000000001</v>
      </c>
      <c r="T173">
        <v>0.379</v>
      </c>
      <c r="U173">
        <v>56.872</v>
      </c>
      <c r="V173">
        <v>0.56899999999999995</v>
      </c>
      <c r="W173">
        <v>0.13400000000000001</v>
      </c>
      <c r="X173">
        <v>0.83</v>
      </c>
      <c r="Y173">
        <v>3.819</v>
      </c>
      <c r="Z173">
        <v>8.5099999999999995E-2</v>
      </c>
      <c r="AA173">
        <v>0.13400000000000001</v>
      </c>
      <c r="AB173">
        <v>0.12709999999999999</v>
      </c>
      <c r="AC173">
        <v>0.15579999999999999</v>
      </c>
      <c r="AD173">
        <v>0.86599999999999999</v>
      </c>
      <c r="AE173">
        <v>0.84399999999999997</v>
      </c>
      <c r="AF173">
        <v>0.83799999999999997</v>
      </c>
      <c r="AG173">
        <v>0.80820000000000003</v>
      </c>
      <c r="AH173">
        <v>0.77769999999999995</v>
      </c>
      <c r="AI173">
        <v>0.90510000000000002</v>
      </c>
      <c r="AJ173">
        <v>0.99019999999999997</v>
      </c>
      <c r="AK173">
        <v>0.99929999999999997</v>
      </c>
      <c r="AL173">
        <v>1</v>
      </c>
      <c r="AM173" t="s">
        <v>454</v>
      </c>
      <c r="AN173">
        <v>46</v>
      </c>
      <c r="AO173">
        <v>505</v>
      </c>
      <c r="AP173">
        <v>7</v>
      </c>
      <c r="AQ173">
        <v>502</v>
      </c>
      <c r="AR173">
        <v>7</v>
      </c>
      <c r="AS173">
        <v>0.23949999999999999</v>
      </c>
      <c r="AT173">
        <v>0.31240000000000001</v>
      </c>
      <c r="AU173">
        <v>0.1701</v>
      </c>
      <c r="AV173">
        <v>0.2082</v>
      </c>
      <c r="AW173">
        <v>0.24479999999999999</v>
      </c>
      <c r="AX173">
        <v>0.1986</v>
      </c>
      <c r="AY173">
        <v>0.23039999999999999</v>
      </c>
      <c r="AZ173">
        <v>0.1825</v>
      </c>
      <c r="BA173">
        <v>0.22059999999999999</v>
      </c>
      <c r="BB173">
        <v>0.14699999999999999</v>
      </c>
      <c r="BC173">
        <v>8.1299999999999997E-2</v>
      </c>
      <c r="BD173">
        <v>5.6399999999999999E-2</v>
      </c>
      <c r="BE173">
        <v>2.7199999999999998E-2</v>
      </c>
      <c r="BF173">
        <v>6.7000000000000002E-3</v>
      </c>
      <c r="BG173">
        <v>1.4E-3</v>
      </c>
      <c r="BH173" t="s">
        <v>104</v>
      </c>
      <c r="BI173" s="1">
        <v>36145</v>
      </c>
      <c r="BJ173">
        <v>80</v>
      </c>
      <c r="BK173">
        <v>0</v>
      </c>
      <c r="BL173" t="s">
        <v>232</v>
      </c>
      <c r="BM173" s="1">
        <v>34550</v>
      </c>
    </row>
    <row r="174" spans="1:65" x14ac:dyDescent="0.25">
      <c r="A174" t="s">
        <v>181</v>
      </c>
      <c r="B174" t="s">
        <v>101</v>
      </c>
      <c r="C174" s="1">
        <v>34550</v>
      </c>
      <c r="D174" t="s">
        <v>430</v>
      </c>
      <c r="E174">
        <v>786</v>
      </c>
      <c r="F174">
        <v>80</v>
      </c>
      <c r="G174">
        <v>0</v>
      </c>
      <c r="H174" t="s">
        <v>232</v>
      </c>
      <c r="I174">
        <v>2.5</v>
      </c>
      <c r="J174">
        <v>2.15</v>
      </c>
      <c r="K174">
        <v>0.46600000000000003</v>
      </c>
      <c r="L174">
        <v>0.61199999999999999</v>
      </c>
      <c r="M174">
        <v>0.626</v>
      </c>
      <c r="N174">
        <v>0.879</v>
      </c>
      <c r="O174">
        <v>1.2909999999999999</v>
      </c>
      <c r="P174">
        <v>0.18099999999999999</v>
      </c>
      <c r="Q174">
        <v>0.13200000000000001</v>
      </c>
      <c r="R174">
        <v>7.9000000000000001E-2</v>
      </c>
      <c r="S174">
        <v>0.19500000000000001</v>
      </c>
      <c r="T174">
        <v>0.41299999999999998</v>
      </c>
      <c r="U174">
        <v>56.83</v>
      </c>
      <c r="V174">
        <v>0.627</v>
      </c>
      <c r="W174">
        <v>0.191</v>
      </c>
      <c r="X174">
        <v>0.83</v>
      </c>
      <c r="Y174">
        <v>2.59</v>
      </c>
      <c r="Z174">
        <v>0.13039999999999999</v>
      </c>
      <c r="AA174">
        <v>0.19139999999999999</v>
      </c>
      <c r="AB174">
        <v>0.12189999999999999</v>
      </c>
      <c r="AC174">
        <v>0.1396</v>
      </c>
      <c r="AD174">
        <v>0.80859999999999999</v>
      </c>
      <c r="AE174">
        <v>0.86</v>
      </c>
      <c r="AF174">
        <v>0.81410000000000005</v>
      </c>
      <c r="AG174">
        <v>0.80200000000000005</v>
      </c>
      <c r="AH174">
        <v>0.86519999999999997</v>
      </c>
      <c r="AI174">
        <v>0.91859999999999997</v>
      </c>
      <c r="AJ174">
        <v>0.99019999999999997</v>
      </c>
      <c r="AK174">
        <v>0.97760000000000002</v>
      </c>
      <c r="AL174">
        <v>1</v>
      </c>
      <c r="AM174" t="s">
        <v>455</v>
      </c>
      <c r="AN174">
        <v>71</v>
      </c>
      <c r="AO174">
        <v>505</v>
      </c>
      <c r="AP174">
        <v>9</v>
      </c>
      <c r="AQ174">
        <v>502</v>
      </c>
      <c r="AR174">
        <v>9</v>
      </c>
      <c r="AS174">
        <v>0.39219999999999999</v>
      </c>
      <c r="AT174">
        <v>0.4582</v>
      </c>
      <c r="AU174">
        <v>0.30890000000000001</v>
      </c>
      <c r="AV174">
        <v>0.32640000000000002</v>
      </c>
      <c r="AW174">
        <v>0.2636</v>
      </c>
      <c r="AX174">
        <v>0.23769999999999999</v>
      </c>
      <c r="AY174">
        <v>0.27350000000000002</v>
      </c>
      <c r="AZ174">
        <v>0.27129999999999999</v>
      </c>
      <c r="BA174">
        <v>0.24399999999999999</v>
      </c>
      <c r="BB174">
        <v>0.19769999999999999</v>
      </c>
      <c r="BC174">
        <v>0.1661</v>
      </c>
      <c r="BD174">
        <v>0.10059999999999999</v>
      </c>
      <c r="BE174">
        <v>7.5200000000000003E-2</v>
      </c>
      <c r="BF174">
        <v>7.0400000000000004E-2</v>
      </c>
      <c r="BG174">
        <v>4.6300000000000001E-2</v>
      </c>
      <c r="BH174" t="s">
        <v>104</v>
      </c>
      <c r="BI174" s="1">
        <v>36145</v>
      </c>
      <c r="BJ174">
        <v>80</v>
      </c>
      <c r="BK174">
        <v>0</v>
      </c>
      <c r="BL174" t="s">
        <v>232</v>
      </c>
      <c r="BM174" s="1">
        <v>34550</v>
      </c>
    </row>
    <row r="175" spans="1:65" x14ac:dyDescent="0.25">
      <c r="A175" t="s">
        <v>181</v>
      </c>
      <c r="B175" t="s">
        <v>101</v>
      </c>
      <c r="C175" s="1">
        <v>34550</v>
      </c>
      <c r="D175" t="s">
        <v>430</v>
      </c>
      <c r="E175">
        <v>785</v>
      </c>
      <c r="F175">
        <v>80</v>
      </c>
      <c r="G175">
        <v>0</v>
      </c>
      <c r="H175" t="s">
        <v>232</v>
      </c>
      <c r="I175">
        <v>1.5</v>
      </c>
      <c r="J175">
        <v>2.1800000000000002</v>
      </c>
      <c r="K175">
        <v>0.42699999999999999</v>
      </c>
      <c r="L175">
        <v>0.60799999999999998</v>
      </c>
      <c r="M175">
        <v>0.64</v>
      </c>
      <c r="N175">
        <v>0.91300000000000003</v>
      </c>
      <c r="O175">
        <v>1.2849999999999999</v>
      </c>
      <c r="P175">
        <v>0.215</v>
      </c>
      <c r="Q175">
        <v>0.129</v>
      </c>
      <c r="R175">
        <v>2.1000000000000001E-2</v>
      </c>
      <c r="S175">
        <v>0.17</v>
      </c>
      <c r="T175">
        <v>0.46600000000000003</v>
      </c>
      <c r="U175">
        <v>56.86</v>
      </c>
      <c r="V175">
        <v>0.623</v>
      </c>
      <c r="W175">
        <v>0.186</v>
      </c>
      <c r="X175">
        <v>0.83</v>
      </c>
      <c r="Y175">
        <v>2.6230000000000002</v>
      </c>
      <c r="Z175">
        <v>0.1239</v>
      </c>
      <c r="AA175">
        <v>0.18509999999999999</v>
      </c>
      <c r="AB175">
        <v>0.10059999999999999</v>
      </c>
      <c r="AC175">
        <v>0.1142</v>
      </c>
      <c r="AD175">
        <v>0.81489999999999996</v>
      </c>
      <c r="AE175">
        <v>0.88600000000000001</v>
      </c>
      <c r="AF175">
        <v>0.86260000000000003</v>
      </c>
      <c r="AG175">
        <v>0.84740000000000004</v>
      </c>
      <c r="AH175">
        <v>0.87580000000000002</v>
      </c>
      <c r="AI175">
        <v>0.92449999999999999</v>
      </c>
      <c r="AJ175">
        <v>0.98350000000000004</v>
      </c>
      <c r="AK175">
        <v>0.98370000000000002</v>
      </c>
      <c r="AL175">
        <v>0.99180000000000001</v>
      </c>
      <c r="AM175" t="s">
        <v>456</v>
      </c>
      <c r="AN175">
        <v>72</v>
      </c>
      <c r="AO175">
        <v>505</v>
      </c>
      <c r="AP175">
        <v>8</v>
      </c>
      <c r="AQ175">
        <v>502</v>
      </c>
      <c r="AR175">
        <v>8</v>
      </c>
      <c r="AS175">
        <v>0.33410000000000001</v>
      </c>
      <c r="AT175">
        <v>0.45019999999999999</v>
      </c>
      <c r="AU175">
        <v>0.37409999999999999</v>
      </c>
      <c r="AV175">
        <v>0.29730000000000001</v>
      </c>
      <c r="AW175">
        <v>0.25729999999999997</v>
      </c>
      <c r="AX175">
        <v>0.25540000000000002</v>
      </c>
      <c r="AY175">
        <v>0.28260000000000002</v>
      </c>
      <c r="AZ175">
        <v>0.2419</v>
      </c>
      <c r="BA175">
        <v>0.2298</v>
      </c>
      <c r="BB175">
        <v>0.18909999999999999</v>
      </c>
      <c r="BC175">
        <v>0.1416</v>
      </c>
      <c r="BD175">
        <v>9.0700000000000003E-2</v>
      </c>
      <c r="BE175">
        <v>7.8700000000000006E-2</v>
      </c>
      <c r="BF175">
        <v>6.5799999999999997E-2</v>
      </c>
      <c r="BG175">
        <v>4.2299999999999997E-2</v>
      </c>
      <c r="BH175" t="s">
        <v>104</v>
      </c>
      <c r="BI175" s="1">
        <v>36145</v>
      </c>
      <c r="BJ175">
        <v>80</v>
      </c>
      <c r="BK175">
        <v>0</v>
      </c>
      <c r="BL175" t="s">
        <v>232</v>
      </c>
      <c r="BM175" s="1">
        <v>34550</v>
      </c>
    </row>
    <row r="176" spans="1:65" x14ac:dyDescent="0.25">
      <c r="A176" t="s">
        <v>181</v>
      </c>
      <c r="B176" t="s">
        <v>101</v>
      </c>
      <c r="C176" s="1">
        <v>34550</v>
      </c>
      <c r="D176" t="s">
        <v>430</v>
      </c>
      <c r="E176">
        <v>781</v>
      </c>
      <c r="F176">
        <v>70</v>
      </c>
      <c r="G176">
        <v>0</v>
      </c>
      <c r="H176" t="s">
        <v>232</v>
      </c>
      <c r="I176">
        <v>2.5</v>
      </c>
      <c r="J176">
        <v>2.1</v>
      </c>
      <c r="K176">
        <v>0.52</v>
      </c>
      <c r="L176">
        <v>0.56299999999999994</v>
      </c>
      <c r="M176">
        <v>0.70699999999999996</v>
      </c>
      <c r="N176">
        <v>0.876</v>
      </c>
      <c r="O176">
        <v>1.27</v>
      </c>
      <c r="P176">
        <v>0.23200000000000001</v>
      </c>
      <c r="Q176">
        <v>0.151</v>
      </c>
      <c r="R176">
        <v>3.9E-2</v>
      </c>
      <c r="S176">
        <v>0.16</v>
      </c>
      <c r="T176">
        <v>0.41799999999999998</v>
      </c>
      <c r="U176">
        <v>56.805</v>
      </c>
      <c r="V176">
        <v>0.64200000000000002</v>
      </c>
      <c r="W176">
        <v>0.189</v>
      </c>
      <c r="X176">
        <v>0.83</v>
      </c>
      <c r="Y176">
        <v>2.5350000000000001</v>
      </c>
      <c r="Z176">
        <v>0.12970000000000001</v>
      </c>
      <c r="AA176">
        <v>0.1895</v>
      </c>
      <c r="AB176">
        <v>0.13009999999999999</v>
      </c>
      <c r="AC176">
        <v>0.1484</v>
      </c>
      <c r="AD176">
        <v>0.8105</v>
      </c>
      <c r="AE176">
        <v>0.85199999999999998</v>
      </c>
      <c r="AF176">
        <v>0.79459999999999997</v>
      </c>
      <c r="AG176">
        <v>0.78449999999999998</v>
      </c>
      <c r="AH176">
        <v>0.86909999999999998</v>
      </c>
      <c r="AI176">
        <v>0.91579999999999995</v>
      </c>
      <c r="AJ176">
        <v>0.98440000000000005</v>
      </c>
      <c r="AK176">
        <v>0.99309999999999998</v>
      </c>
      <c r="AL176">
        <v>0.98660000000000003</v>
      </c>
      <c r="AM176" t="s">
        <v>457</v>
      </c>
      <c r="AN176">
        <v>70</v>
      </c>
      <c r="AO176">
        <v>505</v>
      </c>
      <c r="AP176">
        <v>4</v>
      </c>
      <c r="AQ176">
        <v>502</v>
      </c>
      <c r="AR176">
        <v>4</v>
      </c>
      <c r="AS176">
        <v>0.20599999999999999</v>
      </c>
      <c r="AT176">
        <v>0.45140000000000002</v>
      </c>
      <c r="AU176">
        <v>0.2913</v>
      </c>
      <c r="AV176">
        <v>0.29730000000000001</v>
      </c>
      <c r="AW176">
        <v>0.28870000000000001</v>
      </c>
      <c r="AX176">
        <v>0.32740000000000002</v>
      </c>
      <c r="AY176">
        <v>0.30420000000000003</v>
      </c>
      <c r="AZ176">
        <v>0.19109999999999999</v>
      </c>
      <c r="BA176">
        <v>0.1976</v>
      </c>
      <c r="BB176">
        <v>0.17380000000000001</v>
      </c>
      <c r="BC176">
        <v>0.1731</v>
      </c>
      <c r="BD176">
        <v>0.13439999999999999</v>
      </c>
      <c r="BE176">
        <v>7.1199999999999999E-2</v>
      </c>
      <c r="BF176">
        <v>7.6499999999999999E-2</v>
      </c>
      <c r="BG176">
        <v>6.2300000000000001E-2</v>
      </c>
      <c r="BH176" t="s">
        <v>104</v>
      </c>
      <c r="BI176" s="1">
        <v>36145</v>
      </c>
      <c r="BJ176">
        <v>70</v>
      </c>
      <c r="BK176">
        <v>0</v>
      </c>
      <c r="BL176" t="s">
        <v>232</v>
      </c>
      <c r="BM176" s="1">
        <v>34550</v>
      </c>
    </row>
    <row r="177" spans="1:65" x14ac:dyDescent="0.25">
      <c r="A177" t="s">
        <v>181</v>
      </c>
      <c r="B177" t="s">
        <v>101</v>
      </c>
      <c r="C177" s="1">
        <v>34550</v>
      </c>
      <c r="D177" t="s">
        <v>430</v>
      </c>
      <c r="E177">
        <v>779</v>
      </c>
      <c r="F177">
        <v>60</v>
      </c>
      <c r="G177">
        <v>0</v>
      </c>
      <c r="H177" t="s">
        <v>232</v>
      </c>
      <c r="I177">
        <v>1.5</v>
      </c>
      <c r="J177">
        <v>2.4300000000000002</v>
      </c>
      <c r="K177">
        <v>0.48699999999999999</v>
      </c>
      <c r="L177">
        <v>0.48499999999999999</v>
      </c>
      <c r="M177">
        <v>0.66300000000000003</v>
      </c>
      <c r="N177">
        <v>0.89700000000000002</v>
      </c>
      <c r="O177">
        <v>1.2989999999999999</v>
      </c>
      <c r="P177">
        <v>0.17799999999999999</v>
      </c>
      <c r="Q177">
        <v>0.114</v>
      </c>
      <c r="R177">
        <v>4.2999999999999997E-2</v>
      </c>
      <c r="S177">
        <v>0.22800000000000001</v>
      </c>
      <c r="T177">
        <v>0.437</v>
      </c>
      <c r="U177">
        <v>56.859000000000002</v>
      </c>
      <c r="V177">
        <v>0.61199999999999999</v>
      </c>
      <c r="W177">
        <v>0.16600000000000001</v>
      </c>
      <c r="X177">
        <v>0.83</v>
      </c>
      <c r="Y177">
        <v>2.9289999999999998</v>
      </c>
      <c r="Z177">
        <v>0.1079</v>
      </c>
      <c r="AA177">
        <v>0.16569999999999999</v>
      </c>
      <c r="AB177">
        <v>0.1338</v>
      </c>
      <c r="AC177">
        <v>0.15640000000000001</v>
      </c>
      <c r="AD177">
        <v>0.83430000000000004</v>
      </c>
      <c r="AE177">
        <v>0.84399999999999997</v>
      </c>
      <c r="AF177">
        <v>0.73229999999999995</v>
      </c>
      <c r="AG177">
        <v>0.79959999999999998</v>
      </c>
      <c r="AH177">
        <v>0.85660000000000003</v>
      </c>
      <c r="AI177">
        <v>0.92020000000000002</v>
      </c>
      <c r="AJ177">
        <v>0.98729999999999996</v>
      </c>
      <c r="AK177">
        <v>0.99690000000000001</v>
      </c>
      <c r="AL177">
        <v>1</v>
      </c>
      <c r="AM177" t="s">
        <v>458</v>
      </c>
      <c r="AN177">
        <v>70</v>
      </c>
      <c r="AO177">
        <v>505</v>
      </c>
      <c r="AP177">
        <v>2</v>
      </c>
      <c r="AQ177">
        <v>502</v>
      </c>
      <c r="AR177">
        <v>2</v>
      </c>
      <c r="AS177">
        <v>0.58789999999999998</v>
      </c>
      <c r="AT177">
        <v>0.3029</v>
      </c>
      <c r="AU177">
        <v>0.25230000000000002</v>
      </c>
      <c r="AV177">
        <v>0.377</v>
      </c>
      <c r="AW177">
        <v>0.27100000000000002</v>
      </c>
      <c r="AX177">
        <v>0.29499999999999998</v>
      </c>
      <c r="AY177">
        <v>0.2399</v>
      </c>
      <c r="AZ177">
        <v>0.21099999999999999</v>
      </c>
      <c r="BA177">
        <v>0.15939999999999999</v>
      </c>
      <c r="BB177">
        <v>0.15359999999999999</v>
      </c>
      <c r="BC177">
        <v>0.1128</v>
      </c>
      <c r="BD177">
        <v>8.0600000000000005E-2</v>
      </c>
      <c r="BE177">
        <v>6.25E-2</v>
      </c>
      <c r="BF177">
        <v>4.82E-2</v>
      </c>
      <c r="BG177">
        <v>2.01E-2</v>
      </c>
      <c r="BH177" t="s">
        <v>104</v>
      </c>
      <c r="BI177" s="1">
        <v>36145</v>
      </c>
      <c r="BJ177">
        <v>60</v>
      </c>
      <c r="BK177">
        <v>0</v>
      </c>
      <c r="BL177" t="s">
        <v>232</v>
      </c>
      <c r="BM177" s="1">
        <v>34550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D15" sqref="D15"/>
    </sheetView>
  </sheetViews>
  <sheetFormatPr defaultRowHeight="15" x14ac:dyDescent="0.25"/>
  <cols>
    <col min="2" max="2" width="27.71093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t="s">
        <v>219</v>
      </c>
      <c r="B3" t="s">
        <v>101</v>
      </c>
      <c r="C3" t="s">
        <v>125</v>
      </c>
      <c r="D3" t="s">
        <v>220</v>
      </c>
      <c r="E3">
        <v>1.5</v>
      </c>
      <c r="F3">
        <v>10</v>
      </c>
      <c r="G3">
        <v>0.77659999999999996</v>
      </c>
      <c r="H3">
        <v>0.70350000000000001</v>
      </c>
      <c r="I3">
        <v>0.63290000000000002</v>
      </c>
      <c r="J3">
        <v>0.56989999999999996</v>
      </c>
      <c r="K3">
        <v>0.50729999999999997</v>
      </c>
      <c r="L3">
        <v>0.45810000000000001</v>
      </c>
      <c r="M3">
        <v>0.4148</v>
      </c>
      <c r="N3">
        <v>0.37509999999999999</v>
      </c>
      <c r="O3">
        <v>0.315</v>
      </c>
      <c r="P3">
        <v>0.27039999999999997</v>
      </c>
      <c r="Q3">
        <v>0.2268</v>
      </c>
      <c r="R3">
        <v>0.17810000000000001</v>
      </c>
      <c r="S3">
        <v>0.1366</v>
      </c>
      <c r="T3">
        <v>0.1023</v>
      </c>
      <c r="U3">
        <v>5.2900000000000003E-2</v>
      </c>
      <c r="V3">
        <v>0.2681</v>
      </c>
      <c r="W3">
        <v>0.2447</v>
      </c>
      <c r="X3">
        <v>0.26279999999999998</v>
      </c>
      <c r="Y3">
        <v>0.22370000000000001</v>
      </c>
      <c r="Z3">
        <v>0.1898</v>
      </c>
      <c r="AA3">
        <v>0.18029999999999999</v>
      </c>
      <c r="AB3">
        <v>0.15279999999999999</v>
      </c>
      <c r="AC3">
        <v>0.1452</v>
      </c>
      <c r="AD3">
        <v>0.12889999999999999</v>
      </c>
      <c r="AE3">
        <v>0.1071</v>
      </c>
      <c r="AF3">
        <v>9.35E-2</v>
      </c>
      <c r="AG3">
        <v>6.8900000000000003E-2</v>
      </c>
      <c r="AH3">
        <v>4.41E-2</v>
      </c>
      <c r="AI3">
        <v>2.4799999999999999E-2</v>
      </c>
      <c r="AJ3">
        <v>1.8599999999999998E-2</v>
      </c>
    </row>
    <row r="4" spans="1:36" x14ac:dyDescent="0.25">
      <c r="A4" t="s">
        <v>219</v>
      </c>
      <c r="B4" t="s">
        <v>101</v>
      </c>
      <c r="C4" t="s">
        <v>125</v>
      </c>
      <c r="D4" t="s">
        <v>220</v>
      </c>
      <c r="E4">
        <v>2.5</v>
      </c>
      <c r="F4">
        <v>10</v>
      </c>
      <c r="G4">
        <v>0.80989999999999995</v>
      </c>
      <c r="H4">
        <v>0.73180000000000001</v>
      </c>
      <c r="I4">
        <v>0.67110000000000003</v>
      </c>
      <c r="J4">
        <v>0.59250000000000003</v>
      </c>
      <c r="K4">
        <v>0.5343</v>
      </c>
      <c r="L4">
        <v>0.47910000000000003</v>
      </c>
      <c r="M4">
        <v>0.44419999999999998</v>
      </c>
      <c r="N4">
        <v>0.38919999999999999</v>
      </c>
      <c r="O4">
        <v>0.34889999999999999</v>
      </c>
      <c r="P4">
        <v>0.30130000000000001</v>
      </c>
      <c r="Q4">
        <v>0.25990000000000002</v>
      </c>
      <c r="R4">
        <v>0.21240000000000001</v>
      </c>
      <c r="S4">
        <v>0.16589999999999999</v>
      </c>
      <c r="T4">
        <v>0.1234</v>
      </c>
      <c r="U4">
        <v>7.17E-2</v>
      </c>
      <c r="V4">
        <v>0.26250000000000001</v>
      </c>
      <c r="W4">
        <v>0.23519999999999999</v>
      </c>
      <c r="X4">
        <v>0.25519999999999998</v>
      </c>
      <c r="Y4">
        <v>0.24809999999999999</v>
      </c>
      <c r="Z4">
        <v>0.21759999999999999</v>
      </c>
      <c r="AA4">
        <v>0.2029</v>
      </c>
      <c r="AB4">
        <v>0.17330000000000001</v>
      </c>
      <c r="AC4">
        <v>0.14580000000000001</v>
      </c>
      <c r="AD4">
        <v>0.13439999999999999</v>
      </c>
      <c r="AE4">
        <v>0.1356</v>
      </c>
      <c r="AF4">
        <v>0.113</v>
      </c>
      <c r="AG4">
        <v>9.6199999999999994E-2</v>
      </c>
      <c r="AH4">
        <v>7.1400000000000005E-2</v>
      </c>
      <c r="AI4">
        <v>4.7899999999999998E-2</v>
      </c>
      <c r="AJ4">
        <v>2.76E-2</v>
      </c>
    </row>
    <row r="5" spans="1:36" x14ac:dyDescent="0.25">
      <c r="A5" t="s">
        <v>219</v>
      </c>
      <c r="B5" t="s">
        <v>101</v>
      </c>
      <c r="C5" t="s">
        <v>125</v>
      </c>
      <c r="D5" t="s">
        <v>220</v>
      </c>
      <c r="E5">
        <v>0.8</v>
      </c>
      <c r="F5">
        <v>10</v>
      </c>
      <c r="G5">
        <v>0.70960000000000001</v>
      </c>
      <c r="H5">
        <v>0.65500000000000003</v>
      </c>
      <c r="I5">
        <v>0.64019999999999999</v>
      </c>
      <c r="J5">
        <v>0.5665</v>
      </c>
      <c r="K5">
        <v>0.49890000000000001</v>
      </c>
      <c r="L5">
        <v>0.46160000000000001</v>
      </c>
      <c r="M5">
        <v>0.40620000000000001</v>
      </c>
      <c r="N5">
        <v>0.3654</v>
      </c>
      <c r="O5">
        <v>0.30909999999999999</v>
      </c>
      <c r="P5">
        <v>0.26329999999999998</v>
      </c>
      <c r="Q5">
        <v>0.21479999999999999</v>
      </c>
      <c r="R5">
        <v>0.17599999999999999</v>
      </c>
      <c r="S5">
        <v>0.1368</v>
      </c>
      <c r="T5">
        <v>9.4899999999999998E-2</v>
      </c>
      <c r="U5">
        <v>4.8399999999999999E-2</v>
      </c>
      <c r="V5">
        <v>0.32200000000000001</v>
      </c>
      <c r="W5">
        <v>0.2581</v>
      </c>
      <c r="X5">
        <v>0.2437</v>
      </c>
      <c r="Y5">
        <v>0.19980000000000001</v>
      </c>
      <c r="Z5">
        <v>0.17319999999999999</v>
      </c>
      <c r="AA5">
        <v>0.16350000000000001</v>
      </c>
      <c r="AB5">
        <v>0.1472</v>
      </c>
      <c r="AC5">
        <v>0.13730000000000001</v>
      </c>
      <c r="AD5">
        <v>0.1177</v>
      </c>
      <c r="AE5">
        <v>0.1033</v>
      </c>
      <c r="AF5">
        <v>7.6499999999999999E-2</v>
      </c>
      <c r="AG5">
        <v>4.7100000000000003E-2</v>
      </c>
      <c r="AH5">
        <v>2.58E-2</v>
      </c>
      <c r="AI5">
        <v>1.43E-2</v>
      </c>
      <c r="AJ5">
        <v>1.6500000000000001E-2</v>
      </c>
    </row>
    <row r="8" spans="1:36" x14ac:dyDescent="0.25">
      <c r="B8" t="s">
        <v>15</v>
      </c>
      <c r="C8" t="s">
        <v>219</v>
      </c>
      <c r="E8" t="s">
        <v>219</v>
      </c>
      <c r="G8" t="s">
        <v>219</v>
      </c>
    </row>
    <row r="9" spans="1:36" x14ac:dyDescent="0.25">
      <c r="B9" t="s">
        <v>66</v>
      </c>
      <c r="C9" t="s">
        <v>101</v>
      </c>
      <c r="E9" t="s">
        <v>101</v>
      </c>
      <c r="G9" t="s">
        <v>101</v>
      </c>
    </row>
    <row r="10" spans="1:36" x14ac:dyDescent="0.25">
      <c r="B10" t="s">
        <v>51</v>
      </c>
      <c r="C10" t="s">
        <v>125</v>
      </c>
      <c r="E10" t="s">
        <v>125</v>
      </c>
      <c r="G10" t="s">
        <v>125</v>
      </c>
    </row>
    <row r="11" spans="1:36" x14ac:dyDescent="0.25">
      <c r="B11" t="s">
        <v>460</v>
      </c>
      <c r="C11" t="s">
        <v>496</v>
      </c>
      <c r="E11" t="s">
        <v>497</v>
      </c>
      <c r="G11" t="s">
        <v>498</v>
      </c>
    </row>
    <row r="12" spans="1:36" x14ac:dyDescent="0.25">
      <c r="B12" t="s">
        <v>67</v>
      </c>
      <c r="C12" t="s">
        <v>220</v>
      </c>
      <c r="E12" t="s">
        <v>220</v>
      </c>
      <c r="G12" t="s">
        <v>220</v>
      </c>
    </row>
    <row r="13" spans="1:36" x14ac:dyDescent="0.25">
      <c r="B13" t="s">
        <v>63</v>
      </c>
      <c r="C13">
        <v>1.5</v>
      </c>
      <c r="E13">
        <v>2.5</v>
      </c>
      <c r="G13">
        <v>0.8</v>
      </c>
    </row>
    <row r="14" spans="1:36" x14ac:dyDescent="0.25">
      <c r="B14" t="s">
        <v>68</v>
      </c>
      <c r="C14">
        <v>10</v>
      </c>
      <c r="E14">
        <v>10</v>
      </c>
      <c r="G14">
        <v>10</v>
      </c>
    </row>
    <row r="15" spans="1:36" x14ac:dyDescent="0.25">
      <c r="B15" t="s">
        <v>69</v>
      </c>
      <c r="C15">
        <v>0.77659999999999996</v>
      </c>
      <c r="D15">
        <v>0.2681</v>
      </c>
      <c r="E15">
        <v>0.80989999999999995</v>
      </c>
      <c r="F15">
        <v>0.26250000000000001</v>
      </c>
      <c r="G15">
        <v>0.70960000000000001</v>
      </c>
      <c r="H15">
        <v>0.32200000000000001</v>
      </c>
    </row>
    <row r="16" spans="1:36" x14ac:dyDescent="0.25">
      <c r="B16" t="s">
        <v>71</v>
      </c>
      <c r="C16">
        <v>0.70350000000000001</v>
      </c>
      <c r="D16">
        <v>0.2447</v>
      </c>
      <c r="E16">
        <v>0.73180000000000001</v>
      </c>
      <c r="F16">
        <v>0.23519999999999999</v>
      </c>
      <c r="G16">
        <v>0.65500000000000003</v>
      </c>
      <c r="H16">
        <v>0.2581</v>
      </c>
    </row>
    <row r="17" spans="2:8" x14ac:dyDescent="0.25">
      <c r="B17" t="s">
        <v>73</v>
      </c>
      <c r="C17">
        <v>0.63290000000000002</v>
      </c>
      <c r="D17">
        <v>0.26279999999999998</v>
      </c>
      <c r="E17">
        <v>0.67110000000000003</v>
      </c>
      <c r="F17">
        <v>0.25519999999999998</v>
      </c>
      <c r="G17">
        <v>0.64019999999999999</v>
      </c>
      <c r="H17">
        <v>0.2437</v>
      </c>
    </row>
    <row r="18" spans="2:8" x14ac:dyDescent="0.25">
      <c r="B18" t="s">
        <v>75</v>
      </c>
      <c r="C18">
        <v>0.56989999999999996</v>
      </c>
      <c r="D18">
        <v>0.22370000000000001</v>
      </c>
      <c r="E18">
        <v>0.59250000000000003</v>
      </c>
      <c r="F18">
        <v>0.24809999999999999</v>
      </c>
      <c r="G18">
        <v>0.5665</v>
      </c>
      <c r="H18">
        <v>0.19980000000000001</v>
      </c>
    </row>
    <row r="19" spans="2:8" x14ac:dyDescent="0.25">
      <c r="B19" t="s">
        <v>77</v>
      </c>
      <c r="C19">
        <v>0.50729999999999997</v>
      </c>
      <c r="D19">
        <v>0.1898</v>
      </c>
      <c r="E19">
        <v>0.5343</v>
      </c>
      <c r="F19">
        <v>0.21759999999999999</v>
      </c>
      <c r="G19">
        <v>0.49890000000000001</v>
      </c>
      <c r="H19">
        <v>0.17319999999999999</v>
      </c>
    </row>
    <row r="20" spans="2:8" x14ac:dyDescent="0.25">
      <c r="B20" t="s">
        <v>79</v>
      </c>
      <c r="C20">
        <v>0.45810000000000001</v>
      </c>
      <c r="D20">
        <v>0.18029999999999999</v>
      </c>
      <c r="E20">
        <v>0.47910000000000003</v>
      </c>
      <c r="F20">
        <v>0.2029</v>
      </c>
      <c r="G20">
        <v>0.46160000000000001</v>
      </c>
      <c r="H20">
        <v>0.16350000000000001</v>
      </c>
    </row>
    <row r="21" spans="2:8" x14ac:dyDescent="0.25">
      <c r="B21" t="s">
        <v>81</v>
      </c>
      <c r="C21">
        <v>0.4148</v>
      </c>
      <c r="D21">
        <v>0.15279999999999999</v>
      </c>
      <c r="E21">
        <v>0.44419999999999998</v>
      </c>
      <c r="F21">
        <v>0.17330000000000001</v>
      </c>
      <c r="G21">
        <v>0.40620000000000001</v>
      </c>
      <c r="H21">
        <v>0.1472</v>
      </c>
    </row>
    <row r="22" spans="2:8" x14ac:dyDescent="0.25">
      <c r="B22" t="s">
        <v>83</v>
      </c>
      <c r="C22">
        <v>0.37509999999999999</v>
      </c>
      <c r="D22">
        <v>0.1452</v>
      </c>
      <c r="E22">
        <v>0.38919999999999999</v>
      </c>
      <c r="F22">
        <v>0.14580000000000001</v>
      </c>
      <c r="G22">
        <v>0.3654</v>
      </c>
      <c r="H22">
        <v>0.13730000000000001</v>
      </c>
    </row>
    <row r="23" spans="2:8" x14ac:dyDescent="0.25">
      <c r="B23" t="s">
        <v>85</v>
      </c>
      <c r="C23">
        <v>0.315</v>
      </c>
      <c r="D23">
        <v>0.12889999999999999</v>
      </c>
      <c r="E23">
        <v>0.34889999999999999</v>
      </c>
      <c r="F23">
        <v>0.13439999999999999</v>
      </c>
      <c r="G23">
        <v>0.30909999999999999</v>
      </c>
      <c r="H23">
        <v>0.1177</v>
      </c>
    </row>
    <row r="24" spans="2:8" x14ac:dyDescent="0.25">
      <c r="B24" t="s">
        <v>87</v>
      </c>
      <c r="C24">
        <v>0.27039999999999997</v>
      </c>
      <c r="D24">
        <v>0.1071</v>
      </c>
      <c r="E24">
        <v>0.30130000000000001</v>
      </c>
      <c r="F24">
        <v>0.1356</v>
      </c>
      <c r="G24">
        <v>0.26329999999999998</v>
      </c>
      <c r="H24">
        <v>0.1033</v>
      </c>
    </row>
    <row r="25" spans="2:8" x14ac:dyDescent="0.25">
      <c r="B25" t="s">
        <v>89</v>
      </c>
      <c r="C25">
        <v>0.2268</v>
      </c>
      <c r="D25">
        <v>9.35E-2</v>
      </c>
      <c r="E25">
        <v>0.25990000000000002</v>
      </c>
      <c r="F25">
        <v>0.113</v>
      </c>
      <c r="G25">
        <v>0.21479999999999999</v>
      </c>
      <c r="H25">
        <v>7.6499999999999999E-2</v>
      </c>
    </row>
    <row r="26" spans="2:8" x14ac:dyDescent="0.25">
      <c r="B26" t="s">
        <v>91</v>
      </c>
      <c r="C26">
        <v>0.17810000000000001</v>
      </c>
      <c r="D26">
        <v>6.8900000000000003E-2</v>
      </c>
      <c r="E26">
        <v>0.21240000000000001</v>
      </c>
      <c r="F26">
        <v>9.6199999999999994E-2</v>
      </c>
      <c r="G26">
        <v>0.17599999999999999</v>
      </c>
      <c r="H26">
        <v>4.7100000000000003E-2</v>
      </c>
    </row>
    <row r="27" spans="2:8" x14ac:dyDescent="0.25">
      <c r="B27" t="s">
        <v>93</v>
      </c>
      <c r="C27">
        <v>0.1366</v>
      </c>
      <c r="D27">
        <v>4.41E-2</v>
      </c>
      <c r="E27">
        <v>0.16589999999999999</v>
      </c>
      <c r="F27">
        <v>7.1400000000000005E-2</v>
      </c>
      <c r="G27">
        <v>0.1368</v>
      </c>
      <c r="H27">
        <v>2.58E-2</v>
      </c>
    </row>
    <row r="28" spans="2:8" x14ac:dyDescent="0.25">
      <c r="B28" t="s">
        <v>95</v>
      </c>
      <c r="C28">
        <v>0.1023</v>
      </c>
      <c r="D28">
        <v>2.4799999999999999E-2</v>
      </c>
      <c r="E28">
        <v>0.1234</v>
      </c>
      <c r="F28">
        <v>4.7899999999999998E-2</v>
      </c>
      <c r="G28">
        <v>9.4899999999999998E-2</v>
      </c>
      <c r="H28">
        <v>1.43E-2</v>
      </c>
    </row>
    <row r="29" spans="2:8" x14ac:dyDescent="0.25">
      <c r="B29" t="s">
        <v>97</v>
      </c>
      <c r="C29">
        <v>5.2900000000000003E-2</v>
      </c>
      <c r="D29">
        <v>1.8599999999999998E-2</v>
      </c>
      <c r="E29">
        <v>7.17E-2</v>
      </c>
      <c r="F29">
        <v>2.76E-2</v>
      </c>
      <c r="G29">
        <v>4.8399999999999999E-2</v>
      </c>
      <c r="H29">
        <v>1.6500000000000001E-2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"/>
  <sheetViews>
    <sheetView workbookViewId="0">
      <selection activeCell="H16" sqref="H16"/>
    </sheetView>
  </sheetViews>
  <sheetFormatPr defaultRowHeight="15" x14ac:dyDescent="0.25"/>
  <sheetData>
    <row r="2" spans="1:36" x14ac:dyDescent="0.25">
      <c r="A2" t="s">
        <v>221</v>
      </c>
      <c r="B2" t="s">
        <v>101</v>
      </c>
      <c r="C2" t="s">
        <v>132</v>
      </c>
      <c r="D2" t="s">
        <v>222</v>
      </c>
      <c r="E2">
        <v>1.5</v>
      </c>
      <c r="F2">
        <v>10</v>
      </c>
      <c r="G2">
        <v>0.62860000000000005</v>
      </c>
      <c r="H2">
        <v>0.61370000000000002</v>
      </c>
      <c r="I2">
        <v>0.52600000000000002</v>
      </c>
      <c r="J2">
        <v>0.4869</v>
      </c>
      <c r="K2">
        <v>0.45960000000000001</v>
      </c>
      <c r="L2">
        <v>0.41099999999999998</v>
      </c>
      <c r="M2">
        <v>0.3669</v>
      </c>
      <c r="N2">
        <v>0.31159999999999999</v>
      </c>
      <c r="O2">
        <v>0.29680000000000001</v>
      </c>
      <c r="P2">
        <v>0.26300000000000001</v>
      </c>
      <c r="Q2">
        <v>0.2271</v>
      </c>
      <c r="R2">
        <v>0.18870000000000001</v>
      </c>
      <c r="S2">
        <v>0.1542</v>
      </c>
      <c r="T2">
        <v>9.9000000000000005E-2</v>
      </c>
      <c r="U2">
        <v>4.4200000000000003E-2</v>
      </c>
      <c r="V2">
        <v>0.25840000000000002</v>
      </c>
      <c r="W2">
        <v>0.1207</v>
      </c>
      <c r="X2">
        <v>0.11119999999999999</v>
      </c>
      <c r="Y2">
        <v>0.15079999999999999</v>
      </c>
      <c r="Z2">
        <v>0.11509999999999999</v>
      </c>
      <c r="AA2">
        <v>9.0300000000000005E-2</v>
      </c>
      <c r="AB2">
        <v>5.5100000000000003E-2</v>
      </c>
      <c r="AC2">
        <v>5.5800000000000002E-2</v>
      </c>
      <c r="AD2">
        <v>4.6699999999999998E-2</v>
      </c>
      <c r="AE2">
        <v>4.48E-2</v>
      </c>
      <c r="AF2">
        <v>4.0599999999999997E-2</v>
      </c>
      <c r="AG2">
        <v>4.9700000000000001E-2</v>
      </c>
      <c r="AH2">
        <v>4.82E-2</v>
      </c>
      <c r="AI2">
        <v>3.61E-2</v>
      </c>
      <c r="AJ2">
        <v>2.58E-2</v>
      </c>
    </row>
    <row r="3" spans="1:36" x14ac:dyDescent="0.25">
      <c r="A3" t="s">
        <v>221</v>
      </c>
      <c r="B3" t="s">
        <v>101</v>
      </c>
      <c r="C3" t="s">
        <v>132</v>
      </c>
      <c r="D3" t="s">
        <v>222</v>
      </c>
      <c r="E3">
        <v>2.5</v>
      </c>
      <c r="F3">
        <v>10</v>
      </c>
      <c r="G3">
        <v>0.68820000000000003</v>
      </c>
      <c r="H3">
        <v>0.60650000000000004</v>
      </c>
      <c r="I3">
        <v>0.57050000000000001</v>
      </c>
      <c r="J3">
        <v>0.50849999999999995</v>
      </c>
      <c r="K3">
        <v>0.47920000000000001</v>
      </c>
      <c r="L3">
        <v>0.43359999999999999</v>
      </c>
      <c r="M3">
        <v>0.3921</v>
      </c>
      <c r="N3">
        <v>0.35149999999999998</v>
      </c>
      <c r="O3">
        <v>0.31569999999999998</v>
      </c>
      <c r="P3">
        <v>0.2858</v>
      </c>
      <c r="Q3">
        <v>0.25159999999999999</v>
      </c>
      <c r="R3">
        <v>0.20519999999999999</v>
      </c>
      <c r="S3">
        <v>0.1646</v>
      </c>
      <c r="T3">
        <v>0.11509999999999999</v>
      </c>
      <c r="U3">
        <v>5.7599999999999998E-2</v>
      </c>
      <c r="V3">
        <v>0.37169999999999997</v>
      </c>
      <c r="W3">
        <v>0.1895</v>
      </c>
      <c r="X3">
        <v>0.12520000000000001</v>
      </c>
      <c r="Y3">
        <v>0.13850000000000001</v>
      </c>
      <c r="Z3">
        <v>0.15029999999999999</v>
      </c>
      <c r="AA3">
        <v>0.1014</v>
      </c>
      <c r="AB3">
        <v>8.5300000000000001E-2</v>
      </c>
      <c r="AC3">
        <v>6.6600000000000006E-2</v>
      </c>
      <c r="AD3">
        <v>5.1400000000000001E-2</v>
      </c>
      <c r="AE3">
        <v>5.11E-2</v>
      </c>
      <c r="AF3">
        <v>5.7599999999999998E-2</v>
      </c>
      <c r="AG3">
        <v>5.2400000000000002E-2</v>
      </c>
      <c r="AH3">
        <v>4.7100000000000003E-2</v>
      </c>
      <c r="AI3">
        <v>3.3399999999999999E-2</v>
      </c>
      <c r="AJ3">
        <v>2.5000000000000001E-2</v>
      </c>
    </row>
    <row r="4" spans="1:36" x14ac:dyDescent="0.25">
      <c r="A4" t="s">
        <v>221</v>
      </c>
      <c r="B4" t="s">
        <v>101</v>
      </c>
      <c r="C4" t="s">
        <v>132</v>
      </c>
      <c r="D4" t="s">
        <v>222</v>
      </c>
      <c r="E4">
        <v>0.8</v>
      </c>
      <c r="F4">
        <v>10</v>
      </c>
      <c r="G4">
        <v>0.64959999999999996</v>
      </c>
      <c r="H4">
        <v>0.60970000000000002</v>
      </c>
      <c r="I4">
        <v>0.55400000000000005</v>
      </c>
      <c r="J4">
        <v>0.49640000000000001</v>
      </c>
      <c r="K4">
        <v>0.43640000000000001</v>
      </c>
      <c r="L4">
        <v>0.40839999999999999</v>
      </c>
      <c r="M4">
        <v>0.35589999999999999</v>
      </c>
      <c r="N4">
        <v>0.3296</v>
      </c>
      <c r="O4">
        <v>0.29849999999999999</v>
      </c>
      <c r="P4">
        <v>0.26419999999999999</v>
      </c>
      <c r="Q4">
        <v>0.22550000000000001</v>
      </c>
      <c r="R4">
        <v>0.18909999999999999</v>
      </c>
      <c r="S4">
        <v>0.1421</v>
      </c>
      <c r="T4">
        <v>8.6499999999999994E-2</v>
      </c>
      <c r="U4">
        <v>3.4799999999999998E-2</v>
      </c>
      <c r="V4">
        <v>0.26569999999999999</v>
      </c>
      <c r="W4">
        <v>0.1012</v>
      </c>
      <c r="X4">
        <v>9.9000000000000005E-2</v>
      </c>
      <c r="Y4">
        <v>0.1173</v>
      </c>
      <c r="Z4">
        <v>8.2600000000000007E-2</v>
      </c>
      <c r="AA4">
        <v>5.0900000000000001E-2</v>
      </c>
      <c r="AB4">
        <v>3.2000000000000001E-2</v>
      </c>
      <c r="AC4">
        <v>3.9399999999999998E-2</v>
      </c>
      <c r="AD4">
        <v>5.6500000000000002E-2</v>
      </c>
      <c r="AE4">
        <v>4.5400000000000003E-2</v>
      </c>
      <c r="AF4">
        <v>4.99E-2</v>
      </c>
      <c r="AG4">
        <v>4.8599999999999997E-2</v>
      </c>
      <c r="AH4">
        <v>3.15E-2</v>
      </c>
      <c r="AI4">
        <v>2.2599999999999999E-2</v>
      </c>
      <c r="AJ4">
        <v>1.3100000000000001E-2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"/>
  <sheetViews>
    <sheetView workbookViewId="0">
      <selection activeCell="H16" sqref="H16"/>
    </sheetView>
  </sheetViews>
  <sheetFormatPr defaultRowHeight="15" x14ac:dyDescent="0.25"/>
  <sheetData>
    <row r="2" spans="1:36" x14ac:dyDescent="0.25">
      <c r="A2" t="s">
        <v>223</v>
      </c>
      <c r="B2" t="s">
        <v>101</v>
      </c>
      <c r="C2" t="s">
        <v>199</v>
      </c>
      <c r="D2" t="s">
        <v>224</v>
      </c>
      <c r="E2">
        <v>1.5</v>
      </c>
      <c r="F2">
        <v>7</v>
      </c>
      <c r="G2">
        <v>0.92310000000000003</v>
      </c>
      <c r="H2">
        <v>0.9113</v>
      </c>
      <c r="I2">
        <v>0.83340000000000003</v>
      </c>
      <c r="J2">
        <v>0.7762</v>
      </c>
      <c r="K2">
        <v>0.71599999999999997</v>
      </c>
      <c r="L2">
        <v>0.70009999999999994</v>
      </c>
      <c r="M2">
        <v>0.6502</v>
      </c>
      <c r="N2">
        <v>0.624</v>
      </c>
      <c r="O2">
        <v>0.58279999999999998</v>
      </c>
      <c r="P2">
        <v>0.54649999999999999</v>
      </c>
      <c r="Q2">
        <v>0.50229999999999997</v>
      </c>
      <c r="R2">
        <v>0.44940000000000002</v>
      </c>
      <c r="S2">
        <v>0.41239999999999999</v>
      </c>
      <c r="T2">
        <v>0.36709999999999998</v>
      </c>
      <c r="U2">
        <v>0.28839999999999999</v>
      </c>
      <c r="V2">
        <v>0.15090000000000001</v>
      </c>
      <c r="W2">
        <v>9.1499999999999998E-2</v>
      </c>
      <c r="X2">
        <v>0.17610000000000001</v>
      </c>
      <c r="Y2">
        <v>0.2132</v>
      </c>
      <c r="Z2">
        <v>0.27429999999999999</v>
      </c>
      <c r="AA2">
        <v>0.2606</v>
      </c>
      <c r="AB2">
        <v>0.23380000000000001</v>
      </c>
      <c r="AC2">
        <v>0.2402</v>
      </c>
      <c r="AD2">
        <v>0.2442</v>
      </c>
      <c r="AE2">
        <v>0.19670000000000001</v>
      </c>
      <c r="AF2">
        <v>0.1767</v>
      </c>
      <c r="AG2">
        <v>0.17730000000000001</v>
      </c>
      <c r="AH2">
        <v>0.15859999999999999</v>
      </c>
      <c r="AI2">
        <v>0.14269999999999999</v>
      </c>
      <c r="AJ2">
        <v>0.1389</v>
      </c>
    </row>
    <row r="3" spans="1:36" x14ac:dyDescent="0.25">
      <c r="A3" t="s">
        <v>223</v>
      </c>
      <c r="B3" t="s">
        <v>101</v>
      </c>
      <c r="C3" t="s">
        <v>199</v>
      </c>
      <c r="D3" t="s">
        <v>224</v>
      </c>
      <c r="E3">
        <v>2.5</v>
      </c>
      <c r="F3">
        <v>10</v>
      </c>
      <c r="G3">
        <v>0.8024</v>
      </c>
      <c r="H3">
        <v>0.77690000000000003</v>
      </c>
      <c r="I3">
        <v>0.74099999999999999</v>
      </c>
      <c r="J3">
        <v>0.73570000000000002</v>
      </c>
      <c r="K3">
        <v>0.71009999999999995</v>
      </c>
      <c r="L3">
        <v>0.72309999999999997</v>
      </c>
      <c r="M3">
        <v>0.74260000000000004</v>
      </c>
      <c r="N3">
        <v>0.73880000000000001</v>
      </c>
      <c r="O3">
        <v>0.72189999999999999</v>
      </c>
      <c r="P3">
        <v>0.68369999999999997</v>
      </c>
      <c r="Q3">
        <v>0.64529999999999998</v>
      </c>
      <c r="R3">
        <v>0.59619999999999995</v>
      </c>
      <c r="S3">
        <v>0.55630000000000002</v>
      </c>
      <c r="T3">
        <v>0.5202</v>
      </c>
      <c r="U3">
        <v>0.45350000000000001</v>
      </c>
      <c r="V3">
        <v>0.40050000000000002</v>
      </c>
      <c r="W3">
        <v>0.3548</v>
      </c>
      <c r="X3">
        <v>0.35449999999999998</v>
      </c>
      <c r="Y3">
        <v>0.3352</v>
      </c>
      <c r="Z3">
        <v>0.33839999999999998</v>
      </c>
      <c r="AA3">
        <v>0.30690000000000001</v>
      </c>
      <c r="AB3">
        <v>0.26169999999999999</v>
      </c>
      <c r="AC3">
        <v>0.2447</v>
      </c>
      <c r="AD3">
        <v>0.2364</v>
      </c>
      <c r="AE3">
        <v>0.25019999999999998</v>
      </c>
      <c r="AF3">
        <v>0.25890000000000002</v>
      </c>
      <c r="AG3">
        <v>0.2492</v>
      </c>
      <c r="AH3">
        <v>0.2467</v>
      </c>
      <c r="AI3">
        <v>0.23960000000000001</v>
      </c>
      <c r="AJ3">
        <v>0.24360000000000001</v>
      </c>
    </row>
    <row r="4" spans="1:36" x14ac:dyDescent="0.25">
      <c r="A4" t="s">
        <v>223</v>
      </c>
      <c r="B4" t="s">
        <v>101</v>
      </c>
      <c r="C4" t="s">
        <v>199</v>
      </c>
      <c r="D4" t="s">
        <v>224</v>
      </c>
      <c r="E4">
        <v>0.8</v>
      </c>
      <c r="F4">
        <v>7</v>
      </c>
      <c r="G4">
        <v>0.75229999999999997</v>
      </c>
      <c r="H4">
        <v>0.6976</v>
      </c>
      <c r="I4">
        <v>0.69910000000000005</v>
      </c>
      <c r="J4">
        <v>0.71160000000000001</v>
      </c>
      <c r="K4">
        <v>0.66820000000000002</v>
      </c>
      <c r="L4">
        <v>0.59740000000000004</v>
      </c>
      <c r="M4">
        <v>0.54259999999999997</v>
      </c>
      <c r="N4">
        <v>0.48080000000000001</v>
      </c>
      <c r="O4">
        <v>0.4652</v>
      </c>
      <c r="P4">
        <v>0.4209</v>
      </c>
      <c r="Q4">
        <v>0.36620000000000003</v>
      </c>
      <c r="R4">
        <v>0.32369999999999999</v>
      </c>
      <c r="S4">
        <v>0.2959</v>
      </c>
      <c r="T4">
        <v>0.23860000000000001</v>
      </c>
      <c r="U4">
        <v>0.16370000000000001</v>
      </c>
      <c r="V4">
        <v>0.2838</v>
      </c>
      <c r="W4">
        <v>0.31159999999999999</v>
      </c>
      <c r="X4">
        <v>0.27910000000000001</v>
      </c>
      <c r="Y4">
        <v>0.2306</v>
      </c>
      <c r="Z4">
        <v>0.21079999999999999</v>
      </c>
      <c r="AA4">
        <v>0.2283</v>
      </c>
      <c r="AB4">
        <v>0.2092</v>
      </c>
      <c r="AC4">
        <v>0.1792</v>
      </c>
      <c r="AD4">
        <v>0.14979999999999999</v>
      </c>
      <c r="AE4">
        <v>0.1268</v>
      </c>
      <c r="AF4">
        <v>0.1106</v>
      </c>
      <c r="AG4">
        <v>0.1104</v>
      </c>
      <c r="AH4">
        <v>0.1062</v>
      </c>
      <c r="AI4">
        <v>0.1087</v>
      </c>
      <c r="AJ4">
        <v>9.4899999999999998E-2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topLeftCell="AG1" workbookViewId="0"/>
  </sheetViews>
  <sheetFormatPr defaultRowHeight="15" x14ac:dyDescent="0.25"/>
  <cols>
    <col min="4" max="4" width="15.85546875" bestFit="1" customWidth="1"/>
    <col min="5" max="5" width="9.140625" customWidth="1"/>
  </cols>
  <sheetData>
    <row r="1" spans="3:44" x14ac:dyDescent="0.25">
      <c r="F1">
        <v>2.5</v>
      </c>
      <c r="G1">
        <v>7.5</v>
      </c>
      <c r="H1">
        <v>12.5</v>
      </c>
      <c r="I1">
        <v>17.5</v>
      </c>
      <c r="J1">
        <v>22.5</v>
      </c>
      <c r="K1">
        <v>27.5</v>
      </c>
      <c r="L1">
        <v>32.5</v>
      </c>
      <c r="M1">
        <v>37.5</v>
      </c>
      <c r="N1">
        <v>42.5</v>
      </c>
      <c r="O1">
        <v>47.5</v>
      </c>
      <c r="P1">
        <v>52.5</v>
      </c>
      <c r="Q1">
        <v>57.5</v>
      </c>
      <c r="R1">
        <v>62.5</v>
      </c>
      <c r="S1">
        <v>67.5</v>
      </c>
      <c r="T1">
        <v>72.5</v>
      </c>
    </row>
    <row r="2" spans="3:44" x14ac:dyDescent="0.25">
      <c r="C2" t="s">
        <v>15</v>
      </c>
      <c r="D2" t="s">
        <v>51</v>
      </c>
      <c r="E2" t="s">
        <v>54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52</v>
      </c>
      <c r="V2" t="s">
        <v>53</v>
      </c>
      <c r="W2" t="s">
        <v>63</v>
      </c>
      <c r="X2" t="s">
        <v>65</v>
      </c>
      <c r="Y2" t="s">
        <v>64</v>
      </c>
      <c r="Z2" t="s">
        <v>504</v>
      </c>
      <c r="AN2" t="s">
        <v>489</v>
      </c>
      <c r="AO2" t="s">
        <v>460</v>
      </c>
      <c r="AP2" t="s">
        <v>488</v>
      </c>
    </row>
    <row r="3" spans="3:44" x14ac:dyDescent="0.25">
      <c r="C3" t="s">
        <v>43</v>
      </c>
      <c r="D3" s="1">
        <v>34501</v>
      </c>
      <c r="E3">
        <v>417</v>
      </c>
      <c r="F3">
        <v>0.34370000000000001</v>
      </c>
      <c r="G3">
        <v>0.5323</v>
      </c>
      <c r="H3">
        <v>0.4778</v>
      </c>
      <c r="I3">
        <v>0.443</v>
      </c>
      <c r="J3">
        <v>0.4</v>
      </c>
      <c r="K3">
        <v>0.34970000000000001</v>
      </c>
      <c r="L3">
        <v>0.39429999999999998</v>
      </c>
      <c r="M3">
        <v>0.30990000000000001</v>
      </c>
      <c r="N3">
        <v>0.20030000000000001</v>
      </c>
      <c r="O3">
        <v>0.13950000000000001</v>
      </c>
      <c r="P3">
        <v>0.10059999999999999</v>
      </c>
      <c r="Q3">
        <v>9.7900000000000001E-2</v>
      </c>
      <c r="R3">
        <v>6.5199999999999994E-2</v>
      </c>
      <c r="S3">
        <v>3.6499999999999998E-2</v>
      </c>
      <c r="T3">
        <v>1.6899999999999998E-2</v>
      </c>
      <c r="U3">
        <v>2.34</v>
      </c>
      <c r="V3">
        <v>3.2959999999999998</v>
      </c>
      <c r="W3">
        <v>1.5</v>
      </c>
      <c r="X3">
        <v>-999</v>
      </c>
      <c r="Y3">
        <v>-999</v>
      </c>
      <c r="Z3">
        <f>U3/V3</f>
        <v>0.70995145631067957</v>
      </c>
      <c r="AL3" t="s">
        <v>43</v>
      </c>
      <c r="AM3" s="1">
        <v>34527</v>
      </c>
      <c r="AN3">
        <v>2.27</v>
      </c>
      <c r="AO3">
        <v>3.1989999999999998</v>
      </c>
      <c r="AP3">
        <v>0.8</v>
      </c>
      <c r="AQ3">
        <v>80</v>
      </c>
      <c r="AR3">
        <v>0</v>
      </c>
    </row>
    <row r="4" spans="3:44" x14ac:dyDescent="0.25">
      <c r="C4" t="s">
        <v>43</v>
      </c>
      <c r="D4" s="1">
        <v>34501</v>
      </c>
      <c r="E4">
        <v>420</v>
      </c>
      <c r="F4">
        <v>0.83530000000000004</v>
      </c>
      <c r="G4">
        <v>0.68820000000000003</v>
      </c>
      <c r="H4">
        <v>0.57240000000000002</v>
      </c>
      <c r="I4">
        <v>0.56510000000000005</v>
      </c>
      <c r="J4">
        <v>0.54530000000000001</v>
      </c>
      <c r="K4">
        <v>0.52090000000000003</v>
      </c>
      <c r="L4">
        <v>0.47160000000000002</v>
      </c>
      <c r="M4">
        <v>0.3569</v>
      </c>
      <c r="N4">
        <v>0.30099999999999999</v>
      </c>
      <c r="O4">
        <v>0.2278</v>
      </c>
      <c r="P4">
        <v>0.1661</v>
      </c>
      <c r="Q4">
        <v>0.1018</v>
      </c>
      <c r="R4">
        <v>7.7499999999999999E-2</v>
      </c>
      <c r="S4">
        <v>4.2900000000000001E-2</v>
      </c>
      <c r="T4">
        <v>9.9000000000000008E-3</v>
      </c>
      <c r="U4">
        <v>2.0299999999999998</v>
      </c>
      <c r="V4">
        <v>2.859</v>
      </c>
      <c r="W4">
        <v>1.5</v>
      </c>
      <c r="X4">
        <v>-999</v>
      </c>
      <c r="Y4">
        <v>-999</v>
      </c>
      <c r="Z4">
        <f t="shared" ref="Z4:Z28" si="0">U4/V4</f>
        <v>0.71003847499125561</v>
      </c>
      <c r="AL4" t="s">
        <v>43</v>
      </c>
      <c r="AM4" s="1">
        <v>34527</v>
      </c>
      <c r="AN4">
        <v>2.1</v>
      </c>
      <c r="AO4">
        <v>2.9620000000000002</v>
      </c>
      <c r="AP4">
        <v>0.8</v>
      </c>
      <c r="AQ4">
        <v>90</v>
      </c>
      <c r="AR4">
        <v>0</v>
      </c>
    </row>
    <row r="5" spans="3:44" x14ac:dyDescent="0.25">
      <c r="C5" t="s">
        <v>43</v>
      </c>
      <c r="D5" s="1">
        <v>34501</v>
      </c>
      <c r="E5">
        <v>421</v>
      </c>
      <c r="F5">
        <v>0.73029999999999995</v>
      </c>
      <c r="G5">
        <v>0.47320000000000001</v>
      </c>
      <c r="H5">
        <v>0.40410000000000001</v>
      </c>
      <c r="I5">
        <v>0.42130000000000001</v>
      </c>
      <c r="J5">
        <v>0.48899999999999999</v>
      </c>
      <c r="K5">
        <v>0.41670000000000001</v>
      </c>
      <c r="L5">
        <v>0.36259999999999998</v>
      </c>
      <c r="M5">
        <v>0.2258</v>
      </c>
      <c r="N5">
        <v>0.18959999999999999</v>
      </c>
      <c r="O5">
        <v>0.222</v>
      </c>
      <c r="P5">
        <v>0.18870000000000001</v>
      </c>
      <c r="Q5">
        <v>0.11509999999999999</v>
      </c>
      <c r="R5">
        <v>5.96E-2</v>
      </c>
      <c r="S5">
        <v>1.9599999999999999E-2</v>
      </c>
      <c r="T5">
        <v>6.4999999999999997E-3</v>
      </c>
      <c r="U5">
        <v>2.35</v>
      </c>
      <c r="V5">
        <v>3.3109999999999999</v>
      </c>
      <c r="W5">
        <v>1.5</v>
      </c>
      <c r="X5">
        <v>-999</v>
      </c>
      <c r="Y5">
        <v>-999</v>
      </c>
      <c r="Z5">
        <f t="shared" si="0"/>
        <v>0.70975536091815161</v>
      </c>
      <c r="AL5" t="s">
        <v>43</v>
      </c>
      <c r="AM5" s="1">
        <v>34527</v>
      </c>
      <c r="AN5">
        <v>1.83</v>
      </c>
      <c r="AO5">
        <v>2.5819999999999999</v>
      </c>
      <c r="AP5">
        <v>0.8</v>
      </c>
      <c r="AQ5">
        <v>100</v>
      </c>
      <c r="AR5">
        <v>10</v>
      </c>
    </row>
    <row r="6" spans="3:44" x14ac:dyDescent="0.25">
      <c r="C6" t="s">
        <v>43</v>
      </c>
      <c r="D6" s="1">
        <v>34501</v>
      </c>
      <c r="E6">
        <v>422</v>
      </c>
      <c r="F6">
        <v>1</v>
      </c>
      <c r="G6">
        <v>0.76849999999999996</v>
      </c>
      <c r="H6">
        <v>0.59330000000000005</v>
      </c>
      <c r="I6">
        <v>0.48430000000000001</v>
      </c>
      <c r="J6">
        <v>0.45750000000000002</v>
      </c>
      <c r="K6">
        <v>0.3574</v>
      </c>
      <c r="L6">
        <v>0.26939999999999997</v>
      </c>
      <c r="M6">
        <v>0.23860000000000001</v>
      </c>
      <c r="N6">
        <v>0.21060000000000001</v>
      </c>
      <c r="O6">
        <v>0.19220000000000001</v>
      </c>
      <c r="P6">
        <v>0.1787</v>
      </c>
      <c r="Q6">
        <v>0.1173</v>
      </c>
      <c r="R6">
        <v>5.4699999999999999E-2</v>
      </c>
      <c r="S6">
        <v>2.2499999999999999E-2</v>
      </c>
      <c r="T6">
        <v>5.3E-3</v>
      </c>
      <c r="U6">
        <v>2.33</v>
      </c>
      <c r="V6">
        <v>3.278</v>
      </c>
      <c r="W6">
        <v>1.5</v>
      </c>
      <c r="X6">
        <v>-999</v>
      </c>
      <c r="Y6">
        <v>-999</v>
      </c>
      <c r="Z6">
        <f t="shared" si="0"/>
        <v>0.7107992678462477</v>
      </c>
      <c r="AL6" t="s">
        <v>43</v>
      </c>
      <c r="AM6" s="1">
        <v>34527</v>
      </c>
      <c r="AN6">
        <v>2</v>
      </c>
      <c r="AO6">
        <v>2.8130000000000002</v>
      </c>
      <c r="AP6">
        <v>0.8</v>
      </c>
      <c r="AQ6">
        <v>100</v>
      </c>
      <c r="AR6">
        <v>0</v>
      </c>
    </row>
    <row r="7" spans="3:44" x14ac:dyDescent="0.25">
      <c r="C7" t="s">
        <v>43</v>
      </c>
      <c r="D7" s="1">
        <v>34501</v>
      </c>
      <c r="E7">
        <v>419</v>
      </c>
      <c r="F7">
        <v>0.77800000000000002</v>
      </c>
      <c r="G7">
        <v>0.39389999999999997</v>
      </c>
      <c r="H7">
        <v>0.36380000000000001</v>
      </c>
      <c r="I7">
        <v>0.34620000000000001</v>
      </c>
      <c r="J7">
        <v>0.22770000000000001</v>
      </c>
      <c r="K7">
        <v>0.216</v>
      </c>
      <c r="L7">
        <v>0.29930000000000001</v>
      </c>
      <c r="M7">
        <v>0.3216</v>
      </c>
      <c r="N7">
        <v>0.27800000000000002</v>
      </c>
      <c r="O7">
        <v>0.22370000000000001</v>
      </c>
      <c r="P7">
        <v>0.18410000000000001</v>
      </c>
      <c r="Q7">
        <v>0.1145</v>
      </c>
      <c r="R7">
        <v>6.9800000000000001E-2</v>
      </c>
      <c r="S7">
        <v>2.64E-2</v>
      </c>
      <c r="T7">
        <v>6.4999999999999997E-3</v>
      </c>
      <c r="U7">
        <v>2.37</v>
      </c>
      <c r="V7">
        <v>3.3439999999999999</v>
      </c>
      <c r="W7">
        <v>1.5</v>
      </c>
      <c r="X7">
        <v>-999</v>
      </c>
      <c r="Y7">
        <v>-999</v>
      </c>
      <c r="Z7">
        <f t="shared" si="0"/>
        <v>0.70873205741626799</v>
      </c>
      <c r="AL7" t="s">
        <v>43</v>
      </c>
      <c r="AM7" s="1">
        <v>34527</v>
      </c>
      <c r="AN7">
        <v>2.0699999999999998</v>
      </c>
      <c r="AO7">
        <v>2.9220000000000002</v>
      </c>
      <c r="AP7">
        <v>0.8</v>
      </c>
      <c r="AQ7">
        <v>110</v>
      </c>
      <c r="AR7">
        <v>0</v>
      </c>
    </row>
    <row r="8" spans="3:44" x14ac:dyDescent="0.25">
      <c r="C8" t="s">
        <v>43</v>
      </c>
      <c r="D8" s="1">
        <v>34527</v>
      </c>
      <c r="E8">
        <v>850</v>
      </c>
      <c r="F8">
        <v>0.52149999999999996</v>
      </c>
      <c r="G8">
        <v>0.36209999999999998</v>
      </c>
      <c r="H8">
        <v>0.25380000000000003</v>
      </c>
      <c r="I8">
        <v>0.27029999999999998</v>
      </c>
      <c r="J8">
        <v>0.2767</v>
      </c>
      <c r="K8">
        <v>0.24690000000000001</v>
      </c>
      <c r="L8">
        <v>0.23350000000000001</v>
      </c>
      <c r="M8">
        <v>0.24360000000000001</v>
      </c>
      <c r="N8">
        <v>0.24859999999999999</v>
      </c>
      <c r="O8">
        <v>0.2351</v>
      </c>
      <c r="P8">
        <v>0.19139999999999999</v>
      </c>
      <c r="Q8">
        <v>0.11899999999999999</v>
      </c>
      <c r="R8">
        <v>6.1600000000000002E-2</v>
      </c>
      <c r="S8">
        <v>5.7000000000000002E-2</v>
      </c>
      <c r="T8">
        <v>3.0099999999999998E-2</v>
      </c>
      <c r="U8">
        <v>2.27</v>
      </c>
      <c r="V8">
        <v>3.1989999999999998</v>
      </c>
      <c r="W8">
        <v>0.8</v>
      </c>
      <c r="X8">
        <v>80</v>
      </c>
      <c r="Y8">
        <v>0</v>
      </c>
      <c r="Z8">
        <f t="shared" si="0"/>
        <v>0.70959674898405756</v>
      </c>
      <c r="AL8" t="s">
        <v>43</v>
      </c>
      <c r="AM8" s="1">
        <v>34527</v>
      </c>
      <c r="AN8">
        <v>2.46</v>
      </c>
      <c r="AO8">
        <v>3.4569999999999999</v>
      </c>
      <c r="AP8">
        <v>0.8</v>
      </c>
      <c r="AQ8">
        <v>130</v>
      </c>
      <c r="AR8">
        <v>0</v>
      </c>
    </row>
    <row r="9" spans="3:44" x14ac:dyDescent="0.25">
      <c r="C9" t="s">
        <v>43</v>
      </c>
      <c r="D9" s="1">
        <v>34527</v>
      </c>
      <c r="E9">
        <v>851</v>
      </c>
      <c r="F9">
        <v>0.64559999999999995</v>
      </c>
      <c r="G9">
        <v>0.44369999999999998</v>
      </c>
      <c r="H9">
        <v>0.23130000000000001</v>
      </c>
      <c r="I9">
        <v>0.20039999999999999</v>
      </c>
      <c r="J9">
        <v>0.29759999999999998</v>
      </c>
      <c r="K9">
        <v>0.26429999999999998</v>
      </c>
      <c r="L9">
        <v>0.2525</v>
      </c>
      <c r="M9">
        <v>0.24879999999999999</v>
      </c>
      <c r="N9">
        <v>0.21340000000000001</v>
      </c>
      <c r="O9">
        <v>0.22109999999999999</v>
      </c>
      <c r="P9">
        <v>0.2041</v>
      </c>
      <c r="Q9">
        <v>0.16089999999999999</v>
      </c>
      <c r="R9">
        <v>0.10349999999999999</v>
      </c>
      <c r="S9">
        <v>6.1199999999999997E-2</v>
      </c>
      <c r="T9">
        <v>2.23E-2</v>
      </c>
      <c r="U9">
        <v>2.16</v>
      </c>
      <c r="V9">
        <v>3.0350000000000001</v>
      </c>
      <c r="W9">
        <v>1.5</v>
      </c>
      <c r="X9">
        <v>80</v>
      </c>
      <c r="Y9">
        <v>0</v>
      </c>
      <c r="Z9">
        <f t="shared" si="0"/>
        <v>0.71169686985172986</v>
      </c>
      <c r="AL9" t="s">
        <v>43</v>
      </c>
      <c r="AM9" s="1">
        <v>34527</v>
      </c>
      <c r="AN9">
        <v>2.42</v>
      </c>
      <c r="AO9">
        <v>3.4129999999999998</v>
      </c>
      <c r="AP9">
        <v>0.8</v>
      </c>
      <c r="AQ9">
        <v>120</v>
      </c>
      <c r="AR9">
        <v>0</v>
      </c>
    </row>
    <row r="10" spans="3:44" x14ac:dyDescent="0.25">
      <c r="C10" t="s">
        <v>43</v>
      </c>
      <c r="D10" s="1">
        <v>34527</v>
      </c>
      <c r="E10">
        <v>853</v>
      </c>
      <c r="F10">
        <v>0.6885</v>
      </c>
      <c r="G10">
        <v>0.55120000000000002</v>
      </c>
      <c r="H10">
        <v>0.4919</v>
      </c>
      <c r="I10">
        <v>0.47649999999999998</v>
      </c>
      <c r="J10">
        <v>0.434</v>
      </c>
      <c r="K10">
        <v>0.39269999999999999</v>
      </c>
      <c r="L10">
        <v>0.31280000000000002</v>
      </c>
      <c r="M10">
        <v>0.254</v>
      </c>
      <c r="N10">
        <v>0.22739999999999999</v>
      </c>
      <c r="O10">
        <v>0.1875</v>
      </c>
      <c r="P10">
        <v>0.16900000000000001</v>
      </c>
      <c r="Q10">
        <v>0.13289999999999999</v>
      </c>
      <c r="R10">
        <v>8.7099999999999997E-2</v>
      </c>
      <c r="S10">
        <v>5.74E-2</v>
      </c>
      <c r="T10">
        <v>2.3199999999999998E-2</v>
      </c>
      <c r="U10">
        <v>2.1</v>
      </c>
      <c r="V10">
        <v>2.9620000000000002</v>
      </c>
      <c r="W10">
        <v>0.8</v>
      </c>
      <c r="X10">
        <v>90</v>
      </c>
      <c r="Y10">
        <v>0</v>
      </c>
      <c r="Z10">
        <f t="shared" si="0"/>
        <v>0.70898041863605665</v>
      </c>
      <c r="AL10" t="s">
        <v>43</v>
      </c>
      <c r="AM10" s="1">
        <v>34527</v>
      </c>
      <c r="AN10">
        <v>2.16</v>
      </c>
      <c r="AO10">
        <v>3.0350000000000001</v>
      </c>
      <c r="AP10">
        <v>1.5</v>
      </c>
      <c r="AQ10">
        <v>80</v>
      </c>
      <c r="AR10">
        <v>0</v>
      </c>
    </row>
    <row r="11" spans="3:44" x14ac:dyDescent="0.25">
      <c r="C11" t="s">
        <v>43</v>
      </c>
      <c r="D11" s="1">
        <v>34527</v>
      </c>
      <c r="E11">
        <v>852</v>
      </c>
      <c r="F11">
        <v>0.59309999999999996</v>
      </c>
      <c r="G11">
        <v>0.49259999999999998</v>
      </c>
      <c r="H11">
        <v>0.31309999999999999</v>
      </c>
      <c r="I11">
        <v>0.1986</v>
      </c>
      <c r="J11">
        <v>0.20549999999999999</v>
      </c>
      <c r="K11">
        <v>0.25719999999999998</v>
      </c>
      <c r="L11">
        <v>0.2263</v>
      </c>
      <c r="M11">
        <v>0.25030000000000002</v>
      </c>
      <c r="N11">
        <v>0.24560000000000001</v>
      </c>
      <c r="O11">
        <v>0.20799999999999999</v>
      </c>
      <c r="P11">
        <v>0.19350000000000001</v>
      </c>
      <c r="Q11">
        <v>0.18160000000000001</v>
      </c>
      <c r="R11">
        <v>0.1186</v>
      </c>
      <c r="S11">
        <v>8.1299999999999997E-2</v>
      </c>
      <c r="T11">
        <v>4.2099999999999999E-2</v>
      </c>
      <c r="U11">
        <v>2.02</v>
      </c>
      <c r="V11">
        <v>2.84</v>
      </c>
      <c r="W11">
        <v>2.5</v>
      </c>
      <c r="X11">
        <v>80</v>
      </c>
      <c r="Y11">
        <v>0</v>
      </c>
      <c r="Z11">
        <f t="shared" si="0"/>
        <v>0.71126760563380287</v>
      </c>
      <c r="AL11" t="s">
        <v>43</v>
      </c>
      <c r="AM11" s="1">
        <v>34527</v>
      </c>
      <c r="AN11">
        <v>1.58</v>
      </c>
      <c r="AO11">
        <v>2.2290000000000001</v>
      </c>
      <c r="AP11">
        <v>1.5</v>
      </c>
      <c r="AQ11">
        <v>100</v>
      </c>
      <c r="AR11">
        <v>10</v>
      </c>
    </row>
    <row r="12" spans="3:44" x14ac:dyDescent="0.25">
      <c r="C12" t="s">
        <v>43</v>
      </c>
      <c r="D12" s="1">
        <v>34527</v>
      </c>
      <c r="E12">
        <v>856</v>
      </c>
      <c r="F12">
        <v>0.96299999999999997</v>
      </c>
      <c r="G12">
        <v>0.83630000000000004</v>
      </c>
      <c r="H12">
        <v>0.74729999999999996</v>
      </c>
      <c r="I12">
        <v>0.68959999999999999</v>
      </c>
      <c r="J12">
        <v>0.63300000000000001</v>
      </c>
      <c r="K12">
        <v>0.4874</v>
      </c>
      <c r="L12">
        <v>0.34799999999999998</v>
      </c>
      <c r="M12">
        <v>0.249</v>
      </c>
      <c r="N12">
        <v>0.2467</v>
      </c>
      <c r="O12">
        <v>0.2271</v>
      </c>
      <c r="P12">
        <v>0.18579999999999999</v>
      </c>
      <c r="Q12">
        <v>0.16059999999999999</v>
      </c>
      <c r="R12">
        <v>0.1062</v>
      </c>
      <c r="S12">
        <v>5.8299999999999998E-2</v>
      </c>
      <c r="T12">
        <v>4.0800000000000003E-2</v>
      </c>
      <c r="U12">
        <v>1.83</v>
      </c>
      <c r="V12">
        <v>2.5819999999999999</v>
      </c>
      <c r="W12">
        <v>0.8</v>
      </c>
      <c r="X12">
        <v>100</v>
      </c>
      <c r="Y12">
        <v>10</v>
      </c>
      <c r="Z12">
        <f t="shared" si="0"/>
        <v>0.70875290472501939</v>
      </c>
      <c r="AL12" t="s">
        <v>43</v>
      </c>
      <c r="AM12" s="1">
        <v>34527</v>
      </c>
      <c r="AN12">
        <v>1.98</v>
      </c>
      <c r="AO12">
        <v>2.7869999999999999</v>
      </c>
      <c r="AP12">
        <v>1.5</v>
      </c>
      <c r="AQ12">
        <v>100</v>
      </c>
      <c r="AR12">
        <v>0</v>
      </c>
    </row>
    <row r="13" spans="3:44" x14ac:dyDescent="0.25">
      <c r="C13" t="s">
        <v>43</v>
      </c>
      <c r="D13" s="1">
        <v>34527</v>
      </c>
      <c r="E13">
        <v>858</v>
      </c>
      <c r="F13">
        <v>1</v>
      </c>
      <c r="G13">
        <v>0.91469999999999996</v>
      </c>
      <c r="H13">
        <v>0.73370000000000002</v>
      </c>
      <c r="I13">
        <v>0.62150000000000005</v>
      </c>
      <c r="J13">
        <v>0.63680000000000003</v>
      </c>
      <c r="K13">
        <v>0.59440000000000004</v>
      </c>
      <c r="L13">
        <v>0.49640000000000001</v>
      </c>
      <c r="M13">
        <v>0.4642</v>
      </c>
      <c r="N13">
        <v>0.38290000000000002</v>
      </c>
      <c r="O13">
        <v>0.29339999999999999</v>
      </c>
      <c r="P13">
        <v>0.27910000000000001</v>
      </c>
      <c r="Q13">
        <v>0.218</v>
      </c>
      <c r="R13">
        <v>0.1681</v>
      </c>
      <c r="S13">
        <v>9.2899999999999996E-2</v>
      </c>
      <c r="T13">
        <v>0.04</v>
      </c>
      <c r="U13">
        <v>1.5</v>
      </c>
      <c r="V13">
        <v>2.109</v>
      </c>
      <c r="W13">
        <v>2.5</v>
      </c>
      <c r="X13">
        <v>100</v>
      </c>
      <c r="Y13">
        <v>10</v>
      </c>
      <c r="Z13">
        <f t="shared" si="0"/>
        <v>0.71123755334281646</v>
      </c>
      <c r="AL13" t="s">
        <v>43</v>
      </c>
      <c r="AM13" s="1">
        <v>34527</v>
      </c>
      <c r="AN13">
        <v>2.5099999999999998</v>
      </c>
      <c r="AO13">
        <v>3.528</v>
      </c>
      <c r="AP13">
        <v>1.5</v>
      </c>
      <c r="AQ13">
        <v>120</v>
      </c>
      <c r="AR13">
        <v>0</v>
      </c>
    </row>
    <row r="14" spans="3:44" x14ac:dyDescent="0.25">
      <c r="C14" t="s">
        <v>43</v>
      </c>
      <c r="D14" s="1">
        <v>34527</v>
      </c>
      <c r="E14">
        <v>860</v>
      </c>
      <c r="F14">
        <v>0.47370000000000001</v>
      </c>
      <c r="G14">
        <v>0.49630000000000002</v>
      </c>
      <c r="H14">
        <v>0.57789999999999997</v>
      </c>
      <c r="I14">
        <v>0.57110000000000005</v>
      </c>
      <c r="J14">
        <v>0.48930000000000001</v>
      </c>
      <c r="K14">
        <v>0.46739999999999998</v>
      </c>
      <c r="L14">
        <v>0.42520000000000002</v>
      </c>
      <c r="M14">
        <v>0.35709999999999997</v>
      </c>
      <c r="N14">
        <v>0.28599999999999998</v>
      </c>
      <c r="O14">
        <v>0.22869999999999999</v>
      </c>
      <c r="P14">
        <v>0.19359999999999999</v>
      </c>
      <c r="Q14">
        <v>0.15679999999999999</v>
      </c>
      <c r="R14">
        <v>9.0200000000000002E-2</v>
      </c>
      <c r="S14">
        <v>5.16E-2</v>
      </c>
      <c r="T14">
        <v>8.5000000000000006E-3</v>
      </c>
      <c r="U14">
        <v>2</v>
      </c>
      <c r="V14">
        <v>2.8130000000000002</v>
      </c>
      <c r="W14">
        <v>0.8</v>
      </c>
      <c r="X14">
        <v>100</v>
      </c>
      <c r="Y14">
        <v>0</v>
      </c>
      <c r="Z14">
        <f t="shared" si="0"/>
        <v>0.71098471382865269</v>
      </c>
      <c r="AL14" t="s">
        <v>43</v>
      </c>
      <c r="AM14" s="1">
        <v>34527</v>
      </c>
      <c r="AN14">
        <v>2.35</v>
      </c>
      <c r="AO14">
        <v>3.3109999999999999</v>
      </c>
      <c r="AP14">
        <v>1.5</v>
      </c>
      <c r="AQ14">
        <v>130</v>
      </c>
      <c r="AR14">
        <v>0</v>
      </c>
    </row>
    <row r="15" spans="3:44" x14ac:dyDescent="0.25">
      <c r="C15" t="s">
        <v>43</v>
      </c>
      <c r="D15" s="1">
        <v>34527</v>
      </c>
      <c r="E15">
        <v>857</v>
      </c>
      <c r="F15">
        <v>0.99160000000000004</v>
      </c>
      <c r="G15">
        <v>0.80769999999999997</v>
      </c>
      <c r="H15">
        <v>0.75329999999999997</v>
      </c>
      <c r="I15">
        <v>0.67149999999999999</v>
      </c>
      <c r="J15">
        <v>0.64759999999999995</v>
      </c>
      <c r="K15">
        <v>0.56510000000000005</v>
      </c>
      <c r="L15">
        <v>0.49</v>
      </c>
      <c r="M15">
        <v>0.4496</v>
      </c>
      <c r="N15">
        <v>0.32900000000000001</v>
      </c>
      <c r="O15">
        <v>0.29680000000000001</v>
      </c>
      <c r="P15">
        <v>0.25140000000000001</v>
      </c>
      <c r="Q15">
        <v>0.19020000000000001</v>
      </c>
      <c r="R15">
        <v>0.14130000000000001</v>
      </c>
      <c r="S15">
        <v>7.8700000000000006E-2</v>
      </c>
      <c r="T15">
        <v>3.85E-2</v>
      </c>
      <c r="U15">
        <v>1.58</v>
      </c>
      <c r="V15">
        <v>2.2290000000000001</v>
      </c>
      <c r="W15">
        <v>1.5</v>
      </c>
      <c r="X15">
        <v>100</v>
      </c>
      <c r="Y15">
        <v>10</v>
      </c>
      <c r="Z15">
        <f t="shared" si="0"/>
        <v>0.708838043965904</v>
      </c>
      <c r="AL15" s="2" t="s">
        <v>61</v>
      </c>
      <c r="AM15" s="1">
        <v>34527</v>
      </c>
      <c r="AN15">
        <v>2.0299999999999998</v>
      </c>
      <c r="AO15">
        <v>2.8530000000000002</v>
      </c>
      <c r="AP15">
        <v>1.5</v>
      </c>
      <c r="AQ15">
        <v>110</v>
      </c>
      <c r="AR15">
        <v>0</v>
      </c>
    </row>
    <row r="16" spans="3:44" x14ac:dyDescent="0.25">
      <c r="C16" t="s">
        <v>43</v>
      </c>
      <c r="D16" s="1">
        <v>34527</v>
      </c>
      <c r="E16">
        <v>855</v>
      </c>
      <c r="F16">
        <v>0.81379999999999997</v>
      </c>
      <c r="G16">
        <v>0.56000000000000005</v>
      </c>
      <c r="H16">
        <v>0.53890000000000005</v>
      </c>
      <c r="I16">
        <v>0.46529999999999999</v>
      </c>
      <c r="J16">
        <v>0.44069999999999998</v>
      </c>
      <c r="K16">
        <v>0.42499999999999999</v>
      </c>
      <c r="L16">
        <v>0.38800000000000001</v>
      </c>
      <c r="M16">
        <v>0.31069999999999998</v>
      </c>
      <c r="N16">
        <v>0.29339999999999999</v>
      </c>
      <c r="O16">
        <v>0.27279999999999999</v>
      </c>
      <c r="P16">
        <v>0.19850000000000001</v>
      </c>
      <c r="Q16">
        <v>0.18160000000000001</v>
      </c>
      <c r="R16">
        <v>0.1222</v>
      </c>
      <c r="S16">
        <v>9.3100000000000002E-2</v>
      </c>
      <c r="T16">
        <v>5.6300000000000003E-2</v>
      </c>
      <c r="U16">
        <v>1.77</v>
      </c>
      <c r="V16">
        <v>2.488</v>
      </c>
      <c r="W16">
        <v>2.5</v>
      </c>
      <c r="X16">
        <v>90</v>
      </c>
      <c r="Y16">
        <v>0</v>
      </c>
      <c r="Z16">
        <f t="shared" si="0"/>
        <v>0.71141479099678462</v>
      </c>
      <c r="AL16" t="s">
        <v>43</v>
      </c>
      <c r="AM16" s="1">
        <v>34527</v>
      </c>
      <c r="AN16">
        <v>1.87</v>
      </c>
      <c r="AO16">
        <v>2.6280000000000001</v>
      </c>
      <c r="AP16">
        <v>1.5</v>
      </c>
      <c r="AQ16">
        <v>90</v>
      </c>
      <c r="AR16">
        <v>0</v>
      </c>
    </row>
    <row r="17" spans="1:44" x14ac:dyDescent="0.25">
      <c r="C17" t="s">
        <v>43</v>
      </c>
      <c r="D17" s="1">
        <v>34527</v>
      </c>
      <c r="E17">
        <v>861</v>
      </c>
      <c r="F17">
        <v>0.45469999999999999</v>
      </c>
      <c r="G17">
        <v>0.43169999999999997</v>
      </c>
      <c r="H17">
        <v>0.46579999999999999</v>
      </c>
      <c r="I17">
        <v>0.53310000000000002</v>
      </c>
      <c r="J17">
        <v>0.47939999999999999</v>
      </c>
      <c r="K17">
        <v>0.43080000000000002</v>
      </c>
      <c r="L17">
        <v>0.38279999999999997</v>
      </c>
      <c r="M17">
        <v>0.33250000000000002</v>
      </c>
      <c r="N17">
        <v>0.2742</v>
      </c>
      <c r="O17">
        <v>0.2344</v>
      </c>
      <c r="P17">
        <v>0.19470000000000001</v>
      </c>
      <c r="Q17">
        <v>0.13370000000000001</v>
      </c>
      <c r="R17">
        <v>0.1143</v>
      </c>
      <c r="S17">
        <v>6.0499999999999998E-2</v>
      </c>
      <c r="T17">
        <v>2.0299999999999999E-2</v>
      </c>
      <c r="U17">
        <v>1.98</v>
      </c>
      <c r="V17">
        <v>2.7869999999999999</v>
      </c>
      <c r="W17">
        <v>1.5</v>
      </c>
      <c r="X17">
        <v>100</v>
      </c>
      <c r="Y17">
        <v>0</v>
      </c>
      <c r="Z17">
        <f t="shared" si="0"/>
        <v>0.71044133476856841</v>
      </c>
      <c r="AL17" t="s">
        <v>43</v>
      </c>
      <c r="AM17" s="1">
        <v>34527</v>
      </c>
      <c r="AN17">
        <v>2.02</v>
      </c>
      <c r="AO17">
        <v>2.84</v>
      </c>
      <c r="AP17">
        <v>2.5</v>
      </c>
      <c r="AQ17">
        <v>80</v>
      </c>
      <c r="AR17">
        <v>0</v>
      </c>
    </row>
    <row r="18" spans="1:44" x14ac:dyDescent="0.25">
      <c r="C18" t="s">
        <v>43</v>
      </c>
      <c r="D18" s="1">
        <v>34527</v>
      </c>
      <c r="E18">
        <v>863</v>
      </c>
      <c r="F18">
        <v>1</v>
      </c>
      <c r="G18">
        <v>0.96630000000000005</v>
      </c>
      <c r="H18">
        <v>0.66279999999999994</v>
      </c>
      <c r="I18">
        <v>0.58630000000000004</v>
      </c>
      <c r="J18">
        <v>0.50970000000000004</v>
      </c>
      <c r="K18">
        <v>0.50649999999999995</v>
      </c>
      <c r="L18">
        <v>0.42349999999999999</v>
      </c>
      <c r="M18">
        <v>0.28039999999999998</v>
      </c>
      <c r="N18">
        <v>0.2402</v>
      </c>
      <c r="O18">
        <v>0.17469999999999999</v>
      </c>
      <c r="P18">
        <v>0.12509999999999999</v>
      </c>
      <c r="Q18">
        <v>9.0800000000000006E-2</v>
      </c>
      <c r="R18">
        <v>8.2600000000000007E-2</v>
      </c>
      <c r="S18">
        <v>3.3399999999999999E-2</v>
      </c>
      <c r="T18">
        <v>2.1399999999999999E-2</v>
      </c>
      <c r="U18">
        <v>2.0699999999999998</v>
      </c>
      <c r="V18">
        <v>2.9220000000000002</v>
      </c>
      <c r="W18">
        <v>0.8</v>
      </c>
      <c r="X18">
        <v>110</v>
      </c>
      <c r="Y18">
        <v>0</v>
      </c>
      <c r="Z18">
        <f t="shared" si="0"/>
        <v>0.70841889117043111</v>
      </c>
      <c r="AL18" t="s">
        <v>43</v>
      </c>
      <c r="AM18" s="1">
        <v>34527</v>
      </c>
      <c r="AN18">
        <v>1.5</v>
      </c>
      <c r="AO18">
        <v>2.109</v>
      </c>
      <c r="AP18">
        <v>2.5</v>
      </c>
      <c r="AQ18">
        <v>100</v>
      </c>
      <c r="AR18">
        <v>10</v>
      </c>
    </row>
    <row r="19" spans="1:44" x14ac:dyDescent="0.25">
      <c r="C19" t="s">
        <v>43</v>
      </c>
      <c r="D19" s="1">
        <v>34527</v>
      </c>
      <c r="E19">
        <v>865</v>
      </c>
      <c r="F19">
        <v>1</v>
      </c>
      <c r="G19">
        <v>0.98480000000000001</v>
      </c>
      <c r="H19">
        <v>0.83850000000000002</v>
      </c>
      <c r="I19">
        <v>0.62229999999999996</v>
      </c>
      <c r="J19">
        <v>0.54100000000000004</v>
      </c>
      <c r="K19">
        <v>0.5212</v>
      </c>
      <c r="L19">
        <v>0.47939999999999999</v>
      </c>
      <c r="M19">
        <v>0.39229999999999998</v>
      </c>
      <c r="N19">
        <v>0.2969</v>
      </c>
      <c r="O19">
        <v>0.23569999999999999</v>
      </c>
      <c r="P19">
        <v>0.1706</v>
      </c>
      <c r="Q19">
        <v>0.1411</v>
      </c>
      <c r="R19">
        <v>0.09</v>
      </c>
      <c r="S19">
        <v>3.5499999999999997E-2</v>
      </c>
      <c r="T19">
        <v>1.54E-2</v>
      </c>
      <c r="U19">
        <v>1.9</v>
      </c>
      <c r="V19">
        <v>2.673</v>
      </c>
      <c r="W19">
        <v>2.5</v>
      </c>
      <c r="X19">
        <v>110</v>
      </c>
      <c r="Y19">
        <v>0</v>
      </c>
      <c r="Z19">
        <f t="shared" si="0"/>
        <v>0.71081182192293302</v>
      </c>
      <c r="AL19" t="s">
        <v>43</v>
      </c>
      <c r="AM19" s="1">
        <v>34527</v>
      </c>
      <c r="AN19">
        <v>1.77</v>
      </c>
      <c r="AO19">
        <v>2.488</v>
      </c>
      <c r="AP19">
        <v>2.5</v>
      </c>
      <c r="AQ19">
        <v>90</v>
      </c>
      <c r="AR19">
        <v>0</v>
      </c>
    </row>
    <row r="20" spans="1:44" x14ac:dyDescent="0.25">
      <c r="C20" t="s">
        <v>43</v>
      </c>
      <c r="D20" s="1">
        <v>34527</v>
      </c>
      <c r="E20">
        <v>867</v>
      </c>
      <c r="F20">
        <v>0</v>
      </c>
      <c r="G20">
        <v>1.52E-2</v>
      </c>
      <c r="H20">
        <v>6.5299999999999997E-2</v>
      </c>
      <c r="I20">
        <v>0.14280000000000001</v>
      </c>
      <c r="J20">
        <v>0.2011</v>
      </c>
      <c r="K20">
        <v>0.16520000000000001</v>
      </c>
      <c r="L20">
        <v>0.1457</v>
      </c>
      <c r="M20">
        <v>0.1709</v>
      </c>
      <c r="N20">
        <v>0.15559999999999999</v>
      </c>
      <c r="O20">
        <v>0.15790000000000001</v>
      </c>
      <c r="P20">
        <v>0.1515</v>
      </c>
      <c r="Q20">
        <v>0.14180000000000001</v>
      </c>
      <c r="R20">
        <v>0.1216</v>
      </c>
      <c r="S20">
        <v>5.7299999999999997E-2</v>
      </c>
      <c r="T20">
        <v>3.4500000000000003E-2</v>
      </c>
      <c r="U20">
        <v>2.5099999999999998</v>
      </c>
      <c r="V20">
        <v>3.528</v>
      </c>
      <c r="W20">
        <v>1.5</v>
      </c>
      <c r="X20">
        <v>120</v>
      </c>
      <c r="Y20">
        <v>0</v>
      </c>
      <c r="Z20">
        <f t="shared" si="0"/>
        <v>0.71145124716553276</v>
      </c>
      <c r="AL20" t="s">
        <v>43</v>
      </c>
      <c r="AM20" s="1">
        <v>34527</v>
      </c>
      <c r="AN20">
        <v>1.9</v>
      </c>
      <c r="AO20">
        <v>2.673</v>
      </c>
      <c r="AP20">
        <v>2.5</v>
      </c>
      <c r="AQ20">
        <v>110</v>
      </c>
      <c r="AR20">
        <v>0</v>
      </c>
    </row>
    <row r="21" spans="1:44" x14ac:dyDescent="0.25">
      <c r="C21" t="s">
        <v>43</v>
      </c>
      <c r="D21" s="1">
        <v>34527</v>
      </c>
      <c r="E21">
        <v>869</v>
      </c>
      <c r="F21">
        <v>0.52859999999999996</v>
      </c>
      <c r="G21">
        <v>0.47370000000000001</v>
      </c>
      <c r="H21">
        <v>0.50990000000000002</v>
      </c>
      <c r="I21">
        <v>0.39379999999999998</v>
      </c>
      <c r="J21">
        <v>0.33989999999999998</v>
      </c>
      <c r="K21">
        <v>0.24729999999999999</v>
      </c>
      <c r="L21">
        <v>0.2263</v>
      </c>
      <c r="M21">
        <v>0.1779</v>
      </c>
      <c r="N21">
        <v>0.13200000000000001</v>
      </c>
      <c r="O21">
        <v>8.8499999999999995E-2</v>
      </c>
      <c r="P21">
        <v>0.11360000000000001</v>
      </c>
      <c r="Q21">
        <v>8.0100000000000005E-2</v>
      </c>
      <c r="R21">
        <v>6.0999999999999999E-2</v>
      </c>
      <c r="S21">
        <v>4.4200000000000003E-2</v>
      </c>
      <c r="T21">
        <v>2.0199999999999999E-2</v>
      </c>
      <c r="U21">
        <v>2.46</v>
      </c>
      <c r="V21">
        <v>3.4569999999999999</v>
      </c>
      <c r="W21">
        <v>0.8</v>
      </c>
      <c r="X21">
        <v>130</v>
      </c>
      <c r="Y21">
        <v>0</v>
      </c>
      <c r="Z21">
        <f t="shared" si="0"/>
        <v>0.71159965287821814</v>
      </c>
      <c r="AL21" t="s">
        <v>43</v>
      </c>
      <c r="AM21" s="1">
        <v>34527</v>
      </c>
      <c r="AN21">
        <v>2.1</v>
      </c>
      <c r="AO21">
        <v>2.9569999999999999</v>
      </c>
      <c r="AP21">
        <v>2.5</v>
      </c>
      <c r="AQ21">
        <v>130</v>
      </c>
      <c r="AR21">
        <v>0</v>
      </c>
    </row>
    <row r="22" spans="1:44" x14ac:dyDescent="0.25">
      <c r="C22" t="s">
        <v>43</v>
      </c>
      <c r="D22" s="1">
        <v>34527</v>
      </c>
      <c r="E22">
        <v>871</v>
      </c>
      <c r="F22">
        <v>0.56679999999999997</v>
      </c>
      <c r="G22">
        <v>0.39069999999999999</v>
      </c>
      <c r="H22">
        <v>0.45429999999999998</v>
      </c>
      <c r="I22">
        <v>0.46410000000000001</v>
      </c>
      <c r="J22">
        <v>0.40679999999999999</v>
      </c>
      <c r="K22">
        <v>0.34989999999999999</v>
      </c>
      <c r="L22">
        <v>0.3473</v>
      </c>
      <c r="M22">
        <v>0.25640000000000002</v>
      </c>
      <c r="N22">
        <v>0.18440000000000001</v>
      </c>
      <c r="O22">
        <v>0.1525</v>
      </c>
      <c r="P22">
        <v>0.12920000000000001</v>
      </c>
      <c r="Q22">
        <v>9.7299999999999998E-2</v>
      </c>
      <c r="R22">
        <v>0.1031</v>
      </c>
      <c r="S22">
        <v>6.5000000000000002E-2</v>
      </c>
      <c r="T22">
        <v>3.4500000000000003E-2</v>
      </c>
      <c r="U22">
        <v>2.1</v>
      </c>
      <c r="V22">
        <v>2.9569999999999999</v>
      </c>
      <c r="W22">
        <v>2.5</v>
      </c>
      <c r="X22">
        <v>130</v>
      </c>
      <c r="Y22">
        <v>0</v>
      </c>
      <c r="Z22">
        <f t="shared" si="0"/>
        <v>0.71017923571187025</v>
      </c>
      <c r="AL22" t="s">
        <v>43</v>
      </c>
      <c r="AM22" s="1">
        <v>34527</v>
      </c>
      <c r="AN22">
        <v>1.85</v>
      </c>
      <c r="AO22">
        <v>2.601</v>
      </c>
      <c r="AP22">
        <v>2.5</v>
      </c>
      <c r="AQ22">
        <v>120</v>
      </c>
      <c r="AR22">
        <v>0</v>
      </c>
    </row>
    <row r="23" spans="1:44" x14ac:dyDescent="0.25">
      <c r="C23" t="s">
        <v>43</v>
      </c>
      <c r="D23" s="1">
        <v>34527</v>
      </c>
      <c r="E23">
        <v>870</v>
      </c>
      <c r="F23">
        <v>0.59189999999999998</v>
      </c>
      <c r="G23">
        <v>0.43169999999999997</v>
      </c>
      <c r="H23">
        <v>0.4914</v>
      </c>
      <c r="I23">
        <v>0.48270000000000002</v>
      </c>
      <c r="J23">
        <v>0.3997</v>
      </c>
      <c r="K23">
        <v>0.311</v>
      </c>
      <c r="L23">
        <v>0.25230000000000002</v>
      </c>
      <c r="M23">
        <v>0.2087</v>
      </c>
      <c r="N23">
        <v>0.18640000000000001</v>
      </c>
      <c r="O23">
        <v>0.157</v>
      </c>
      <c r="P23">
        <v>0.12559999999999999</v>
      </c>
      <c r="Q23">
        <v>0.10290000000000001</v>
      </c>
      <c r="R23">
        <v>6.25E-2</v>
      </c>
      <c r="S23">
        <v>3.8100000000000002E-2</v>
      </c>
      <c r="T23">
        <v>1.9800000000000002E-2</v>
      </c>
      <c r="U23">
        <v>2.35</v>
      </c>
      <c r="V23">
        <v>3.3109999999999999</v>
      </c>
      <c r="W23">
        <v>1.5</v>
      </c>
      <c r="X23">
        <v>130</v>
      </c>
      <c r="Y23">
        <v>0</v>
      </c>
      <c r="Z23">
        <f t="shared" si="0"/>
        <v>0.70975536091815161</v>
      </c>
      <c r="AL23" t="s">
        <v>43</v>
      </c>
      <c r="AM23" s="1">
        <v>34527</v>
      </c>
      <c r="AN23">
        <v>1.85</v>
      </c>
      <c r="AO23">
        <v>2.6019999999999999</v>
      </c>
      <c r="AP23">
        <v>2.5</v>
      </c>
      <c r="AQ23">
        <v>100</v>
      </c>
      <c r="AR23">
        <v>0</v>
      </c>
    </row>
    <row r="24" spans="1:44" x14ac:dyDescent="0.25">
      <c r="C24" t="s">
        <v>43</v>
      </c>
      <c r="D24" s="1">
        <v>34527</v>
      </c>
      <c r="E24">
        <v>868</v>
      </c>
      <c r="F24">
        <v>0.25059999999999999</v>
      </c>
      <c r="G24">
        <v>0.33529999999999999</v>
      </c>
      <c r="H24">
        <v>0.39550000000000002</v>
      </c>
      <c r="I24">
        <v>0.36249999999999999</v>
      </c>
      <c r="J24">
        <v>0.3745</v>
      </c>
      <c r="K24">
        <v>0.37040000000000001</v>
      </c>
      <c r="L24">
        <v>0.35049999999999998</v>
      </c>
      <c r="M24">
        <v>0.30790000000000001</v>
      </c>
      <c r="N24">
        <v>0.2999</v>
      </c>
      <c r="O24">
        <v>0.25330000000000003</v>
      </c>
      <c r="P24">
        <v>0.2046</v>
      </c>
      <c r="Q24">
        <v>0.17879999999999999</v>
      </c>
      <c r="R24">
        <v>0.15010000000000001</v>
      </c>
      <c r="S24">
        <v>8.7400000000000005E-2</v>
      </c>
      <c r="T24">
        <v>4.5699999999999998E-2</v>
      </c>
      <c r="U24">
        <v>1.85</v>
      </c>
      <c r="V24">
        <v>2.601</v>
      </c>
      <c r="W24">
        <v>2.5</v>
      </c>
      <c r="X24">
        <v>120</v>
      </c>
      <c r="Y24">
        <v>0</v>
      </c>
      <c r="Z24">
        <f t="shared" si="0"/>
        <v>0.71126489811610927</v>
      </c>
      <c r="AN24" t="s">
        <v>489</v>
      </c>
      <c r="AO24" t="s">
        <v>460</v>
      </c>
      <c r="AP24" t="s">
        <v>492</v>
      </c>
    </row>
    <row r="25" spans="1:44" x14ac:dyDescent="0.25">
      <c r="C25" t="s">
        <v>43</v>
      </c>
      <c r="D25" s="1">
        <v>34527</v>
      </c>
      <c r="E25">
        <v>866</v>
      </c>
      <c r="F25">
        <v>0</v>
      </c>
      <c r="G25">
        <v>1.11E-2</v>
      </c>
      <c r="H25">
        <v>7.9500000000000001E-2</v>
      </c>
      <c r="I25">
        <v>0.25540000000000002</v>
      </c>
      <c r="J25">
        <v>0.30249999999999999</v>
      </c>
      <c r="K25">
        <v>0.28520000000000001</v>
      </c>
      <c r="L25">
        <v>0.25369999999999998</v>
      </c>
      <c r="M25">
        <v>0.19700000000000001</v>
      </c>
      <c r="N25">
        <v>0.18959999999999999</v>
      </c>
      <c r="O25">
        <v>0.16839999999999999</v>
      </c>
      <c r="P25">
        <v>0.14169999999999999</v>
      </c>
      <c r="Q25">
        <v>0.1331</v>
      </c>
      <c r="R25">
        <v>0.1027</v>
      </c>
      <c r="S25">
        <v>5.9400000000000001E-2</v>
      </c>
      <c r="T25">
        <v>2.0799999999999999E-2</v>
      </c>
      <c r="U25">
        <v>2.42</v>
      </c>
      <c r="V25">
        <v>3.4129999999999998</v>
      </c>
      <c r="W25">
        <v>0.8</v>
      </c>
      <c r="X25">
        <v>120</v>
      </c>
      <c r="Y25">
        <v>0</v>
      </c>
      <c r="Z25">
        <f t="shared" si="0"/>
        <v>0.70905361851743332</v>
      </c>
      <c r="AM25" t="s">
        <v>490</v>
      </c>
      <c r="AN25" s="9">
        <f>AVERAGE(AN3:AN9)</f>
        <v>2.1642857142857141</v>
      </c>
      <c r="AO25" s="9">
        <f>AVERAGE(AO3:AO9)</f>
        <v>3.0497142857142854</v>
      </c>
      <c r="AP25">
        <v>0.8</v>
      </c>
    </row>
    <row r="26" spans="1:44" x14ac:dyDescent="0.25">
      <c r="C26" s="2" t="s">
        <v>61</v>
      </c>
      <c r="D26" s="1">
        <v>34527</v>
      </c>
      <c r="E26">
        <v>864</v>
      </c>
      <c r="F26">
        <v>1</v>
      </c>
      <c r="G26">
        <v>1</v>
      </c>
      <c r="H26">
        <v>0.84240000000000004</v>
      </c>
      <c r="I26">
        <v>0.62709999999999999</v>
      </c>
      <c r="J26">
        <v>0.54449999999999998</v>
      </c>
      <c r="K26">
        <v>0.49780000000000002</v>
      </c>
      <c r="L26">
        <v>0.4425</v>
      </c>
      <c r="M26">
        <v>0.33760000000000001</v>
      </c>
      <c r="N26">
        <v>0.28510000000000002</v>
      </c>
      <c r="O26">
        <v>0.18329999999999999</v>
      </c>
      <c r="P26">
        <v>0.15659999999999999</v>
      </c>
      <c r="Q26">
        <v>0.12709999999999999</v>
      </c>
      <c r="R26">
        <v>6.7500000000000004E-2</v>
      </c>
      <c r="S26">
        <v>3.3700000000000001E-2</v>
      </c>
      <c r="T26">
        <v>1.6E-2</v>
      </c>
      <c r="U26">
        <v>2.0299999999999998</v>
      </c>
      <c r="V26">
        <v>2.8530000000000002</v>
      </c>
      <c r="W26">
        <v>1.5</v>
      </c>
      <c r="X26">
        <v>110</v>
      </c>
      <c r="Y26">
        <v>0</v>
      </c>
      <c r="Z26">
        <f t="shared" si="0"/>
        <v>0.71153172099544326</v>
      </c>
      <c r="AM26" t="s">
        <v>491</v>
      </c>
      <c r="AN26" s="9">
        <f>_xlfn.STDEV.P(AN3:AN9)</f>
        <v>0.21239162902909484</v>
      </c>
      <c r="AO26" s="9">
        <f>_xlfn.STDEV.P(AO3:AO9)</f>
        <v>0.29735486941926292</v>
      </c>
    </row>
    <row r="27" spans="1:44" x14ac:dyDescent="0.25">
      <c r="C27" t="s">
        <v>43</v>
      </c>
      <c r="D27" s="1">
        <v>34527</v>
      </c>
      <c r="E27">
        <v>862</v>
      </c>
      <c r="F27">
        <v>0.33889999999999998</v>
      </c>
      <c r="G27">
        <v>0.38419999999999999</v>
      </c>
      <c r="H27">
        <v>0.45369999999999999</v>
      </c>
      <c r="I27">
        <v>0.56910000000000005</v>
      </c>
      <c r="J27">
        <v>0.51129999999999998</v>
      </c>
      <c r="K27">
        <v>0.4279</v>
      </c>
      <c r="L27">
        <v>0.41399999999999998</v>
      </c>
      <c r="M27">
        <v>0.37819999999999998</v>
      </c>
      <c r="N27">
        <v>0.30420000000000003</v>
      </c>
      <c r="O27">
        <v>0.24099999999999999</v>
      </c>
      <c r="P27">
        <v>0.2487</v>
      </c>
      <c r="Q27">
        <v>0.1951</v>
      </c>
      <c r="R27">
        <v>0.13450000000000001</v>
      </c>
      <c r="S27">
        <v>6.4199999999999993E-2</v>
      </c>
      <c r="T27">
        <v>2.81E-2</v>
      </c>
      <c r="U27">
        <v>1.85</v>
      </c>
      <c r="V27">
        <v>2.6019999999999999</v>
      </c>
      <c r="W27">
        <v>2.5</v>
      </c>
      <c r="X27">
        <v>100</v>
      </c>
      <c r="Y27">
        <v>0</v>
      </c>
      <c r="Z27">
        <f t="shared" si="0"/>
        <v>0.71099154496541128</v>
      </c>
      <c r="AM27" t="s">
        <v>490</v>
      </c>
      <c r="AN27" s="9">
        <f>AVERAGE(AN10:AN16)</f>
        <v>2.0685714285714285</v>
      </c>
      <c r="AO27" s="9">
        <f>AVERAGE(AO10:AO16)</f>
        <v>2.9101428571428576</v>
      </c>
      <c r="AP27">
        <v>1.5</v>
      </c>
    </row>
    <row r="28" spans="1:44" x14ac:dyDescent="0.25">
      <c r="C28" t="s">
        <v>43</v>
      </c>
      <c r="D28" s="1">
        <v>34527</v>
      </c>
      <c r="E28">
        <v>854</v>
      </c>
      <c r="F28">
        <v>0.73270000000000002</v>
      </c>
      <c r="G28">
        <v>0.56779999999999997</v>
      </c>
      <c r="H28">
        <v>0.51959999999999995</v>
      </c>
      <c r="I28">
        <v>0.47389999999999999</v>
      </c>
      <c r="J28">
        <v>0.46339999999999998</v>
      </c>
      <c r="K28">
        <v>0.43159999999999998</v>
      </c>
      <c r="L28">
        <v>0.36780000000000002</v>
      </c>
      <c r="M28">
        <v>0.30199999999999999</v>
      </c>
      <c r="N28">
        <v>0.28100000000000003</v>
      </c>
      <c r="O28">
        <v>0.1908</v>
      </c>
      <c r="P28">
        <v>0.1923</v>
      </c>
      <c r="Q28">
        <v>0.1681</v>
      </c>
      <c r="R28">
        <v>0.114</v>
      </c>
      <c r="S28">
        <v>7.9000000000000001E-2</v>
      </c>
      <c r="T28">
        <v>4.9700000000000001E-2</v>
      </c>
      <c r="U28">
        <v>1.87</v>
      </c>
      <c r="V28">
        <v>2.6280000000000001</v>
      </c>
      <c r="W28">
        <v>1.5</v>
      </c>
      <c r="X28">
        <v>90</v>
      </c>
      <c r="Y28">
        <v>0</v>
      </c>
      <c r="Z28">
        <f t="shared" si="0"/>
        <v>0.71156773211567736</v>
      </c>
      <c r="AM28" t="s">
        <v>491</v>
      </c>
      <c r="AN28" s="9">
        <f>_xlfn.STDEV.P(AN10:AN16)</f>
        <v>0.28532831071935255</v>
      </c>
      <c r="AO28" s="9">
        <f>_xlfn.STDEV.P(AO10:AO16)</f>
        <v>0.40000229591177772</v>
      </c>
    </row>
    <row r="29" spans="1:44" x14ac:dyDescent="0.25">
      <c r="V29" s="11">
        <f>AVERAGE(V3:V28)</f>
        <v>2.9260384615384614</v>
      </c>
      <c r="AM29" t="s">
        <v>490</v>
      </c>
      <c r="AN29" s="9">
        <f>AVERAGE(AN17:AN23)</f>
        <v>1.8557142857142854</v>
      </c>
      <c r="AO29" s="9">
        <f>AVERAGE(AO17:AO23)</f>
        <v>2.61</v>
      </c>
      <c r="AP29">
        <v>2.5</v>
      </c>
    </row>
    <row r="30" spans="1:44" x14ac:dyDescent="0.25"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 t="s">
        <v>43</v>
      </c>
      <c r="AA30" s="2" t="s">
        <v>61</v>
      </c>
      <c r="AB30" t="s">
        <v>43</v>
      </c>
      <c r="AC30" t="s">
        <v>43</v>
      </c>
      <c r="AM30" t="s">
        <v>491</v>
      </c>
      <c r="AN30" s="9">
        <f>_xlfn.STDEV.P(AN17:AN23)</f>
        <v>0.17831410030434203</v>
      </c>
      <c r="AO30" s="9">
        <f>_xlfn.STDEV.P(AO17:AO23)</f>
        <v>0.25165395742112673</v>
      </c>
    </row>
    <row r="31" spans="1:44" x14ac:dyDescent="0.25">
      <c r="D31" s="1">
        <v>34501</v>
      </c>
      <c r="E31" s="1">
        <v>34501</v>
      </c>
      <c r="F31" s="1">
        <v>34501</v>
      </c>
      <c r="G31" s="1">
        <v>34501</v>
      </c>
      <c r="H31" s="1">
        <v>34501</v>
      </c>
      <c r="I31" s="1">
        <v>34527</v>
      </c>
      <c r="J31" s="1">
        <v>34527</v>
      </c>
      <c r="K31" s="1">
        <v>34527</v>
      </c>
      <c r="L31" s="1">
        <v>34527</v>
      </c>
      <c r="M31" s="1">
        <v>34527</v>
      </c>
      <c r="N31" s="1">
        <v>34527</v>
      </c>
      <c r="O31" s="1">
        <v>34527</v>
      </c>
      <c r="P31" s="1">
        <v>34527</v>
      </c>
      <c r="Q31" s="1">
        <v>34527</v>
      </c>
      <c r="R31" s="1">
        <v>34527</v>
      </c>
      <c r="S31" s="1">
        <v>34527</v>
      </c>
      <c r="T31" s="1">
        <v>34527</v>
      </c>
      <c r="U31" s="1">
        <v>34527</v>
      </c>
      <c r="V31" s="1">
        <v>34527</v>
      </c>
      <c r="W31" s="1">
        <v>34527</v>
      </c>
      <c r="X31" s="1">
        <v>34527</v>
      </c>
      <c r="Y31" s="1">
        <v>34527</v>
      </c>
      <c r="Z31" s="1">
        <v>34527</v>
      </c>
      <c r="AA31" s="1">
        <v>34527</v>
      </c>
      <c r="AB31" s="1">
        <v>34527</v>
      </c>
      <c r="AC31" s="1">
        <v>34527</v>
      </c>
    </row>
    <row r="32" spans="1:44" x14ac:dyDescent="0.25">
      <c r="A32" t="s">
        <v>486</v>
      </c>
      <c r="B32" t="s">
        <v>487</v>
      </c>
      <c r="C32" t="s">
        <v>461</v>
      </c>
      <c r="D32">
        <v>417</v>
      </c>
      <c r="E32">
        <v>420</v>
      </c>
      <c r="F32">
        <v>421</v>
      </c>
      <c r="G32">
        <v>422</v>
      </c>
      <c r="H32">
        <v>419</v>
      </c>
      <c r="I32">
        <v>850</v>
      </c>
      <c r="J32">
        <v>851</v>
      </c>
      <c r="K32">
        <v>853</v>
      </c>
      <c r="L32">
        <v>852</v>
      </c>
      <c r="M32">
        <v>856</v>
      </c>
      <c r="N32">
        <v>858</v>
      </c>
      <c r="O32">
        <v>860</v>
      </c>
      <c r="P32">
        <v>857</v>
      </c>
      <c r="Q32">
        <v>855</v>
      </c>
      <c r="R32">
        <v>861</v>
      </c>
      <c r="S32">
        <v>863</v>
      </c>
      <c r="T32">
        <v>865</v>
      </c>
      <c r="U32">
        <v>867</v>
      </c>
      <c r="V32">
        <v>869</v>
      </c>
      <c r="W32">
        <v>871</v>
      </c>
      <c r="X32">
        <v>870</v>
      </c>
      <c r="Y32">
        <v>868</v>
      </c>
      <c r="Z32">
        <v>866</v>
      </c>
      <c r="AA32">
        <v>864</v>
      </c>
      <c r="AB32">
        <v>862</v>
      </c>
      <c r="AC32">
        <v>854</v>
      </c>
      <c r="AD32" t="s">
        <v>490</v>
      </c>
      <c r="AE32" t="s">
        <v>499</v>
      </c>
      <c r="AL32" s="10" t="s">
        <v>492</v>
      </c>
      <c r="AM32" s="10" t="s">
        <v>489</v>
      </c>
      <c r="AN32" s="10" t="s">
        <v>493</v>
      </c>
      <c r="AO32" s="10" t="s">
        <v>460</v>
      </c>
      <c r="AP32" s="10" t="s">
        <v>493</v>
      </c>
      <c r="AQ32" s="10" t="s">
        <v>494</v>
      </c>
    </row>
    <row r="33" spans="1:43" x14ac:dyDescent="0.25">
      <c r="A33">
        <f>COS(RADIANS(C33))</f>
        <v>0.9990482215818578</v>
      </c>
      <c r="B33">
        <f>1-0.999048222</f>
        <v>9.5177800000001422E-4</v>
      </c>
      <c r="C33">
        <v>2.5</v>
      </c>
      <c r="D33">
        <v>0.34370000000000001</v>
      </c>
      <c r="E33">
        <v>0.83530000000000004</v>
      </c>
      <c r="F33">
        <v>0.73029999999999995</v>
      </c>
      <c r="G33">
        <v>1</v>
      </c>
      <c r="H33">
        <v>0.77800000000000002</v>
      </c>
      <c r="I33">
        <v>0.52149999999999996</v>
      </c>
      <c r="J33">
        <v>0.64559999999999995</v>
      </c>
      <c r="K33">
        <v>0.6885</v>
      </c>
      <c r="L33">
        <v>0.59309999999999996</v>
      </c>
      <c r="M33">
        <v>0.96299999999999997</v>
      </c>
      <c r="N33">
        <v>1</v>
      </c>
      <c r="O33">
        <v>0.47370000000000001</v>
      </c>
      <c r="P33">
        <v>0.99160000000000004</v>
      </c>
      <c r="Q33">
        <v>0.81379999999999997</v>
      </c>
      <c r="R33">
        <v>0.45469999999999999</v>
      </c>
      <c r="S33">
        <v>1</v>
      </c>
      <c r="T33">
        <v>1</v>
      </c>
      <c r="U33">
        <v>0</v>
      </c>
      <c r="V33">
        <v>0.52859999999999996</v>
      </c>
      <c r="W33">
        <v>0.56679999999999997</v>
      </c>
      <c r="X33">
        <v>0.59189999999999998</v>
      </c>
      <c r="Y33">
        <v>0.25059999999999999</v>
      </c>
      <c r="Z33">
        <v>0</v>
      </c>
      <c r="AA33">
        <v>1</v>
      </c>
      <c r="AB33">
        <v>0.33889999999999998</v>
      </c>
      <c r="AC33">
        <v>0.73270000000000002</v>
      </c>
      <c r="AD33">
        <f>AVERAGE(D33:AC33)</f>
        <v>0.64778076923076944</v>
      </c>
      <c r="AE33">
        <f>_xlfn.STDEV.P(D33:AC33)</f>
        <v>0.29276557571286421</v>
      </c>
      <c r="AF33">
        <v>2.5</v>
      </c>
      <c r="AL33" s="10">
        <v>0.8</v>
      </c>
      <c r="AM33" s="9">
        <v>2.1642857142857141</v>
      </c>
      <c r="AN33" s="9">
        <v>0.21239162902909484</v>
      </c>
      <c r="AO33" s="9">
        <v>3.0497142857142854</v>
      </c>
      <c r="AP33" s="9">
        <v>0.29735486941926292</v>
      </c>
      <c r="AQ33" s="9">
        <f>AM33/AO33</f>
        <v>0.70966835300730746</v>
      </c>
    </row>
    <row r="34" spans="1:43" x14ac:dyDescent="0.25">
      <c r="A34">
        <f t="shared" ref="A34:A47" si="1">COS(RADIANS(C34))</f>
        <v>0.99144486137381038</v>
      </c>
      <c r="B34">
        <f t="shared" ref="B34:B47" si="2">1-0.999048222</f>
        <v>9.5177800000001422E-4</v>
      </c>
      <c r="C34">
        <v>7.5</v>
      </c>
      <c r="D34">
        <v>0.5323</v>
      </c>
      <c r="E34">
        <v>0.68820000000000003</v>
      </c>
      <c r="F34">
        <v>0.47320000000000001</v>
      </c>
      <c r="G34">
        <v>0.76849999999999996</v>
      </c>
      <c r="H34">
        <v>0.39389999999999997</v>
      </c>
      <c r="I34">
        <v>0.36209999999999998</v>
      </c>
      <c r="J34">
        <v>0.44369999999999998</v>
      </c>
      <c r="K34">
        <v>0.55120000000000002</v>
      </c>
      <c r="L34">
        <v>0.49259999999999998</v>
      </c>
      <c r="M34">
        <v>0.83630000000000004</v>
      </c>
      <c r="N34">
        <v>0.91469999999999996</v>
      </c>
      <c r="O34">
        <v>0.49630000000000002</v>
      </c>
      <c r="P34">
        <v>0.80769999999999997</v>
      </c>
      <c r="Q34">
        <v>0.56000000000000005</v>
      </c>
      <c r="R34">
        <v>0.43169999999999997</v>
      </c>
      <c r="S34">
        <v>0.96630000000000005</v>
      </c>
      <c r="T34">
        <v>0.98480000000000001</v>
      </c>
      <c r="U34">
        <v>1.52E-2</v>
      </c>
      <c r="V34">
        <v>0.47370000000000001</v>
      </c>
      <c r="W34">
        <v>0.39069999999999999</v>
      </c>
      <c r="X34">
        <v>0.43169999999999997</v>
      </c>
      <c r="Y34">
        <v>0.33529999999999999</v>
      </c>
      <c r="Z34">
        <v>1.11E-2</v>
      </c>
      <c r="AA34">
        <v>1</v>
      </c>
      <c r="AB34">
        <v>0.38419999999999999</v>
      </c>
      <c r="AC34">
        <v>0.56779999999999997</v>
      </c>
      <c r="AD34">
        <f t="shared" ref="AD34:AD47" si="3">AVERAGE(D34:AC34)</f>
        <v>0.55050769230769236</v>
      </c>
      <c r="AE34">
        <f t="shared" ref="AE34:AE47" si="4">_xlfn.STDEV.P(D34:AC34)</f>
        <v>0.25615906254794846</v>
      </c>
      <c r="AF34">
        <v>7.5</v>
      </c>
      <c r="AL34" s="10">
        <v>1.5</v>
      </c>
      <c r="AM34" s="9">
        <v>2.0685714285714285</v>
      </c>
      <c r="AN34" s="9">
        <v>0.28532831071935255</v>
      </c>
      <c r="AO34" s="9">
        <v>2.9101428571428576</v>
      </c>
      <c r="AP34" s="9">
        <v>0.40000229591177772</v>
      </c>
      <c r="AQ34" s="9">
        <f>AM34/AO34</f>
        <v>0.71081439300967053</v>
      </c>
    </row>
    <row r="35" spans="1:43" x14ac:dyDescent="0.25">
      <c r="A35">
        <f t="shared" si="1"/>
        <v>0.97629600711993336</v>
      </c>
      <c r="B35">
        <f t="shared" si="2"/>
        <v>9.5177800000001422E-4</v>
      </c>
      <c r="C35">
        <v>12.5</v>
      </c>
      <c r="D35">
        <v>0.4778</v>
      </c>
      <c r="E35">
        <v>0.57240000000000002</v>
      </c>
      <c r="F35">
        <v>0.40410000000000001</v>
      </c>
      <c r="G35">
        <v>0.59330000000000005</v>
      </c>
      <c r="H35">
        <v>0.36380000000000001</v>
      </c>
      <c r="I35">
        <v>0.25380000000000003</v>
      </c>
      <c r="J35">
        <v>0.23130000000000001</v>
      </c>
      <c r="K35">
        <v>0.4919</v>
      </c>
      <c r="L35">
        <v>0.31309999999999999</v>
      </c>
      <c r="M35">
        <v>0.74729999999999996</v>
      </c>
      <c r="N35">
        <v>0.73370000000000002</v>
      </c>
      <c r="O35">
        <v>0.57789999999999997</v>
      </c>
      <c r="P35">
        <v>0.75329999999999997</v>
      </c>
      <c r="Q35">
        <v>0.53890000000000005</v>
      </c>
      <c r="R35">
        <v>0.46579999999999999</v>
      </c>
      <c r="S35">
        <v>0.66279999999999994</v>
      </c>
      <c r="T35">
        <v>0.83850000000000002</v>
      </c>
      <c r="U35">
        <v>6.5299999999999997E-2</v>
      </c>
      <c r="V35">
        <v>0.50990000000000002</v>
      </c>
      <c r="W35">
        <v>0.45429999999999998</v>
      </c>
      <c r="X35">
        <v>0.4914</v>
      </c>
      <c r="Y35">
        <v>0.39550000000000002</v>
      </c>
      <c r="Z35">
        <v>7.9500000000000001E-2</v>
      </c>
      <c r="AA35">
        <v>0.84240000000000004</v>
      </c>
      <c r="AB35">
        <v>0.45369999999999999</v>
      </c>
      <c r="AC35">
        <v>0.51959999999999995</v>
      </c>
      <c r="AD35">
        <f t="shared" si="3"/>
        <v>0.49351153846153839</v>
      </c>
      <c r="AE35">
        <f t="shared" si="4"/>
        <v>0.19975036021325612</v>
      </c>
      <c r="AF35">
        <v>12.5</v>
      </c>
      <c r="AL35" s="10">
        <v>2.5</v>
      </c>
      <c r="AM35" s="9">
        <v>1.8557142857142854</v>
      </c>
      <c r="AN35" s="9">
        <v>0.17831410030434203</v>
      </c>
      <c r="AO35" s="9">
        <v>2.61</v>
      </c>
      <c r="AP35" s="9">
        <v>0.25165395742112673</v>
      </c>
      <c r="AQ35" s="9">
        <f>AM35/AO35</f>
        <v>0.7110016420361247</v>
      </c>
    </row>
    <row r="36" spans="1:43" x14ac:dyDescent="0.25">
      <c r="A36">
        <f t="shared" si="1"/>
        <v>0.95371695074822693</v>
      </c>
      <c r="B36">
        <f t="shared" si="2"/>
        <v>9.5177800000001422E-4</v>
      </c>
      <c r="C36">
        <v>17.5</v>
      </c>
      <c r="D36">
        <v>0.443</v>
      </c>
      <c r="E36">
        <v>0.56510000000000005</v>
      </c>
      <c r="F36">
        <v>0.42130000000000001</v>
      </c>
      <c r="G36">
        <v>0.48430000000000001</v>
      </c>
      <c r="H36">
        <v>0.34620000000000001</v>
      </c>
      <c r="I36">
        <v>0.27029999999999998</v>
      </c>
      <c r="J36">
        <v>0.20039999999999999</v>
      </c>
      <c r="K36">
        <v>0.47649999999999998</v>
      </c>
      <c r="L36">
        <v>0.1986</v>
      </c>
      <c r="M36">
        <v>0.68959999999999999</v>
      </c>
      <c r="N36">
        <v>0.62150000000000005</v>
      </c>
      <c r="O36">
        <v>0.57110000000000005</v>
      </c>
      <c r="P36">
        <v>0.67149999999999999</v>
      </c>
      <c r="Q36">
        <v>0.46529999999999999</v>
      </c>
      <c r="R36">
        <v>0.53310000000000002</v>
      </c>
      <c r="S36">
        <v>0.58630000000000004</v>
      </c>
      <c r="T36">
        <v>0.62229999999999996</v>
      </c>
      <c r="U36">
        <v>0.14280000000000001</v>
      </c>
      <c r="V36">
        <v>0.39379999999999998</v>
      </c>
      <c r="W36">
        <v>0.46410000000000001</v>
      </c>
      <c r="X36">
        <v>0.48270000000000002</v>
      </c>
      <c r="Y36">
        <v>0.36249999999999999</v>
      </c>
      <c r="Z36">
        <v>0.25540000000000002</v>
      </c>
      <c r="AA36">
        <v>0.62709999999999999</v>
      </c>
      <c r="AB36">
        <v>0.56910000000000005</v>
      </c>
      <c r="AC36">
        <v>0.47389999999999999</v>
      </c>
      <c r="AD36">
        <f t="shared" si="3"/>
        <v>0.45914615384615387</v>
      </c>
      <c r="AE36">
        <f t="shared" si="4"/>
        <v>0.14920170970037452</v>
      </c>
      <c r="AF36">
        <v>17.5</v>
      </c>
      <c r="AM36" s="11"/>
      <c r="AN36" s="11"/>
      <c r="AO36" s="11"/>
      <c r="AP36" s="11"/>
    </row>
    <row r="37" spans="1:43" x14ac:dyDescent="0.25">
      <c r="A37">
        <f t="shared" si="1"/>
        <v>0.92387953251128674</v>
      </c>
      <c r="B37">
        <f t="shared" si="2"/>
        <v>9.5177800000001422E-4</v>
      </c>
      <c r="C37">
        <v>22.5</v>
      </c>
      <c r="D37">
        <v>0.4</v>
      </c>
      <c r="E37">
        <v>0.54530000000000001</v>
      </c>
      <c r="F37">
        <v>0.48899999999999999</v>
      </c>
      <c r="G37">
        <v>0.45750000000000002</v>
      </c>
      <c r="H37">
        <v>0.22770000000000001</v>
      </c>
      <c r="I37">
        <v>0.2767</v>
      </c>
      <c r="J37">
        <v>0.29759999999999998</v>
      </c>
      <c r="K37">
        <v>0.434</v>
      </c>
      <c r="L37">
        <v>0.20549999999999999</v>
      </c>
      <c r="M37">
        <v>0.63300000000000001</v>
      </c>
      <c r="N37">
        <v>0.63680000000000003</v>
      </c>
      <c r="O37">
        <v>0.48930000000000001</v>
      </c>
      <c r="P37">
        <v>0.64759999999999995</v>
      </c>
      <c r="Q37">
        <v>0.44069999999999998</v>
      </c>
      <c r="R37">
        <v>0.47939999999999999</v>
      </c>
      <c r="S37">
        <v>0.50970000000000004</v>
      </c>
      <c r="T37">
        <v>0.54100000000000004</v>
      </c>
      <c r="U37">
        <v>0.2011</v>
      </c>
      <c r="V37">
        <v>0.33989999999999998</v>
      </c>
      <c r="W37">
        <v>0.40679999999999999</v>
      </c>
      <c r="X37">
        <v>0.3997</v>
      </c>
      <c r="Y37">
        <v>0.3745</v>
      </c>
      <c r="Z37">
        <v>0.30249999999999999</v>
      </c>
      <c r="AA37">
        <v>0.54449999999999998</v>
      </c>
      <c r="AB37">
        <v>0.51129999999999998</v>
      </c>
      <c r="AC37">
        <v>0.46339999999999998</v>
      </c>
      <c r="AD37">
        <f t="shared" si="3"/>
        <v>0.43286538461538454</v>
      </c>
      <c r="AE37">
        <f t="shared" si="4"/>
        <v>0.12539185331869962</v>
      </c>
      <c r="AF37">
        <v>22.5</v>
      </c>
    </row>
    <row r="38" spans="1:43" x14ac:dyDescent="0.25">
      <c r="A38">
        <f t="shared" si="1"/>
        <v>0.88701083317822171</v>
      </c>
      <c r="B38">
        <f t="shared" si="2"/>
        <v>9.5177800000001422E-4</v>
      </c>
      <c r="C38">
        <v>27.5</v>
      </c>
      <c r="D38">
        <v>0.34970000000000001</v>
      </c>
      <c r="E38">
        <v>0.52090000000000003</v>
      </c>
      <c r="F38">
        <v>0.41670000000000001</v>
      </c>
      <c r="G38">
        <v>0.3574</v>
      </c>
      <c r="H38">
        <v>0.216</v>
      </c>
      <c r="I38">
        <v>0.24690000000000001</v>
      </c>
      <c r="J38">
        <v>0.26429999999999998</v>
      </c>
      <c r="K38">
        <v>0.39269999999999999</v>
      </c>
      <c r="L38">
        <v>0.25719999999999998</v>
      </c>
      <c r="M38">
        <v>0.4874</v>
      </c>
      <c r="N38">
        <v>0.59440000000000004</v>
      </c>
      <c r="O38">
        <v>0.46739999999999998</v>
      </c>
      <c r="P38">
        <v>0.56510000000000005</v>
      </c>
      <c r="Q38">
        <v>0.42499999999999999</v>
      </c>
      <c r="R38">
        <v>0.43080000000000002</v>
      </c>
      <c r="S38">
        <v>0.50649999999999995</v>
      </c>
      <c r="T38">
        <v>0.5212</v>
      </c>
      <c r="U38">
        <v>0.16520000000000001</v>
      </c>
      <c r="V38">
        <v>0.24729999999999999</v>
      </c>
      <c r="W38">
        <v>0.34989999999999999</v>
      </c>
      <c r="X38">
        <v>0.311</v>
      </c>
      <c r="Y38">
        <v>0.37040000000000001</v>
      </c>
      <c r="Z38">
        <v>0.28520000000000001</v>
      </c>
      <c r="AA38">
        <v>0.49780000000000002</v>
      </c>
      <c r="AB38">
        <v>0.4279</v>
      </c>
      <c r="AC38">
        <v>0.43159999999999998</v>
      </c>
      <c r="AD38">
        <f t="shared" si="3"/>
        <v>0.38868846153846148</v>
      </c>
      <c r="AE38">
        <f t="shared" si="4"/>
        <v>0.11286166252037928</v>
      </c>
      <c r="AF38">
        <v>27.5</v>
      </c>
    </row>
    <row r="39" spans="1:43" x14ac:dyDescent="0.25">
      <c r="A39">
        <f t="shared" si="1"/>
        <v>0.84339144581288572</v>
      </c>
      <c r="B39">
        <f t="shared" si="2"/>
        <v>9.5177800000001422E-4</v>
      </c>
      <c r="C39">
        <v>32.5</v>
      </c>
      <c r="D39">
        <v>0.39429999999999998</v>
      </c>
      <c r="E39">
        <v>0.47160000000000002</v>
      </c>
      <c r="F39">
        <v>0.36259999999999998</v>
      </c>
      <c r="G39">
        <v>0.26939999999999997</v>
      </c>
      <c r="H39">
        <v>0.29930000000000001</v>
      </c>
      <c r="I39">
        <v>0.23350000000000001</v>
      </c>
      <c r="J39">
        <v>0.2525</v>
      </c>
      <c r="K39">
        <v>0.31280000000000002</v>
      </c>
      <c r="L39">
        <v>0.2263</v>
      </c>
      <c r="M39">
        <v>0.34799999999999998</v>
      </c>
      <c r="N39">
        <v>0.49640000000000001</v>
      </c>
      <c r="O39">
        <v>0.42520000000000002</v>
      </c>
      <c r="P39">
        <v>0.49</v>
      </c>
      <c r="Q39">
        <v>0.38800000000000001</v>
      </c>
      <c r="R39">
        <v>0.38279999999999997</v>
      </c>
      <c r="S39">
        <v>0.42349999999999999</v>
      </c>
      <c r="T39">
        <v>0.47939999999999999</v>
      </c>
      <c r="U39">
        <v>0.1457</v>
      </c>
      <c r="V39">
        <v>0.2263</v>
      </c>
      <c r="W39">
        <v>0.3473</v>
      </c>
      <c r="X39">
        <v>0.25230000000000002</v>
      </c>
      <c r="Y39">
        <v>0.35049999999999998</v>
      </c>
      <c r="Z39">
        <v>0.25369999999999998</v>
      </c>
      <c r="AA39">
        <v>0.4425</v>
      </c>
      <c r="AB39">
        <v>0.41399999999999998</v>
      </c>
      <c r="AC39">
        <v>0.36780000000000002</v>
      </c>
      <c r="AD39">
        <f t="shared" si="3"/>
        <v>0.34829615384615387</v>
      </c>
      <c r="AE39">
        <f t="shared" si="4"/>
        <v>9.3203138279819145E-2</v>
      </c>
      <c r="AF39">
        <v>32.5</v>
      </c>
    </row>
    <row r="40" spans="1:43" x14ac:dyDescent="0.25">
      <c r="A40">
        <f t="shared" si="1"/>
        <v>0.79335334029123517</v>
      </c>
      <c r="B40">
        <f t="shared" si="2"/>
        <v>9.5177800000001422E-4</v>
      </c>
      <c r="C40">
        <v>37.5</v>
      </c>
      <c r="D40">
        <v>0.30990000000000001</v>
      </c>
      <c r="E40">
        <v>0.3569</v>
      </c>
      <c r="F40">
        <v>0.2258</v>
      </c>
      <c r="G40">
        <v>0.23860000000000001</v>
      </c>
      <c r="H40">
        <v>0.3216</v>
      </c>
      <c r="I40">
        <v>0.24360000000000001</v>
      </c>
      <c r="J40">
        <v>0.24879999999999999</v>
      </c>
      <c r="K40">
        <v>0.254</v>
      </c>
      <c r="L40">
        <v>0.25030000000000002</v>
      </c>
      <c r="M40">
        <v>0.249</v>
      </c>
      <c r="N40">
        <v>0.4642</v>
      </c>
      <c r="O40">
        <v>0.35709999999999997</v>
      </c>
      <c r="P40">
        <v>0.4496</v>
      </c>
      <c r="Q40">
        <v>0.31069999999999998</v>
      </c>
      <c r="R40">
        <v>0.33250000000000002</v>
      </c>
      <c r="S40">
        <v>0.28039999999999998</v>
      </c>
      <c r="T40">
        <v>0.39229999999999998</v>
      </c>
      <c r="U40">
        <v>0.1709</v>
      </c>
      <c r="V40">
        <v>0.1779</v>
      </c>
      <c r="W40">
        <v>0.25640000000000002</v>
      </c>
      <c r="X40">
        <v>0.2087</v>
      </c>
      <c r="Y40">
        <v>0.30790000000000001</v>
      </c>
      <c r="Z40">
        <v>0.19700000000000001</v>
      </c>
      <c r="AA40">
        <v>0.33760000000000001</v>
      </c>
      <c r="AB40">
        <v>0.37819999999999998</v>
      </c>
      <c r="AC40">
        <v>0.30199999999999999</v>
      </c>
      <c r="AD40">
        <f t="shared" si="3"/>
        <v>0.29315000000000002</v>
      </c>
      <c r="AE40">
        <f t="shared" si="4"/>
        <v>7.5330034106334556E-2</v>
      </c>
      <c r="AF40">
        <v>37.5</v>
      </c>
    </row>
    <row r="41" spans="1:43" x14ac:dyDescent="0.25">
      <c r="A41">
        <f t="shared" si="1"/>
        <v>0.73727733681012397</v>
      </c>
      <c r="B41">
        <f t="shared" si="2"/>
        <v>9.5177800000001422E-4</v>
      </c>
      <c r="C41">
        <v>42.5</v>
      </c>
      <c r="D41">
        <v>0.20030000000000001</v>
      </c>
      <c r="E41">
        <v>0.30099999999999999</v>
      </c>
      <c r="F41">
        <v>0.18959999999999999</v>
      </c>
      <c r="G41">
        <v>0.21060000000000001</v>
      </c>
      <c r="H41">
        <v>0.27800000000000002</v>
      </c>
      <c r="I41">
        <v>0.24859999999999999</v>
      </c>
      <c r="J41">
        <v>0.21340000000000001</v>
      </c>
      <c r="K41">
        <v>0.22739999999999999</v>
      </c>
      <c r="L41">
        <v>0.24560000000000001</v>
      </c>
      <c r="M41">
        <v>0.2467</v>
      </c>
      <c r="N41">
        <v>0.38290000000000002</v>
      </c>
      <c r="O41">
        <v>0.28599999999999998</v>
      </c>
      <c r="P41">
        <v>0.32900000000000001</v>
      </c>
      <c r="Q41">
        <v>0.29339999999999999</v>
      </c>
      <c r="R41">
        <v>0.2742</v>
      </c>
      <c r="S41">
        <v>0.2402</v>
      </c>
      <c r="T41">
        <v>0.2969</v>
      </c>
      <c r="U41">
        <v>0.15559999999999999</v>
      </c>
      <c r="V41">
        <v>0.13200000000000001</v>
      </c>
      <c r="W41">
        <v>0.18440000000000001</v>
      </c>
      <c r="X41">
        <v>0.18640000000000001</v>
      </c>
      <c r="Y41">
        <v>0.2999</v>
      </c>
      <c r="Z41">
        <v>0.18959999999999999</v>
      </c>
      <c r="AA41">
        <v>0.28510000000000002</v>
      </c>
      <c r="AB41">
        <v>0.30420000000000003</v>
      </c>
      <c r="AC41">
        <v>0.28100000000000003</v>
      </c>
      <c r="AD41">
        <f t="shared" si="3"/>
        <v>0.24930769230769231</v>
      </c>
      <c r="AE41">
        <f t="shared" si="4"/>
        <v>5.7292246240568577E-2</v>
      </c>
      <c r="AF41">
        <v>42.5</v>
      </c>
    </row>
    <row r="42" spans="1:43" x14ac:dyDescent="0.25">
      <c r="A42">
        <f t="shared" si="1"/>
        <v>0.67559020761566024</v>
      </c>
      <c r="B42">
        <f t="shared" si="2"/>
        <v>9.5177800000001422E-4</v>
      </c>
      <c r="C42">
        <v>47.5</v>
      </c>
      <c r="D42">
        <v>0.13950000000000001</v>
      </c>
      <c r="E42">
        <v>0.2278</v>
      </c>
      <c r="F42">
        <v>0.222</v>
      </c>
      <c r="G42">
        <v>0.19220000000000001</v>
      </c>
      <c r="H42">
        <v>0.22370000000000001</v>
      </c>
      <c r="I42">
        <v>0.2351</v>
      </c>
      <c r="J42">
        <v>0.22109999999999999</v>
      </c>
      <c r="K42">
        <v>0.1875</v>
      </c>
      <c r="L42">
        <v>0.20799999999999999</v>
      </c>
      <c r="M42">
        <v>0.2271</v>
      </c>
      <c r="N42">
        <v>0.29339999999999999</v>
      </c>
      <c r="O42">
        <v>0.22869999999999999</v>
      </c>
      <c r="P42">
        <v>0.29680000000000001</v>
      </c>
      <c r="Q42">
        <v>0.27279999999999999</v>
      </c>
      <c r="R42">
        <v>0.2344</v>
      </c>
      <c r="S42">
        <v>0.17469999999999999</v>
      </c>
      <c r="T42">
        <v>0.23569999999999999</v>
      </c>
      <c r="U42">
        <v>0.15790000000000001</v>
      </c>
      <c r="V42">
        <v>8.8499999999999995E-2</v>
      </c>
      <c r="W42">
        <v>0.1525</v>
      </c>
      <c r="X42">
        <v>0.157</v>
      </c>
      <c r="Y42">
        <v>0.25330000000000003</v>
      </c>
      <c r="Z42">
        <v>0.16839999999999999</v>
      </c>
      <c r="AA42">
        <v>0.18329999999999999</v>
      </c>
      <c r="AB42">
        <v>0.24099999999999999</v>
      </c>
      <c r="AC42">
        <v>0.1908</v>
      </c>
      <c r="AD42">
        <f t="shared" si="3"/>
        <v>0.20820000000000002</v>
      </c>
      <c r="AE42">
        <f t="shared" si="4"/>
        <v>4.7203495633268436E-2</v>
      </c>
      <c r="AF42">
        <v>47.5</v>
      </c>
    </row>
    <row r="43" spans="1:43" x14ac:dyDescent="0.25">
      <c r="A43">
        <f t="shared" si="1"/>
        <v>0.60876142900872066</v>
      </c>
      <c r="B43">
        <f t="shared" si="2"/>
        <v>9.5177800000001422E-4</v>
      </c>
      <c r="C43">
        <v>52.5</v>
      </c>
      <c r="D43">
        <v>0.10059999999999999</v>
      </c>
      <c r="E43">
        <v>0.1661</v>
      </c>
      <c r="F43">
        <v>0.18870000000000001</v>
      </c>
      <c r="G43">
        <v>0.1787</v>
      </c>
      <c r="H43">
        <v>0.18410000000000001</v>
      </c>
      <c r="I43">
        <v>0.19139999999999999</v>
      </c>
      <c r="J43">
        <v>0.2041</v>
      </c>
      <c r="K43">
        <v>0.16900000000000001</v>
      </c>
      <c r="L43">
        <v>0.19350000000000001</v>
      </c>
      <c r="M43">
        <v>0.18579999999999999</v>
      </c>
      <c r="N43">
        <v>0.27910000000000001</v>
      </c>
      <c r="O43">
        <v>0.19359999999999999</v>
      </c>
      <c r="P43">
        <v>0.25140000000000001</v>
      </c>
      <c r="Q43">
        <v>0.19850000000000001</v>
      </c>
      <c r="R43">
        <v>0.19470000000000001</v>
      </c>
      <c r="S43">
        <v>0.12509999999999999</v>
      </c>
      <c r="T43">
        <v>0.1706</v>
      </c>
      <c r="U43">
        <v>0.1515</v>
      </c>
      <c r="V43">
        <v>0.11360000000000001</v>
      </c>
      <c r="W43">
        <v>0.12920000000000001</v>
      </c>
      <c r="X43">
        <v>0.12559999999999999</v>
      </c>
      <c r="Y43">
        <v>0.2046</v>
      </c>
      <c r="Z43">
        <v>0.14169999999999999</v>
      </c>
      <c r="AA43">
        <v>0.15659999999999999</v>
      </c>
      <c r="AB43">
        <v>0.2487</v>
      </c>
      <c r="AC43">
        <v>0.1923</v>
      </c>
      <c r="AD43">
        <f t="shared" si="3"/>
        <v>0.17841538461538464</v>
      </c>
      <c r="AE43">
        <f t="shared" si="4"/>
        <v>4.1412732084447304E-2</v>
      </c>
      <c r="AF43">
        <v>52.5</v>
      </c>
    </row>
    <row r="44" spans="1:43" x14ac:dyDescent="0.25">
      <c r="A44">
        <f t="shared" si="1"/>
        <v>0.53729960834682389</v>
      </c>
      <c r="B44">
        <f t="shared" si="2"/>
        <v>9.5177800000001422E-4</v>
      </c>
      <c r="C44">
        <v>57.5</v>
      </c>
      <c r="D44">
        <v>9.7900000000000001E-2</v>
      </c>
      <c r="E44">
        <v>0.1018</v>
      </c>
      <c r="F44">
        <v>0.11509999999999999</v>
      </c>
      <c r="G44">
        <v>0.1173</v>
      </c>
      <c r="H44">
        <v>0.1145</v>
      </c>
      <c r="I44">
        <v>0.11899999999999999</v>
      </c>
      <c r="J44">
        <v>0.16089999999999999</v>
      </c>
      <c r="K44">
        <v>0.13289999999999999</v>
      </c>
      <c r="L44">
        <v>0.18160000000000001</v>
      </c>
      <c r="M44">
        <v>0.16059999999999999</v>
      </c>
      <c r="N44">
        <v>0.218</v>
      </c>
      <c r="O44">
        <v>0.15679999999999999</v>
      </c>
      <c r="P44">
        <v>0.19020000000000001</v>
      </c>
      <c r="Q44">
        <v>0.18160000000000001</v>
      </c>
      <c r="R44">
        <v>0.13370000000000001</v>
      </c>
      <c r="S44">
        <v>9.0800000000000006E-2</v>
      </c>
      <c r="T44">
        <v>0.1411</v>
      </c>
      <c r="U44">
        <v>0.14180000000000001</v>
      </c>
      <c r="V44">
        <v>8.0100000000000005E-2</v>
      </c>
      <c r="W44">
        <v>9.7299999999999998E-2</v>
      </c>
      <c r="X44">
        <v>0.10290000000000001</v>
      </c>
      <c r="Y44">
        <v>0.17879999999999999</v>
      </c>
      <c r="Z44">
        <v>0.1331</v>
      </c>
      <c r="AA44">
        <v>0.12709999999999999</v>
      </c>
      <c r="AB44">
        <v>0.1951</v>
      </c>
      <c r="AC44">
        <v>0.1681</v>
      </c>
      <c r="AD44">
        <f t="shared" si="3"/>
        <v>0.13992692307692309</v>
      </c>
      <c r="AE44">
        <f t="shared" si="4"/>
        <v>3.5902973496872964E-2</v>
      </c>
      <c r="AF44">
        <v>57.5</v>
      </c>
    </row>
    <row r="45" spans="1:43" x14ac:dyDescent="0.25">
      <c r="A45">
        <f t="shared" si="1"/>
        <v>0.46174861323503386</v>
      </c>
      <c r="B45">
        <f t="shared" si="2"/>
        <v>9.5177800000001422E-4</v>
      </c>
      <c r="C45">
        <v>62.5</v>
      </c>
      <c r="D45">
        <v>6.5199999999999994E-2</v>
      </c>
      <c r="E45">
        <v>7.7499999999999999E-2</v>
      </c>
      <c r="F45">
        <v>5.96E-2</v>
      </c>
      <c r="G45">
        <v>5.4699999999999999E-2</v>
      </c>
      <c r="H45">
        <v>6.9800000000000001E-2</v>
      </c>
      <c r="I45">
        <v>6.1600000000000002E-2</v>
      </c>
      <c r="J45">
        <v>0.10349999999999999</v>
      </c>
      <c r="K45">
        <v>8.7099999999999997E-2</v>
      </c>
      <c r="L45">
        <v>0.1186</v>
      </c>
      <c r="M45">
        <v>0.1062</v>
      </c>
      <c r="N45">
        <v>0.1681</v>
      </c>
      <c r="O45">
        <v>9.0200000000000002E-2</v>
      </c>
      <c r="P45">
        <v>0.14130000000000001</v>
      </c>
      <c r="Q45">
        <v>0.1222</v>
      </c>
      <c r="R45">
        <v>0.1143</v>
      </c>
      <c r="S45">
        <v>8.2600000000000007E-2</v>
      </c>
      <c r="T45">
        <v>0.09</v>
      </c>
      <c r="U45">
        <v>0.1216</v>
      </c>
      <c r="V45">
        <v>6.0999999999999999E-2</v>
      </c>
      <c r="W45">
        <v>0.1031</v>
      </c>
      <c r="X45">
        <v>6.25E-2</v>
      </c>
      <c r="Y45">
        <v>0.15010000000000001</v>
      </c>
      <c r="Z45">
        <v>0.1027</v>
      </c>
      <c r="AA45">
        <v>6.7500000000000004E-2</v>
      </c>
      <c r="AB45">
        <v>0.13450000000000001</v>
      </c>
      <c r="AC45">
        <v>0.114</v>
      </c>
      <c r="AD45">
        <f t="shared" si="3"/>
        <v>9.7288461538461546E-2</v>
      </c>
      <c r="AE45">
        <f t="shared" si="4"/>
        <v>3.0421833340332771E-2</v>
      </c>
      <c r="AF45">
        <v>62.5</v>
      </c>
    </row>
    <row r="46" spans="1:43" x14ac:dyDescent="0.25">
      <c r="A46">
        <f t="shared" si="1"/>
        <v>0.38268343236508984</v>
      </c>
      <c r="B46">
        <f t="shared" si="2"/>
        <v>9.5177800000001422E-4</v>
      </c>
      <c r="C46">
        <v>67.5</v>
      </c>
      <c r="D46">
        <v>3.6499999999999998E-2</v>
      </c>
      <c r="E46">
        <v>4.2900000000000001E-2</v>
      </c>
      <c r="F46">
        <v>1.9599999999999999E-2</v>
      </c>
      <c r="G46">
        <v>2.2499999999999999E-2</v>
      </c>
      <c r="H46">
        <v>2.64E-2</v>
      </c>
      <c r="I46">
        <v>5.7000000000000002E-2</v>
      </c>
      <c r="J46">
        <v>6.1199999999999997E-2</v>
      </c>
      <c r="K46">
        <v>5.74E-2</v>
      </c>
      <c r="L46">
        <v>8.1299999999999997E-2</v>
      </c>
      <c r="M46">
        <v>5.8299999999999998E-2</v>
      </c>
      <c r="N46">
        <v>9.2899999999999996E-2</v>
      </c>
      <c r="O46">
        <v>5.16E-2</v>
      </c>
      <c r="P46">
        <v>7.8700000000000006E-2</v>
      </c>
      <c r="Q46">
        <v>9.3100000000000002E-2</v>
      </c>
      <c r="R46">
        <v>6.0499999999999998E-2</v>
      </c>
      <c r="S46">
        <v>3.3399999999999999E-2</v>
      </c>
      <c r="T46">
        <v>3.5499999999999997E-2</v>
      </c>
      <c r="U46">
        <v>5.7299999999999997E-2</v>
      </c>
      <c r="V46">
        <v>4.4200000000000003E-2</v>
      </c>
      <c r="W46">
        <v>6.5000000000000002E-2</v>
      </c>
      <c r="X46">
        <v>3.8100000000000002E-2</v>
      </c>
      <c r="Y46">
        <v>8.7400000000000005E-2</v>
      </c>
      <c r="Z46">
        <v>5.9400000000000001E-2</v>
      </c>
      <c r="AA46">
        <v>3.3700000000000001E-2</v>
      </c>
      <c r="AB46">
        <v>6.4199999999999993E-2</v>
      </c>
      <c r="AC46">
        <v>7.9000000000000001E-2</v>
      </c>
      <c r="AD46">
        <f t="shared" si="3"/>
        <v>5.5273076923076918E-2</v>
      </c>
      <c r="AE46">
        <f t="shared" si="4"/>
        <v>2.0934137701414297E-2</v>
      </c>
      <c r="AF46">
        <v>67.5</v>
      </c>
    </row>
    <row r="47" spans="1:43" x14ac:dyDescent="0.25">
      <c r="A47">
        <f t="shared" si="1"/>
        <v>0.30070579950427306</v>
      </c>
      <c r="B47">
        <f t="shared" si="2"/>
        <v>9.5177800000001422E-4</v>
      </c>
      <c r="C47">
        <v>72.5</v>
      </c>
      <c r="D47">
        <v>1.6899999999999998E-2</v>
      </c>
      <c r="E47">
        <v>9.9000000000000008E-3</v>
      </c>
      <c r="F47">
        <v>6.4999999999999997E-3</v>
      </c>
      <c r="G47">
        <v>5.3E-3</v>
      </c>
      <c r="H47">
        <v>6.4999999999999997E-3</v>
      </c>
      <c r="I47">
        <v>3.0099999999999998E-2</v>
      </c>
      <c r="J47">
        <v>2.23E-2</v>
      </c>
      <c r="K47">
        <v>2.3199999999999998E-2</v>
      </c>
      <c r="L47">
        <v>4.2099999999999999E-2</v>
      </c>
      <c r="M47">
        <v>4.0800000000000003E-2</v>
      </c>
      <c r="N47">
        <v>0.04</v>
      </c>
      <c r="O47">
        <v>8.5000000000000006E-3</v>
      </c>
      <c r="P47">
        <v>3.85E-2</v>
      </c>
      <c r="Q47">
        <v>5.6300000000000003E-2</v>
      </c>
      <c r="R47">
        <v>2.0299999999999999E-2</v>
      </c>
      <c r="S47">
        <v>2.1399999999999999E-2</v>
      </c>
      <c r="T47">
        <v>1.54E-2</v>
      </c>
      <c r="U47">
        <v>3.4500000000000003E-2</v>
      </c>
      <c r="V47">
        <v>2.0199999999999999E-2</v>
      </c>
      <c r="W47">
        <v>3.4500000000000003E-2</v>
      </c>
      <c r="X47">
        <v>1.9800000000000002E-2</v>
      </c>
      <c r="Y47">
        <v>4.5699999999999998E-2</v>
      </c>
      <c r="Z47">
        <v>2.0799999999999999E-2</v>
      </c>
      <c r="AA47">
        <v>1.6E-2</v>
      </c>
      <c r="AB47">
        <v>2.81E-2</v>
      </c>
      <c r="AC47">
        <v>4.9700000000000001E-2</v>
      </c>
      <c r="AD47">
        <f t="shared" si="3"/>
        <v>2.5896153846153847E-2</v>
      </c>
      <c r="AE47">
        <f t="shared" si="4"/>
        <v>1.3988634968574444E-2</v>
      </c>
      <c r="AF47">
        <v>72.5</v>
      </c>
    </row>
    <row r="48" spans="1:43" x14ac:dyDescent="0.25">
      <c r="D48">
        <v>2.34</v>
      </c>
      <c r="E48">
        <v>2.0299999999999998</v>
      </c>
      <c r="F48">
        <v>2.35</v>
      </c>
      <c r="G48">
        <v>2.33</v>
      </c>
      <c r="H48">
        <v>2.37</v>
      </c>
      <c r="I48">
        <v>2.27</v>
      </c>
      <c r="J48">
        <v>2.16</v>
      </c>
      <c r="K48">
        <v>2.1</v>
      </c>
      <c r="L48">
        <v>2.02</v>
      </c>
      <c r="M48">
        <v>1.83</v>
      </c>
      <c r="N48">
        <v>1.5</v>
      </c>
      <c r="O48">
        <v>2</v>
      </c>
      <c r="P48">
        <v>1.58</v>
      </c>
      <c r="Q48">
        <v>1.77</v>
      </c>
      <c r="R48">
        <v>1.98</v>
      </c>
      <c r="S48">
        <v>2.0699999999999998</v>
      </c>
      <c r="T48">
        <v>1.9</v>
      </c>
      <c r="U48">
        <v>2.5099999999999998</v>
      </c>
      <c r="V48">
        <v>2.46</v>
      </c>
      <c r="W48">
        <v>2.1</v>
      </c>
      <c r="X48">
        <v>2.35</v>
      </c>
      <c r="Y48">
        <v>1.85</v>
      </c>
      <c r="Z48">
        <v>2.42</v>
      </c>
      <c r="AA48">
        <v>2.0299999999999998</v>
      </c>
      <c r="AB48">
        <v>1.85</v>
      </c>
      <c r="AC48">
        <v>1.87</v>
      </c>
    </row>
    <row r="49" spans="4:29" x14ac:dyDescent="0.25">
      <c r="D49">
        <v>3.2959999999999998</v>
      </c>
      <c r="E49">
        <v>2.859</v>
      </c>
      <c r="F49">
        <v>3.3109999999999999</v>
      </c>
      <c r="G49">
        <v>3.278</v>
      </c>
      <c r="H49">
        <v>3.3439999999999999</v>
      </c>
      <c r="I49">
        <v>3.1989999999999998</v>
      </c>
      <c r="J49">
        <v>3.0350000000000001</v>
      </c>
      <c r="K49">
        <v>2.9620000000000002</v>
      </c>
      <c r="L49">
        <v>2.84</v>
      </c>
      <c r="M49">
        <v>2.5819999999999999</v>
      </c>
      <c r="N49">
        <v>2.109</v>
      </c>
      <c r="O49">
        <v>2.8130000000000002</v>
      </c>
      <c r="P49">
        <v>2.2290000000000001</v>
      </c>
      <c r="Q49">
        <v>2.488</v>
      </c>
      <c r="R49">
        <v>2.7869999999999999</v>
      </c>
      <c r="S49">
        <v>2.9220000000000002</v>
      </c>
      <c r="T49">
        <v>2.673</v>
      </c>
      <c r="U49">
        <v>3.528</v>
      </c>
      <c r="V49">
        <v>3.4569999999999999</v>
      </c>
      <c r="W49">
        <v>2.9569999999999999</v>
      </c>
      <c r="X49">
        <v>3.3109999999999999</v>
      </c>
      <c r="Y49">
        <v>2.601</v>
      </c>
      <c r="Z49">
        <v>3.4129999999999998</v>
      </c>
      <c r="AA49">
        <v>2.8530000000000002</v>
      </c>
      <c r="AB49">
        <v>2.6019999999999999</v>
      </c>
      <c r="AC49">
        <v>2.6280000000000001</v>
      </c>
    </row>
    <row r="50" spans="4:29" x14ac:dyDescent="0.25">
      <c r="D50">
        <v>1.5</v>
      </c>
      <c r="E50">
        <v>1.5</v>
      </c>
      <c r="F50">
        <v>1.5</v>
      </c>
      <c r="G50">
        <v>1.5</v>
      </c>
      <c r="H50">
        <v>1.5</v>
      </c>
      <c r="I50">
        <v>0.8</v>
      </c>
      <c r="J50">
        <v>1.5</v>
      </c>
      <c r="K50">
        <v>0.8</v>
      </c>
      <c r="L50">
        <v>2.5</v>
      </c>
      <c r="M50">
        <v>0.8</v>
      </c>
      <c r="N50">
        <v>2.5</v>
      </c>
      <c r="O50">
        <v>0.8</v>
      </c>
      <c r="P50">
        <v>1.5</v>
      </c>
      <c r="Q50">
        <v>2.5</v>
      </c>
      <c r="R50">
        <v>1.5</v>
      </c>
      <c r="S50">
        <v>0.8</v>
      </c>
      <c r="T50">
        <v>2.5</v>
      </c>
      <c r="U50">
        <v>1.5</v>
      </c>
      <c r="V50">
        <v>0.8</v>
      </c>
      <c r="W50">
        <v>2.5</v>
      </c>
      <c r="X50">
        <v>1.5</v>
      </c>
      <c r="Y50">
        <v>2.5</v>
      </c>
      <c r="Z50">
        <v>0.8</v>
      </c>
      <c r="AA50">
        <v>1.5</v>
      </c>
      <c r="AB50">
        <v>2.5</v>
      </c>
      <c r="AC50">
        <v>1.5</v>
      </c>
    </row>
    <row r="51" spans="4:29" x14ac:dyDescent="0.25">
      <c r="D51">
        <v>-999</v>
      </c>
      <c r="E51">
        <v>-999</v>
      </c>
      <c r="F51">
        <v>-999</v>
      </c>
      <c r="G51">
        <v>-999</v>
      </c>
      <c r="H51">
        <v>-999</v>
      </c>
      <c r="I51">
        <v>80</v>
      </c>
      <c r="J51">
        <v>80</v>
      </c>
      <c r="K51">
        <v>90</v>
      </c>
      <c r="L51">
        <v>80</v>
      </c>
      <c r="M51">
        <v>100</v>
      </c>
      <c r="N51">
        <v>100</v>
      </c>
      <c r="O51">
        <v>100</v>
      </c>
      <c r="P51">
        <v>100</v>
      </c>
      <c r="Q51">
        <v>90</v>
      </c>
      <c r="R51">
        <v>100</v>
      </c>
      <c r="S51">
        <v>110</v>
      </c>
      <c r="T51">
        <v>110</v>
      </c>
      <c r="U51">
        <v>120</v>
      </c>
      <c r="V51">
        <v>130</v>
      </c>
      <c r="W51">
        <v>130</v>
      </c>
      <c r="X51">
        <v>130</v>
      </c>
      <c r="Y51">
        <v>120</v>
      </c>
      <c r="Z51">
        <v>120</v>
      </c>
      <c r="AA51">
        <v>110</v>
      </c>
      <c r="AB51">
        <v>100</v>
      </c>
      <c r="AC51">
        <v>90</v>
      </c>
    </row>
    <row r="52" spans="4:29" x14ac:dyDescent="0.25">
      <c r="D52">
        <v>-999</v>
      </c>
      <c r="E52">
        <v>-999</v>
      </c>
      <c r="F52">
        <v>-999</v>
      </c>
      <c r="G52">
        <v>-999</v>
      </c>
      <c r="H52">
        <v>-999</v>
      </c>
      <c r="I52">
        <v>0</v>
      </c>
      <c r="J52">
        <v>0</v>
      </c>
      <c r="K52">
        <v>0</v>
      </c>
      <c r="L52">
        <v>0</v>
      </c>
      <c r="M52">
        <v>10</v>
      </c>
      <c r="N52">
        <v>10</v>
      </c>
      <c r="O52">
        <v>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6" spans="4:29" x14ac:dyDescent="0.25">
      <c r="T56">
        <v>0</v>
      </c>
      <c r="U56">
        <f>1- 0.10887413</f>
        <v>0.89112586999999999</v>
      </c>
    </row>
    <row r="57" spans="4:29" x14ac:dyDescent="0.25">
      <c r="T57">
        <v>1</v>
      </c>
      <c r="U57">
        <f>1- 0.10679896</f>
        <v>0.89320104</v>
      </c>
    </row>
    <row r="58" spans="4:29" x14ac:dyDescent="0.25">
      <c r="T58">
        <v>2</v>
      </c>
      <c r="U58">
        <f>1- 0.10647237</f>
        <v>0.89352763000000002</v>
      </c>
    </row>
    <row r="59" spans="4:29" x14ac:dyDescent="0.25">
      <c r="T59">
        <v>3</v>
      </c>
      <c r="U59">
        <f>1- 0.10507967</f>
        <v>0.89492033000000004</v>
      </c>
    </row>
    <row r="60" spans="4:29" x14ac:dyDescent="0.25">
      <c r="T60">
        <v>4</v>
      </c>
      <c r="U60">
        <f>1- 0.10436159</f>
        <v>0.89563841</v>
      </c>
    </row>
    <row r="61" spans="4:29" x14ac:dyDescent="0.25">
      <c r="T61">
        <v>5</v>
      </c>
      <c r="U61">
        <f>1- 0.0928330943</f>
        <v>0.90716690570000003</v>
      </c>
    </row>
    <row r="62" spans="4:29" x14ac:dyDescent="0.25">
      <c r="T62">
        <v>6</v>
      </c>
      <c r="U62">
        <f>1- 0.0857502222</f>
        <v>0.91424977780000005</v>
      </c>
    </row>
    <row r="63" spans="4:29" x14ac:dyDescent="0.25">
      <c r="T63">
        <v>7</v>
      </c>
      <c r="U63">
        <f>1-   0.0998261794</f>
        <v>0.90017382059999995</v>
      </c>
    </row>
    <row r="64" spans="4:29" x14ac:dyDescent="0.25">
      <c r="T64">
        <v>8</v>
      </c>
      <c r="U64">
        <f>1- 0.0663664937</f>
        <v>0.93363350629999997</v>
      </c>
    </row>
    <row r="65" spans="19:21" x14ac:dyDescent="0.25">
      <c r="T65">
        <v>9</v>
      </c>
      <c r="U65">
        <f>1- 0.10233054</f>
        <v>0.89766946000000003</v>
      </c>
    </row>
    <row r="66" spans="19:21" x14ac:dyDescent="0.25">
      <c r="T66">
        <v>10</v>
      </c>
      <c r="U66">
        <f>1-0.10387334</f>
        <v>0.89612665999999996</v>
      </c>
    </row>
    <row r="67" spans="19:21" x14ac:dyDescent="0.25">
      <c r="T67">
        <v>11</v>
      </c>
      <c r="U67">
        <f>1- 0.10267169</f>
        <v>0.89732831000000002</v>
      </c>
    </row>
    <row r="69" spans="19:21" x14ac:dyDescent="0.25">
      <c r="S69" s="14">
        <v>0</v>
      </c>
      <c r="T69" s="13">
        <v>9.9962189800000004E-2</v>
      </c>
      <c r="U69" s="13">
        <f>1-T69</f>
        <v>0.90003781019999995</v>
      </c>
    </row>
    <row r="70" spans="19:21" x14ac:dyDescent="0.25">
      <c r="S70" s="14">
        <v>1.0000009999999999</v>
      </c>
      <c r="T70" s="13">
        <v>9.7662351999999994E-2</v>
      </c>
      <c r="U70" s="13">
        <f t="shared" ref="U70:U84" si="5">1-T70</f>
        <v>0.90233764800000005</v>
      </c>
    </row>
    <row r="71" spans="19:21" x14ac:dyDescent="0.25">
      <c r="S71" s="14">
        <v>2.0000010000000001</v>
      </c>
      <c r="T71" s="13">
        <v>9.6018701799999995E-2</v>
      </c>
      <c r="U71" s="13">
        <f t="shared" si="5"/>
        <v>0.90398129819999995</v>
      </c>
    </row>
    <row r="72" spans="19:21" x14ac:dyDescent="0.25">
      <c r="S72" s="14">
        <v>3.0000010000000001</v>
      </c>
      <c r="T72" s="13">
        <v>9.43545103E-2</v>
      </c>
      <c r="U72" s="13">
        <f t="shared" si="5"/>
        <v>0.90564548970000003</v>
      </c>
    </row>
    <row r="73" spans="19:21" x14ac:dyDescent="0.25">
      <c r="S73" s="14">
        <v>4.0000010000000001</v>
      </c>
      <c r="T73" s="13">
        <v>9.2999823400000001E-2</v>
      </c>
      <c r="U73" s="13">
        <f t="shared" si="5"/>
        <v>0.90700017659999999</v>
      </c>
    </row>
    <row r="74" spans="19:21" x14ac:dyDescent="0.25">
      <c r="S74" s="14">
        <v>5.0000010000000001</v>
      </c>
      <c r="T74" s="13">
        <v>9.0484663800000004E-2</v>
      </c>
      <c r="U74" s="13">
        <f t="shared" si="5"/>
        <v>0.90951533620000002</v>
      </c>
    </row>
    <row r="75" spans="19:21" x14ac:dyDescent="0.25">
      <c r="S75" s="14">
        <v>6.0000010000000001</v>
      </c>
      <c r="T75" s="13">
        <v>8.9033149199999995E-2</v>
      </c>
      <c r="U75" s="13">
        <f t="shared" si="5"/>
        <v>0.91096685079999995</v>
      </c>
    </row>
    <row r="76" spans="19:21" x14ac:dyDescent="0.25">
      <c r="S76" s="14">
        <v>7.0000010000000001</v>
      </c>
      <c r="T76" s="13">
        <v>8.9405752699999994E-2</v>
      </c>
      <c r="U76" s="13">
        <f t="shared" si="5"/>
        <v>0.91059424730000005</v>
      </c>
    </row>
    <row r="77" spans="19:21" x14ac:dyDescent="0.25">
      <c r="S77" s="14">
        <v>8.0000009999999993</v>
      </c>
      <c r="T77" s="13">
        <v>8.7006688099999993E-2</v>
      </c>
      <c r="U77" s="13">
        <f t="shared" si="5"/>
        <v>0.91299331189999999</v>
      </c>
    </row>
    <row r="78" spans="19:21" x14ac:dyDescent="0.25">
      <c r="S78" s="14">
        <v>9.0000009999999993</v>
      </c>
      <c r="T78" s="13">
        <v>8.7570160600000002E-2</v>
      </c>
      <c r="U78" s="13">
        <f t="shared" si="5"/>
        <v>0.9124298394</v>
      </c>
    </row>
    <row r="79" spans="19:21" x14ac:dyDescent="0.25">
      <c r="S79" s="14">
        <v>10.000000999999999</v>
      </c>
      <c r="T79" s="13">
        <v>8.6573302699999993E-2</v>
      </c>
      <c r="U79" s="13">
        <f t="shared" si="5"/>
        <v>0.91342669730000003</v>
      </c>
    </row>
    <row r="80" spans="19:21" x14ac:dyDescent="0.25">
      <c r="S80" s="14">
        <v>11.000000999999999</v>
      </c>
      <c r="T80" s="13">
        <v>8.5619352800000006E-2</v>
      </c>
      <c r="U80" s="13">
        <f t="shared" si="5"/>
        <v>0.91438064720000001</v>
      </c>
    </row>
    <row r="81" spans="19:21" x14ac:dyDescent="0.25">
      <c r="S81" s="14">
        <v>12.000000999999999</v>
      </c>
      <c r="T81" s="13">
        <v>8.4659710499999999E-2</v>
      </c>
      <c r="U81" s="13">
        <f t="shared" si="5"/>
        <v>0.91534028950000002</v>
      </c>
    </row>
    <row r="82" spans="19:21" x14ac:dyDescent="0.25">
      <c r="S82" s="14">
        <v>13</v>
      </c>
      <c r="T82" s="13">
        <v>8.38366896E-2</v>
      </c>
      <c r="U82" s="13">
        <f t="shared" si="5"/>
        <v>0.91616331039999999</v>
      </c>
    </row>
    <row r="83" spans="19:21" x14ac:dyDescent="0.25">
      <c r="S83" s="14">
        <v>14.000002</v>
      </c>
      <c r="T83" s="13">
        <v>8.3393618500000002E-2</v>
      </c>
      <c r="U83" s="13">
        <f t="shared" si="5"/>
        <v>0.91660638149999996</v>
      </c>
    </row>
    <row r="84" spans="19:21" x14ac:dyDescent="0.25">
      <c r="S84" s="14">
        <v>15.000002</v>
      </c>
      <c r="T84" s="13">
        <v>8.3314545500000003E-2</v>
      </c>
      <c r="U84" s="13">
        <f t="shared" si="5"/>
        <v>0.91668545450000005</v>
      </c>
    </row>
  </sheetData>
  <sortState ref="AL3:AR24">
    <sortCondition ref="AP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71"/>
  <sheetViews>
    <sheetView topLeftCell="A55" workbookViewId="0">
      <selection activeCell="H69" sqref="H69"/>
    </sheetView>
  </sheetViews>
  <sheetFormatPr defaultRowHeight="15" x14ac:dyDescent="0.25"/>
  <cols>
    <col min="4" max="4" width="13.28515625" customWidth="1"/>
  </cols>
  <sheetData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t="s">
        <v>44</v>
      </c>
      <c r="B3" t="s">
        <v>101</v>
      </c>
      <c r="C3" t="s">
        <v>147</v>
      </c>
      <c r="D3" t="s">
        <v>148</v>
      </c>
      <c r="E3">
        <v>0.8</v>
      </c>
      <c r="F3">
        <v>6</v>
      </c>
      <c r="G3">
        <v>0.62729999999999997</v>
      </c>
      <c r="H3">
        <v>0.59860000000000002</v>
      </c>
      <c r="I3">
        <v>0.60199999999999998</v>
      </c>
      <c r="J3">
        <v>0.58520000000000005</v>
      </c>
      <c r="K3">
        <v>0.55510000000000004</v>
      </c>
      <c r="L3">
        <v>0.52910000000000001</v>
      </c>
      <c r="M3">
        <v>0.47049999999999997</v>
      </c>
      <c r="N3">
        <v>0.44450000000000001</v>
      </c>
      <c r="O3">
        <v>0.38090000000000002</v>
      </c>
      <c r="P3">
        <v>0.35420000000000001</v>
      </c>
      <c r="Q3">
        <v>0.31409999999999999</v>
      </c>
      <c r="R3">
        <v>0.25679999999999997</v>
      </c>
      <c r="S3">
        <v>0.20219999999999999</v>
      </c>
      <c r="T3">
        <v>0.13500000000000001</v>
      </c>
      <c r="U3">
        <v>5.2600000000000001E-2</v>
      </c>
      <c r="V3">
        <v>0.2155</v>
      </c>
      <c r="W3">
        <v>0.16700000000000001</v>
      </c>
      <c r="X3">
        <v>0.1469</v>
      </c>
      <c r="Y3">
        <v>0.15229999999999999</v>
      </c>
      <c r="Z3">
        <v>0.15409999999999999</v>
      </c>
      <c r="AA3">
        <v>0.1133</v>
      </c>
      <c r="AB3">
        <v>8.1199999999999994E-2</v>
      </c>
      <c r="AC3">
        <v>9.8199999999999996E-2</v>
      </c>
      <c r="AD3">
        <v>7.1800000000000003E-2</v>
      </c>
      <c r="AE3">
        <v>7.0999999999999994E-2</v>
      </c>
      <c r="AF3">
        <v>5.5500000000000001E-2</v>
      </c>
      <c r="AG3">
        <v>5.8400000000000001E-2</v>
      </c>
      <c r="AH3">
        <v>5.6500000000000002E-2</v>
      </c>
      <c r="AI3">
        <v>3.44E-2</v>
      </c>
      <c r="AJ3">
        <v>1.55E-2</v>
      </c>
    </row>
    <row r="4" spans="1:36" x14ac:dyDescent="0.25">
      <c r="A4" t="s">
        <v>44</v>
      </c>
      <c r="B4" t="s">
        <v>101</v>
      </c>
      <c r="C4" t="s">
        <v>147</v>
      </c>
      <c r="D4" t="s">
        <v>148</v>
      </c>
      <c r="E4">
        <v>1.8</v>
      </c>
      <c r="F4">
        <v>7</v>
      </c>
      <c r="G4">
        <v>0.61319999999999997</v>
      </c>
      <c r="H4">
        <v>0.6149</v>
      </c>
      <c r="I4">
        <v>0.56620000000000004</v>
      </c>
      <c r="J4">
        <v>0.59799999999999998</v>
      </c>
      <c r="K4">
        <v>0.60850000000000004</v>
      </c>
      <c r="L4">
        <v>0.57769999999999999</v>
      </c>
      <c r="M4">
        <v>0.53069999999999995</v>
      </c>
      <c r="N4">
        <v>0.47889999999999999</v>
      </c>
      <c r="O4">
        <v>0.43980000000000002</v>
      </c>
      <c r="P4">
        <v>0.40300000000000002</v>
      </c>
      <c r="Q4">
        <v>0.36840000000000001</v>
      </c>
      <c r="R4">
        <v>0.31130000000000002</v>
      </c>
      <c r="S4">
        <v>0.26019999999999999</v>
      </c>
      <c r="T4">
        <v>0.18490000000000001</v>
      </c>
      <c r="U4">
        <v>8.4400000000000003E-2</v>
      </c>
      <c r="V4">
        <v>0.34260000000000002</v>
      </c>
      <c r="W4">
        <v>0.1353</v>
      </c>
      <c r="X4">
        <v>0.16289999999999999</v>
      </c>
      <c r="Y4">
        <v>0.151</v>
      </c>
      <c r="Z4">
        <v>0.1424</v>
      </c>
      <c r="AA4">
        <v>0.13880000000000001</v>
      </c>
      <c r="AB4">
        <v>0.108</v>
      </c>
      <c r="AC4">
        <v>7.0999999999999994E-2</v>
      </c>
      <c r="AD4">
        <v>5.6300000000000003E-2</v>
      </c>
      <c r="AE4">
        <v>3.85E-2</v>
      </c>
      <c r="AF4">
        <v>3.27E-2</v>
      </c>
      <c r="AG4">
        <v>3.6999999999999998E-2</v>
      </c>
      <c r="AH4">
        <v>4.6600000000000003E-2</v>
      </c>
      <c r="AI4">
        <v>4.4600000000000001E-2</v>
      </c>
      <c r="AJ4">
        <v>1.21E-2</v>
      </c>
    </row>
    <row r="5" spans="1:36" x14ac:dyDescent="0.25">
      <c r="A5" t="s">
        <v>44</v>
      </c>
      <c r="B5" t="s">
        <v>101</v>
      </c>
      <c r="C5" t="s">
        <v>147</v>
      </c>
      <c r="D5" t="s">
        <v>148</v>
      </c>
      <c r="E5">
        <v>2.5</v>
      </c>
      <c r="F5">
        <v>6</v>
      </c>
      <c r="G5">
        <v>0.57699999999999996</v>
      </c>
      <c r="H5">
        <v>0.62729999999999997</v>
      </c>
      <c r="I5">
        <v>0.59750000000000003</v>
      </c>
      <c r="J5">
        <v>0.60070000000000001</v>
      </c>
      <c r="K5">
        <v>0.5988</v>
      </c>
      <c r="L5">
        <v>0.56089999999999995</v>
      </c>
      <c r="M5">
        <v>0.56130000000000002</v>
      </c>
      <c r="N5">
        <v>0.503</v>
      </c>
      <c r="O5">
        <v>0.47</v>
      </c>
      <c r="P5">
        <v>0.42170000000000002</v>
      </c>
      <c r="Q5">
        <v>0.38240000000000002</v>
      </c>
      <c r="R5">
        <v>0.32640000000000002</v>
      </c>
      <c r="S5">
        <v>0.2576</v>
      </c>
      <c r="T5">
        <v>0.17710000000000001</v>
      </c>
      <c r="U5">
        <v>9.1499999999999998E-2</v>
      </c>
      <c r="V5">
        <v>0.27529999999999999</v>
      </c>
      <c r="W5">
        <v>0.16839999999999999</v>
      </c>
      <c r="X5">
        <v>0.1628</v>
      </c>
      <c r="Y5">
        <v>0.16889999999999999</v>
      </c>
      <c r="Z5">
        <v>0.15920000000000001</v>
      </c>
      <c r="AA5">
        <v>0.15939999999999999</v>
      </c>
      <c r="AB5">
        <v>0.14030000000000001</v>
      </c>
      <c r="AC5">
        <v>0.1031</v>
      </c>
      <c r="AD5">
        <v>5.4600000000000003E-2</v>
      </c>
      <c r="AE5">
        <v>5.0200000000000002E-2</v>
      </c>
      <c r="AF5">
        <v>2.7699999999999999E-2</v>
      </c>
      <c r="AG5">
        <v>2.7799999999999998E-2</v>
      </c>
      <c r="AH5">
        <v>2.4799999999999999E-2</v>
      </c>
      <c r="AI5">
        <v>1.49E-2</v>
      </c>
      <c r="AJ5">
        <v>4.4000000000000003E-3</v>
      </c>
    </row>
    <row r="7" spans="1:36" x14ac:dyDescent="0.25">
      <c r="D7" t="s">
        <v>15</v>
      </c>
      <c r="E7" t="s">
        <v>44</v>
      </c>
      <c r="G7" t="s">
        <v>44</v>
      </c>
      <c r="I7" t="s">
        <v>44</v>
      </c>
    </row>
    <row r="8" spans="1:36" x14ac:dyDescent="0.25">
      <c r="D8" t="s">
        <v>66</v>
      </c>
      <c r="E8" t="s">
        <v>101</v>
      </c>
      <c r="G8" t="s">
        <v>101</v>
      </c>
      <c r="I8" t="s">
        <v>101</v>
      </c>
    </row>
    <row r="9" spans="1:36" x14ac:dyDescent="0.25">
      <c r="D9" t="s">
        <v>51</v>
      </c>
      <c r="E9" t="s">
        <v>147</v>
      </c>
      <c r="G9" t="s">
        <v>147</v>
      </c>
      <c r="I9" t="s">
        <v>147</v>
      </c>
    </row>
    <row r="10" spans="1:36" x14ac:dyDescent="0.25">
      <c r="D10" t="s">
        <v>67</v>
      </c>
      <c r="E10" t="s">
        <v>148</v>
      </c>
      <c r="G10" t="s">
        <v>148</v>
      </c>
      <c r="I10" t="s">
        <v>148</v>
      </c>
    </row>
    <row r="11" spans="1:36" x14ac:dyDescent="0.25">
      <c r="D11" t="s">
        <v>63</v>
      </c>
      <c r="E11">
        <v>0.8</v>
      </c>
      <c r="G11">
        <v>1.8</v>
      </c>
      <c r="I11">
        <v>2.5</v>
      </c>
    </row>
    <row r="12" spans="1:36" x14ac:dyDescent="0.25">
      <c r="A12" t="s">
        <v>486</v>
      </c>
      <c r="B12" t="s">
        <v>487</v>
      </c>
      <c r="C12" t="s">
        <v>461</v>
      </c>
      <c r="D12" t="s">
        <v>68</v>
      </c>
      <c r="E12">
        <v>6</v>
      </c>
      <c r="G12">
        <v>7</v>
      </c>
      <c r="I12">
        <v>6</v>
      </c>
    </row>
    <row r="13" spans="1:36" x14ac:dyDescent="0.25">
      <c r="A13">
        <f>COS(RADIANS(C13))</f>
        <v>0.9990482215818578</v>
      </c>
      <c r="B13">
        <f>1-0.999048222</f>
        <v>9.5177800000001422E-4</v>
      </c>
      <c r="C13">
        <v>2.5</v>
      </c>
      <c r="D13" t="s">
        <v>69</v>
      </c>
      <c r="E13">
        <v>0.62729999999999997</v>
      </c>
      <c r="F13">
        <v>0.2155</v>
      </c>
      <c r="G13">
        <v>0.61319999999999997</v>
      </c>
      <c r="H13">
        <v>0.34260000000000002</v>
      </c>
      <c r="I13">
        <v>0.57699999999999996</v>
      </c>
      <c r="J13">
        <v>0.27529999999999999</v>
      </c>
    </row>
    <row r="14" spans="1:36" x14ac:dyDescent="0.25">
      <c r="A14">
        <f t="shared" ref="A14:A27" si="0">COS(RADIANS(C14))</f>
        <v>0.99144486137381038</v>
      </c>
      <c r="B14">
        <f t="shared" ref="B14:B27" si="1">1-0.999048222</f>
        <v>9.5177800000001422E-4</v>
      </c>
      <c r="C14">
        <v>7.5</v>
      </c>
      <c r="D14" t="s">
        <v>71</v>
      </c>
      <c r="E14">
        <v>0.59860000000000002</v>
      </c>
      <c r="F14">
        <v>0.16700000000000001</v>
      </c>
      <c r="G14">
        <v>0.6149</v>
      </c>
      <c r="H14">
        <v>0.1353</v>
      </c>
      <c r="I14">
        <v>0.62729999999999997</v>
      </c>
      <c r="J14">
        <v>0.16839999999999999</v>
      </c>
    </row>
    <row r="15" spans="1:36" x14ac:dyDescent="0.25">
      <c r="A15">
        <f t="shared" si="0"/>
        <v>0.97629600711993336</v>
      </c>
      <c r="B15">
        <f t="shared" si="1"/>
        <v>9.5177800000001422E-4</v>
      </c>
      <c r="C15">
        <v>12.5</v>
      </c>
      <c r="D15" t="s">
        <v>73</v>
      </c>
      <c r="E15">
        <v>0.60199999999999998</v>
      </c>
      <c r="F15">
        <v>0.1469</v>
      </c>
      <c r="G15">
        <v>0.56620000000000004</v>
      </c>
      <c r="H15">
        <v>0.16289999999999999</v>
      </c>
      <c r="I15">
        <v>0.59750000000000003</v>
      </c>
      <c r="J15">
        <v>0.1628</v>
      </c>
    </row>
    <row r="16" spans="1:36" x14ac:dyDescent="0.25">
      <c r="A16">
        <f t="shared" si="0"/>
        <v>0.95371695074822693</v>
      </c>
      <c r="B16">
        <f t="shared" si="1"/>
        <v>9.5177800000001422E-4</v>
      </c>
      <c r="C16">
        <v>17.5</v>
      </c>
      <c r="D16" t="s">
        <v>75</v>
      </c>
      <c r="E16">
        <v>0.58520000000000005</v>
      </c>
      <c r="F16">
        <v>0.15229999999999999</v>
      </c>
      <c r="G16">
        <v>0.59799999999999998</v>
      </c>
      <c r="H16">
        <v>0.151</v>
      </c>
      <c r="I16">
        <v>0.60070000000000001</v>
      </c>
      <c r="J16">
        <v>0.16889999999999999</v>
      </c>
    </row>
    <row r="17" spans="1:10" x14ac:dyDescent="0.25">
      <c r="A17">
        <f t="shared" si="0"/>
        <v>0.92387953251128674</v>
      </c>
      <c r="B17">
        <f t="shared" si="1"/>
        <v>9.5177800000001422E-4</v>
      </c>
      <c r="C17">
        <v>22.5</v>
      </c>
      <c r="D17" t="s">
        <v>77</v>
      </c>
      <c r="E17">
        <v>0.55510000000000004</v>
      </c>
      <c r="F17">
        <v>0.15409999999999999</v>
      </c>
      <c r="G17">
        <v>0.60850000000000004</v>
      </c>
      <c r="H17">
        <v>0.1424</v>
      </c>
      <c r="I17">
        <v>0.5988</v>
      </c>
      <c r="J17">
        <v>0.15920000000000001</v>
      </c>
    </row>
    <row r="18" spans="1:10" x14ac:dyDescent="0.25">
      <c r="A18">
        <f t="shared" si="0"/>
        <v>0.88701083317822171</v>
      </c>
      <c r="B18">
        <f t="shared" si="1"/>
        <v>9.5177800000001422E-4</v>
      </c>
      <c r="C18">
        <v>27.5</v>
      </c>
      <c r="D18" t="s">
        <v>79</v>
      </c>
      <c r="E18">
        <v>0.52910000000000001</v>
      </c>
      <c r="F18">
        <v>0.1133</v>
      </c>
      <c r="G18">
        <v>0.57769999999999999</v>
      </c>
      <c r="H18">
        <v>0.13880000000000001</v>
      </c>
      <c r="I18">
        <v>0.56089999999999995</v>
      </c>
      <c r="J18">
        <v>0.15939999999999999</v>
      </c>
    </row>
    <row r="19" spans="1:10" x14ac:dyDescent="0.25">
      <c r="A19">
        <f t="shared" si="0"/>
        <v>0.84339144581288572</v>
      </c>
      <c r="B19">
        <f t="shared" si="1"/>
        <v>9.5177800000001422E-4</v>
      </c>
      <c r="C19">
        <v>32.5</v>
      </c>
      <c r="D19" t="s">
        <v>81</v>
      </c>
      <c r="E19">
        <v>0.47049999999999997</v>
      </c>
      <c r="F19">
        <v>8.1199999999999994E-2</v>
      </c>
      <c r="G19">
        <v>0.53069999999999995</v>
      </c>
      <c r="H19">
        <v>0.108</v>
      </c>
      <c r="I19">
        <v>0.56130000000000002</v>
      </c>
      <c r="J19">
        <v>0.14030000000000001</v>
      </c>
    </row>
    <row r="20" spans="1:10" x14ac:dyDescent="0.25">
      <c r="A20">
        <f t="shared" si="0"/>
        <v>0.79335334029123517</v>
      </c>
      <c r="B20">
        <f t="shared" si="1"/>
        <v>9.5177800000001422E-4</v>
      </c>
      <c r="C20">
        <v>37.5</v>
      </c>
      <c r="D20" t="s">
        <v>83</v>
      </c>
      <c r="E20">
        <v>0.44450000000000001</v>
      </c>
      <c r="F20">
        <v>9.8199999999999996E-2</v>
      </c>
      <c r="G20">
        <v>0.47889999999999999</v>
      </c>
      <c r="H20">
        <v>7.0999999999999994E-2</v>
      </c>
      <c r="I20">
        <v>0.503</v>
      </c>
      <c r="J20">
        <v>0.1031</v>
      </c>
    </row>
    <row r="21" spans="1:10" x14ac:dyDescent="0.25">
      <c r="A21">
        <f t="shared" si="0"/>
        <v>0.73727733681012397</v>
      </c>
      <c r="B21">
        <f t="shared" si="1"/>
        <v>9.5177800000001422E-4</v>
      </c>
      <c r="C21">
        <v>42.5</v>
      </c>
      <c r="D21" t="s">
        <v>85</v>
      </c>
      <c r="E21">
        <v>0.38090000000000002</v>
      </c>
      <c r="F21">
        <v>7.1800000000000003E-2</v>
      </c>
      <c r="G21">
        <v>0.43980000000000002</v>
      </c>
      <c r="H21">
        <v>5.6300000000000003E-2</v>
      </c>
      <c r="I21">
        <v>0.47</v>
      </c>
      <c r="J21">
        <v>5.4600000000000003E-2</v>
      </c>
    </row>
    <row r="22" spans="1:10" x14ac:dyDescent="0.25">
      <c r="A22">
        <f t="shared" si="0"/>
        <v>0.67559020761566024</v>
      </c>
      <c r="B22">
        <f t="shared" si="1"/>
        <v>9.5177800000001422E-4</v>
      </c>
      <c r="C22">
        <v>47.5</v>
      </c>
      <c r="D22" t="s">
        <v>87</v>
      </c>
      <c r="E22">
        <v>0.35420000000000001</v>
      </c>
      <c r="F22">
        <v>7.0999999999999994E-2</v>
      </c>
      <c r="G22">
        <v>0.40300000000000002</v>
      </c>
      <c r="H22">
        <v>3.85E-2</v>
      </c>
      <c r="I22">
        <v>0.42170000000000002</v>
      </c>
      <c r="J22">
        <v>5.0200000000000002E-2</v>
      </c>
    </row>
    <row r="23" spans="1:10" x14ac:dyDescent="0.25">
      <c r="A23">
        <f t="shared" si="0"/>
        <v>0.60876142900872066</v>
      </c>
      <c r="B23">
        <f t="shared" si="1"/>
        <v>9.5177800000001422E-4</v>
      </c>
      <c r="C23">
        <v>52.5</v>
      </c>
      <c r="D23" t="s">
        <v>89</v>
      </c>
      <c r="E23">
        <v>0.31409999999999999</v>
      </c>
      <c r="F23">
        <v>5.5500000000000001E-2</v>
      </c>
      <c r="G23">
        <v>0.36840000000000001</v>
      </c>
      <c r="H23">
        <v>3.27E-2</v>
      </c>
      <c r="I23">
        <v>0.38240000000000002</v>
      </c>
      <c r="J23">
        <v>2.7699999999999999E-2</v>
      </c>
    </row>
    <row r="24" spans="1:10" x14ac:dyDescent="0.25">
      <c r="A24">
        <f t="shared" si="0"/>
        <v>0.53729960834682389</v>
      </c>
      <c r="B24">
        <f t="shared" si="1"/>
        <v>9.5177800000001422E-4</v>
      </c>
      <c r="C24">
        <v>57.5</v>
      </c>
      <c r="D24" t="s">
        <v>91</v>
      </c>
      <c r="E24">
        <v>0.25679999999999997</v>
      </c>
      <c r="F24">
        <v>5.8400000000000001E-2</v>
      </c>
      <c r="G24">
        <v>0.31130000000000002</v>
      </c>
      <c r="H24">
        <v>3.6999999999999998E-2</v>
      </c>
      <c r="I24">
        <v>0.32640000000000002</v>
      </c>
      <c r="J24">
        <v>2.7799999999999998E-2</v>
      </c>
    </row>
    <row r="25" spans="1:10" x14ac:dyDescent="0.25">
      <c r="A25">
        <f t="shared" si="0"/>
        <v>0.46174861323503386</v>
      </c>
      <c r="B25">
        <f t="shared" si="1"/>
        <v>9.5177800000001422E-4</v>
      </c>
      <c r="C25">
        <v>62.5</v>
      </c>
      <c r="D25" t="s">
        <v>93</v>
      </c>
      <c r="E25">
        <v>0.20219999999999999</v>
      </c>
      <c r="F25">
        <v>5.6500000000000002E-2</v>
      </c>
      <c r="G25">
        <v>0.26019999999999999</v>
      </c>
      <c r="H25">
        <v>4.6600000000000003E-2</v>
      </c>
      <c r="I25">
        <v>0.2576</v>
      </c>
      <c r="J25">
        <v>2.4799999999999999E-2</v>
      </c>
    </row>
    <row r="26" spans="1:10" x14ac:dyDescent="0.25">
      <c r="A26">
        <f t="shared" si="0"/>
        <v>0.38268343236508984</v>
      </c>
      <c r="B26">
        <f t="shared" si="1"/>
        <v>9.5177800000001422E-4</v>
      </c>
      <c r="C26">
        <v>67.5</v>
      </c>
      <c r="D26" t="s">
        <v>95</v>
      </c>
      <c r="E26">
        <v>0.13500000000000001</v>
      </c>
      <c r="F26">
        <v>3.44E-2</v>
      </c>
      <c r="G26">
        <v>0.18490000000000001</v>
      </c>
      <c r="H26">
        <v>4.4600000000000001E-2</v>
      </c>
      <c r="I26">
        <v>0.17710000000000001</v>
      </c>
      <c r="J26">
        <v>1.49E-2</v>
      </c>
    </row>
    <row r="27" spans="1:10" x14ac:dyDescent="0.25">
      <c r="A27">
        <f t="shared" si="0"/>
        <v>0.30070579950427306</v>
      </c>
      <c r="B27">
        <f t="shared" si="1"/>
        <v>9.5177800000001422E-4</v>
      </c>
      <c r="C27">
        <v>72.5</v>
      </c>
      <c r="D27" t="s">
        <v>97</v>
      </c>
      <c r="E27">
        <v>5.2600000000000001E-2</v>
      </c>
      <c r="F27">
        <v>1.55E-2</v>
      </c>
      <c r="G27">
        <v>8.4400000000000003E-2</v>
      </c>
      <c r="H27">
        <v>1.21E-2</v>
      </c>
      <c r="I27">
        <v>9.1499999999999998E-2</v>
      </c>
      <c r="J27">
        <v>4.4000000000000003E-3</v>
      </c>
    </row>
    <row r="46" spans="1:8" x14ac:dyDescent="0.25">
      <c r="A46" t="s">
        <v>15</v>
      </c>
      <c r="B46" t="s">
        <v>51</v>
      </c>
      <c r="C46" t="s">
        <v>54</v>
      </c>
      <c r="D46" t="s">
        <v>52</v>
      </c>
      <c r="E46" t="s">
        <v>53</v>
      </c>
      <c r="F46" t="s">
        <v>63</v>
      </c>
      <c r="G46" t="s">
        <v>65</v>
      </c>
      <c r="H46" t="s">
        <v>64</v>
      </c>
    </row>
    <row r="48" spans="1:8" x14ac:dyDescent="0.25">
      <c r="A48" t="s">
        <v>44</v>
      </c>
      <c r="B48" s="1">
        <v>34528</v>
      </c>
      <c r="C48">
        <v>875</v>
      </c>
      <c r="D48">
        <v>1.46</v>
      </c>
      <c r="E48">
        <v>1.78</v>
      </c>
      <c r="F48">
        <v>0.8</v>
      </c>
      <c r="G48">
        <v>70</v>
      </c>
      <c r="H48">
        <v>0</v>
      </c>
    </row>
    <row r="49" spans="1:8" x14ac:dyDescent="0.25">
      <c r="A49" t="s">
        <v>44</v>
      </c>
      <c r="B49" s="1">
        <v>34528</v>
      </c>
      <c r="C49">
        <v>881</v>
      </c>
      <c r="D49">
        <v>1.83</v>
      </c>
      <c r="E49">
        <v>2.2280000000000002</v>
      </c>
      <c r="F49">
        <v>0.8</v>
      </c>
      <c r="G49">
        <v>90</v>
      </c>
      <c r="H49">
        <v>0</v>
      </c>
    </row>
    <row r="50" spans="1:8" x14ac:dyDescent="0.25">
      <c r="A50" t="s">
        <v>44</v>
      </c>
      <c r="B50" s="1">
        <v>34528</v>
      </c>
      <c r="C50">
        <v>891</v>
      </c>
      <c r="D50">
        <v>1.42</v>
      </c>
      <c r="E50">
        <v>1.728</v>
      </c>
      <c r="F50">
        <v>0.8</v>
      </c>
      <c r="G50">
        <v>120</v>
      </c>
      <c r="H50">
        <v>0</v>
      </c>
    </row>
    <row r="51" spans="1:8" x14ac:dyDescent="0.25">
      <c r="A51" t="s">
        <v>44</v>
      </c>
      <c r="B51" s="1">
        <v>34528</v>
      </c>
      <c r="C51">
        <v>888</v>
      </c>
      <c r="D51">
        <v>1.31</v>
      </c>
      <c r="E51">
        <v>1.6020000000000001</v>
      </c>
      <c r="F51">
        <v>0.8</v>
      </c>
      <c r="G51">
        <v>110</v>
      </c>
      <c r="H51">
        <v>0</v>
      </c>
    </row>
    <row r="52" spans="1:8" x14ac:dyDescent="0.25">
      <c r="A52" t="s">
        <v>44</v>
      </c>
      <c r="B52" s="1">
        <v>34528</v>
      </c>
      <c r="C52">
        <v>884</v>
      </c>
      <c r="D52">
        <v>1.27</v>
      </c>
      <c r="E52">
        <v>1.554</v>
      </c>
      <c r="F52">
        <v>0.8</v>
      </c>
      <c r="G52">
        <v>100</v>
      </c>
      <c r="H52">
        <v>0</v>
      </c>
    </row>
    <row r="53" spans="1:8" x14ac:dyDescent="0.25">
      <c r="A53" t="s">
        <v>44</v>
      </c>
      <c r="B53" s="1">
        <v>34528</v>
      </c>
      <c r="C53">
        <v>878</v>
      </c>
      <c r="D53">
        <v>1.48</v>
      </c>
      <c r="E53">
        <v>1.802</v>
      </c>
      <c r="F53">
        <v>0.8</v>
      </c>
      <c r="G53">
        <v>80</v>
      </c>
      <c r="H53">
        <v>0</v>
      </c>
    </row>
    <row r="54" spans="1:8" x14ac:dyDescent="0.25">
      <c r="A54" t="s">
        <v>44</v>
      </c>
      <c r="B54" s="1">
        <v>34528</v>
      </c>
      <c r="C54">
        <v>876</v>
      </c>
      <c r="D54">
        <v>1.22</v>
      </c>
      <c r="E54">
        <v>1.4910000000000001</v>
      </c>
      <c r="F54">
        <v>1.8</v>
      </c>
      <c r="G54">
        <v>70</v>
      </c>
      <c r="H54">
        <v>0</v>
      </c>
    </row>
    <row r="55" spans="1:8" x14ac:dyDescent="0.25">
      <c r="A55" t="s">
        <v>44</v>
      </c>
      <c r="B55" s="1">
        <v>34528</v>
      </c>
      <c r="C55">
        <v>879</v>
      </c>
      <c r="D55">
        <v>1.42</v>
      </c>
      <c r="E55">
        <v>1.7330000000000001</v>
      </c>
      <c r="F55">
        <v>1.8</v>
      </c>
      <c r="G55">
        <v>80</v>
      </c>
      <c r="H55">
        <v>0</v>
      </c>
    </row>
    <row r="56" spans="1:8" x14ac:dyDescent="0.25">
      <c r="A56" t="s">
        <v>44</v>
      </c>
      <c r="B56" s="1">
        <v>34528</v>
      </c>
      <c r="C56">
        <v>885</v>
      </c>
      <c r="D56">
        <v>1.1399999999999999</v>
      </c>
      <c r="E56">
        <v>1.393</v>
      </c>
      <c r="F56">
        <v>1.8</v>
      </c>
      <c r="G56">
        <v>100</v>
      </c>
      <c r="H56">
        <v>0</v>
      </c>
    </row>
    <row r="57" spans="1:8" x14ac:dyDescent="0.25">
      <c r="A57" t="s">
        <v>44</v>
      </c>
      <c r="B57" s="1">
        <v>34528</v>
      </c>
      <c r="C57">
        <v>889</v>
      </c>
      <c r="D57">
        <v>1.31</v>
      </c>
      <c r="E57">
        <v>1.5920000000000001</v>
      </c>
      <c r="F57">
        <v>1.8</v>
      </c>
      <c r="G57">
        <v>110</v>
      </c>
      <c r="H57">
        <v>0</v>
      </c>
    </row>
    <row r="58" spans="1:8" x14ac:dyDescent="0.25">
      <c r="A58" t="s">
        <v>44</v>
      </c>
      <c r="B58" s="1">
        <v>34528</v>
      </c>
      <c r="C58">
        <v>892</v>
      </c>
      <c r="D58">
        <v>1.1000000000000001</v>
      </c>
      <c r="E58">
        <v>1.343</v>
      </c>
      <c r="F58">
        <v>1.8</v>
      </c>
      <c r="G58">
        <v>120</v>
      </c>
      <c r="H58">
        <v>0</v>
      </c>
    </row>
    <row r="59" spans="1:8" x14ac:dyDescent="0.25">
      <c r="A59" t="s">
        <v>44</v>
      </c>
      <c r="B59" s="1">
        <v>34528</v>
      </c>
      <c r="C59">
        <v>886</v>
      </c>
      <c r="D59">
        <v>1.28</v>
      </c>
      <c r="E59">
        <v>1.56</v>
      </c>
      <c r="F59">
        <v>1.8</v>
      </c>
      <c r="G59">
        <v>100</v>
      </c>
      <c r="H59">
        <v>0</v>
      </c>
    </row>
    <row r="60" spans="1:8" x14ac:dyDescent="0.25">
      <c r="A60" t="s">
        <v>44</v>
      </c>
      <c r="B60" s="1">
        <v>34528</v>
      </c>
      <c r="C60">
        <v>882</v>
      </c>
      <c r="D60">
        <v>1.38</v>
      </c>
      <c r="E60">
        <v>1.677</v>
      </c>
      <c r="F60">
        <v>1.8</v>
      </c>
      <c r="G60">
        <v>90</v>
      </c>
      <c r="H60">
        <v>0</v>
      </c>
    </row>
    <row r="61" spans="1:8" x14ac:dyDescent="0.25">
      <c r="A61" t="s">
        <v>44</v>
      </c>
      <c r="B61" s="1">
        <v>34528</v>
      </c>
      <c r="C61">
        <v>880</v>
      </c>
      <c r="D61">
        <v>1.37</v>
      </c>
      <c r="E61">
        <v>1.6739999999999999</v>
      </c>
      <c r="F61">
        <v>2.5</v>
      </c>
      <c r="G61">
        <v>80</v>
      </c>
      <c r="H61">
        <v>0</v>
      </c>
    </row>
    <row r="62" spans="1:8" x14ac:dyDescent="0.25">
      <c r="A62" t="s">
        <v>44</v>
      </c>
      <c r="B62" s="1">
        <v>34528</v>
      </c>
      <c r="C62">
        <v>877</v>
      </c>
      <c r="D62">
        <v>1.08</v>
      </c>
      <c r="E62">
        <v>1.321</v>
      </c>
      <c r="F62">
        <v>2.5</v>
      </c>
      <c r="G62">
        <v>70</v>
      </c>
      <c r="H62">
        <v>0</v>
      </c>
    </row>
    <row r="63" spans="1:8" x14ac:dyDescent="0.25">
      <c r="A63" t="s">
        <v>44</v>
      </c>
      <c r="B63" s="1">
        <v>34528</v>
      </c>
      <c r="C63">
        <v>883</v>
      </c>
      <c r="D63">
        <v>1.38</v>
      </c>
      <c r="E63">
        <v>1.68</v>
      </c>
      <c r="F63">
        <v>2.5</v>
      </c>
      <c r="G63">
        <v>90</v>
      </c>
      <c r="H63">
        <v>0</v>
      </c>
    </row>
    <row r="64" spans="1:8" x14ac:dyDescent="0.25">
      <c r="A64" t="s">
        <v>44</v>
      </c>
      <c r="B64" s="1">
        <v>34528</v>
      </c>
      <c r="C64">
        <v>887</v>
      </c>
      <c r="D64">
        <v>1.34</v>
      </c>
      <c r="E64">
        <v>1.633</v>
      </c>
      <c r="F64">
        <v>2.5</v>
      </c>
      <c r="G64">
        <v>100</v>
      </c>
      <c r="H64">
        <v>0</v>
      </c>
    </row>
    <row r="65" spans="1:8" x14ac:dyDescent="0.25">
      <c r="A65" t="s">
        <v>44</v>
      </c>
      <c r="B65" s="1">
        <v>34528</v>
      </c>
      <c r="C65">
        <v>890</v>
      </c>
      <c r="D65">
        <v>1.17</v>
      </c>
      <c r="E65">
        <v>1.43</v>
      </c>
      <c r="F65">
        <v>2.5</v>
      </c>
      <c r="G65">
        <v>110</v>
      </c>
      <c r="H65">
        <v>0</v>
      </c>
    </row>
    <row r="66" spans="1:8" x14ac:dyDescent="0.25">
      <c r="A66" t="s">
        <v>44</v>
      </c>
      <c r="B66" s="1">
        <v>34528</v>
      </c>
      <c r="C66">
        <v>893</v>
      </c>
      <c r="D66">
        <v>1.1100000000000001</v>
      </c>
      <c r="E66">
        <v>1.357</v>
      </c>
      <c r="F66">
        <v>2.5</v>
      </c>
      <c r="G66">
        <v>120</v>
      </c>
      <c r="H66">
        <v>0</v>
      </c>
    </row>
    <row r="68" spans="1:8" x14ac:dyDescent="0.25">
      <c r="C68" t="s">
        <v>495</v>
      </c>
      <c r="D68" t="s">
        <v>489</v>
      </c>
      <c r="E68" t="s">
        <v>493</v>
      </c>
      <c r="F68" t="s">
        <v>460</v>
      </c>
      <c r="G68" t="s">
        <v>493</v>
      </c>
      <c r="H68" t="s">
        <v>494</v>
      </c>
    </row>
    <row r="69" spans="1:8" x14ac:dyDescent="0.25">
      <c r="C69">
        <v>0.8</v>
      </c>
      <c r="D69">
        <f>AVERAGE(D48:D53)</f>
        <v>1.4616666666666667</v>
      </c>
      <c r="E69">
        <f>_xlfn.STDEV.P(D48:D53)</f>
        <v>0.18142185339393171</v>
      </c>
      <c r="F69">
        <f>AVERAGE(E48:E53)</f>
        <v>1.7823333333333331</v>
      </c>
      <c r="G69">
        <f>_xlfn.STDEV.P(E48:E53)</f>
        <v>0.2185632377342773</v>
      </c>
      <c r="H69" s="12">
        <f>D69/F69</f>
        <v>0.82008602954928012</v>
      </c>
    </row>
    <row r="70" spans="1:8" x14ac:dyDescent="0.25">
      <c r="C70">
        <v>1.8</v>
      </c>
      <c r="D70">
        <f>AVERAGE(D54:D60)</f>
        <v>1.2642857142857142</v>
      </c>
      <c r="E70">
        <f>_xlfn.STDEV.P(D54:D60)</f>
        <v>0.10978643461051912</v>
      </c>
      <c r="F70">
        <f>AVERAGE(E54:E60)</f>
        <v>1.5412857142857141</v>
      </c>
      <c r="G70">
        <f>_xlfn.STDEV.P(E54:E60)</f>
        <v>0.13197912636443074</v>
      </c>
      <c r="H70" s="12">
        <f>D70/F70</f>
        <v>0.82027991472796369</v>
      </c>
    </row>
    <row r="71" spans="1:8" x14ac:dyDescent="0.25">
      <c r="C71">
        <v>2.5</v>
      </c>
      <c r="D71">
        <f>AVERAGE(D61:D66)</f>
        <v>1.2416666666666667</v>
      </c>
      <c r="E71">
        <f>_xlfn.STDEV.P(D61:D66)</f>
        <v>0.12508885730640507</v>
      </c>
      <c r="F71">
        <f>AVERAGE(E61:E66)</f>
        <v>1.5158333333333331</v>
      </c>
      <c r="G71">
        <f>_xlfn.STDEV.P(E61:E66)</f>
        <v>0.1506933051672244</v>
      </c>
      <c r="H71" s="12">
        <f>D71/F71</f>
        <v>0.8191313908741068</v>
      </c>
    </row>
  </sheetData>
  <sortState ref="A48:H66">
    <sortCondition ref="F4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topLeftCell="A55" workbookViewId="0">
      <selection activeCell="L38" sqref="L38"/>
    </sheetView>
  </sheetViews>
  <sheetFormatPr defaultRowHeight="15" x14ac:dyDescent="0.25"/>
  <sheetData>
    <row r="1" spans="1:30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30" x14ac:dyDescent="0.25">
      <c r="A2" t="s">
        <v>15</v>
      </c>
      <c r="B2" t="s">
        <v>51</v>
      </c>
      <c r="C2" t="s">
        <v>54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52</v>
      </c>
      <c r="T2" t="s">
        <v>53</v>
      </c>
      <c r="U2" t="s">
        <v>63</v>
      </c>
      <c r="V2" t="s">
        <v>65</v>
      </c>
      <c r="W2" t="s">
        <v>64</v>
      </c>
    </row>
    <row r="3" spans="1:30" x14ac:dyDescent="0.25">
      <c r="A3" t="s">
        <v>45</v>
      </c>
      <c r="B3" s="1">
        <v>34532</v>
      </c>
      <c r="C3">
        <v>908</v>
      </c>
      <c r="D3">
        <v>0.99760000000000004</v>
      </c>
      <c r="E3">
        <v>0.64439999999999997</v>
      </c>
      <c r="F3">
        <v>0.45689999999999997</v>
      </c>
      <c r="G3">
        <v>0.37769999999999998</v>
      </c>
      <c r="H3">
        <v>0.51100000000000001</v>
      </c>
      <c r="I3">
        <v>0.57930000000000004</v>
      </c>
      <c r="J3">
        <v>0.59760000000000002</v>
      </c>
      <c r="K3">
        <v>0.58850000000000002</v>
      </c>
      <c r="L3">
        <v>0.55000000000000004</v>
      </c>
      <c r="M3">
        <v>0.46650000000000003</v>
      </c>
      <c r="N3">
        <v>0.45900000000000002</v>
      </c>
      <c r="O3">
        <v>0.37569999999999998</v>
      </c>
      <c r="P3">
        <v>0.29549999999999998</v>
      </c>
      <c r="Q3">
        <v>0.18659999999999999</v>
      </c>
      <c r="R3">
        <v>9.4E-2</v>
      </c>
      <c r="S3">
        <v>1.17</v>
      </c>
      <c r="T3">
        <v>1.23</v>
      </c>
      <c r="U3">
        <v>0.3</v>
      </c>
      <c r="V3">
        <v>140</v>
      </c>
      <c r="W3">
        <v>0</v>
      </c>
    </row>
    <row r="4" spans="1:30" x14ac:dyDescent="0.25">
      <c r="A4" t="s">
        <v>45</v>
      </c>
      <c r="B4" s="1">
        <v>34532</v>
      </c>
      <c r="C4">
        <v>910</v>
      </c>
      <c r="D4">
        <v>1</v>
      </c>
      <c r="E4">
        <v>1</v>
      </c>
      <c r="F4">
        <v>0.97440000000000004</v>
      </c>
      <c r="G4">
        <v>0.90239999999999998</v>
      </c>
      <c r="H4">
        <v>0.79090000000000005</v>
      </c>
      <c r="I4">
        <v>0.7238</v>
      </c>
      <c r="J4">
        <v>0.63759999999999994</v>
      </c>
      <c r="K4">
        <v>0.50160000000000005</v>
      </c>
      <c r="L4">
        <v>0.4723</v>
      </c>
      <c r="M4">
        <v>0.45710000000000001</v>
      </c>
      <c r="N4">
        <v>0.40939999999999999</v>
      </c>
      <c r="O4">
        <v>0.33910000000000001</v>
      </c>
      <c r="P4">
        <v>0.26919999999999999</v>
      </c>
      <c r="Q4">
        <v>0.2175</v>
      </c>
      <c r="R4">
        <v>0.16950000000000001</v>
      </c>
      <c r="S4">
        <v>0.97</v>
      </c>
      <c r="T4">
        <v>1.0249999999999999</v>
      </c>
      <c r="U4">
        <v>0.3</v>
      </c>
      <c r="V4">
        <v>130</v>
      </c>
      <c r="W4">
        <v>0</v>
      </c>
    </row>
    <row r="5" spans="1:30" x14ac:dyDescent="0.25">
      <c r="A5" t="s">
        <v>45</v>
      </c>
      <c r="B5" s="1">
        <v>34532</v>
      </c>
      <c r="C5">
        <v>909</v>
      </c>
      <c r="D5">
        <v>0.37590000000000001</v>
      </c>
      <c r="E5">
        <v>0.46860000000000002</v>
      </c>
      <c r="F5">
        <v>0.48820000000000002</v>
      </c>
      <c r="G5">
        <v>0.48780000000000001</v>
      </c>
      <c r="H5">
        <v>0.39529999999999998</v>
      </c>
      <c r="I5">
        <v>0.38080000000000003</v>
      </c>
      <c r="J5">
        <v>0.31640000000000001</v>
      </c>
      <c r="K5">
        <v>0.35110000000000002</v>
      </c>
      <c r="L5">
        <v>0.39539999999999997</v>
      </c>
      <c r="M5">
        <v>0.3211</v>
      </c>
      <c r="N5">
        <v>0.31190000000000001</v>
      </c>
      <c r="O5">
        <v>0.31390000000000001</v>
      </c>
      <c r="P5">
        <v>0.29730000000000001</v>
      </c>
      <c r="Q5">
        <v>0.26829999999999998</v>
      </c>
      <c r="R5">
        <v>0.19040000000000001</v>
      </c>
      <c r="S5">
        <v>1.22</v>
      </c>
      <c r="T5">
        <v>1.2869999999999999</v>
      </c>
      <c r="U5">
        <v>0.3</v>
      </c>
      <c r="V5">
        <v>135</v>
      </c>
      <c r="W5">
        <v>0</v>
      </c>
    </row>
    <row r="6" spans="1:30" x14ac:dyDescent="0.25">
      <c r="A6" t="s">
        <v>45</v>
      </c>
      <c r="B6" s="1">
        <v>34532</v>
      </c>
      <c r="C6">
        <v>894</v>
      </c>
      <c r="D6">
        <v>1</v>
      </c>
      <c r="E6">
        <v>0.98709999999999998</v>
      </c>
      <c r="F6">
        <v>0.94379999999999997</v>
      </c>
      <c r="G6">
        <v>0.92569999999999997</v>
      </c>
      <c r="H6">
        <v>0.87960000000000005</v>
      </c>
      <c r="I6">
        <v>0.87629999999999997</v>
      </c>
      <c r="J6">
        <v>0.85489999999999999</v>
      </c>
      <c r="K6">
        <v>0.81469999999999998</v>
      </c>
      <c r="L6">
        <v>0.72970000000000002</v>
      </c>
      <c r="M6">
        <v>0.69069999999999998</v>
      </c>
      <c r="N6">
        <v>0.6835</v>
      </c>
      <c r="O6">
        <v>0.61880000000000002</v>
      </c>
      <c r="P6">
        <v>0.51749999999999996</v>
      </c>
      <c r="Q6">
        <v>0.40639999999999998</v>
      </c>
      <c r="R6">
        <v>0.20749999999999999</v>
      </c>
      <c r="S6">
        <v>0.54</v>
      </c>
      <c r="T6">
        <v>0.56999999999999995</v>
      </c>
      <c r="U6">
        <v>0.8</v>
      </c>
      <c r="V6">
        <v>120</v>
      </c>
      <c r="W6">
        <v>0</v>
      </c>
    </row>
    <row r="7" spans="1:30" x14ac:dyDescent="0.25">
      <c r="A7" t="s">
        <v>45</v>
      </c>
      <c r="B7" s="1">
        <v>34532</v>
      </c>
      <c r="C7">
        <v>896</v>
      </c>
      <c r="D7">
        <v>0.41289999999999999</v>
      </c>
      <c r="E7">
        <v>0.6089</v>
      </c>
      <c r="F7">
        <v>0.45429999999999998</v>
      </c>
      <c r="G7">
        <v>0.3382</v>
      </c>
      <c r="H7">
        <v>0.39250000000000002</v>
      </c>
      <c r="I7">
        <v>0.44040000000000001</v>
      </c>
      <c r="J7">
        <v>0.43680000000000002</v>
      </c>
      <c r="K7">
        <v>0.4194</v>
      </c>
      <c r="L7">
        <v>0.46</v>
      </c>
      <c r="M7">
        <v>0.49909999999999999</v>
      </c>
      <c r="N7">
        <v>0.51459999999999995</v>
      </c>
      <c r="O7">
        <v>0.41399999999999998</v>
      </c>
      <c r="P7">
        <v>0.3851</v>
      </c>
      <c r="Q7">
        <v>0.30659999999999998</v>
      </c>
      <c r="R7">
        <v>0.21390000000000001</v>
      </c>
      <c r="S7">
        <v>1.04</v>
      </c>
      <c r="T7">
        <v>1.0980000000000001</v>
      </c>
      <c r="U7">
        <v>0.8</v>
      </c>
      <c r="V7">
        <v>125</v>
      </c>
      <c r="W7">
        <v>0</v>
      </c>
    </row>
    <row r="8" spans="1:30" x14ac:dyDescent="0.25">
      <c r="A8" t="s">
        <v>45</v>
      </c>
      <c r="B8" s="1">
        <v>34532</v>
      </c>
      <c r="C8">
        <v>898</v>
      </c>
      <c r="D8">
        <v>1</v>
      </c>
      <c r="E8">
        <v>1</v>
      </c>
      <c r="F8">
        <v>1</v>
      </c>
      <c r="G8">
        <v>1</v>
      </c>
      <c r="H8">
        <v>0.99390000000000001</v>
      </c>
      <c r="I8">
        <v>0.90280000000000005</v>
      </c>
      <c r="J8">
        <v>0.7782</v>
      </c>
      <c r="K8">
        <v>0.66320000000000001</v>
      </c>
      <c r="L8">
        <v>0.55210000000000004</v>
      </c>
      <c r="M8">
        <v>0.47410000000000002</v>
      </c>
      <c r="N8">
        <v>0.4486</v>
      </c>
      <c r="O8">
        <v>0.36880000000000002</v>
      </c>
      <c r="P8">
        <v>0.33510000000000001</v>
      </c>
      <c r="Q8">
        <v>0.30280000000000001</v>
      </c>
      <c r="R8">
        <v>0.20730000000000001</v>
      </c>
      <c r="S8">
        <v>0.78</v>
      </c>
      <c r="T8">
        <v>0.82</v>
      </c>
      <c r="U8">
        <v>0.8</v>
      </c>
      <c r="V8">
        <v>130</v>
      </c>
      <c r="W8">
        <v>0</v>
      </c>
    </row>
    <row r="9" spans="1:30" x14ac:dyDescent="0.25">
      <c r="A9" t="s">
        <v>45</v>
      </c>
      <c r="B9" s="1">
        <v>34532</v>
      </c>
      <c r="C9">
        <v>900</v>
      </c>
      <c r="D9">
        <v>0.90449999999999997</v>
      </c>
      <c r="E9">
        <v>0.74350000000000005</v>
      </c>
      <c r="F9">
        <v>0.60450000000000004</v>
      </c>
      <c r="G9">
        <v>0.42349999999999999</v>
      </c>
      <c r="H9">
        <v>0.41189999999999999</v>
      </c>
      <c r="I9">
        <v>0.3503</v>
      </c>
      <c r="J9">
        <v>0.37259999999999999</v>
      </c>
      <c r="K9">
        <v>0.29020000000000001</v>
      </c>
      <c r="L9">
        <v>0.32440000000000002</v>
      </c>
      <c r="M9">
        <v>0.33300000000000002</v>
      </c>
      <c r="N9">
        <v>0.35189999999999999</v>
      </c>
      <c r="O9">
        <v>0.29859999999999998</v>
      </c>
      <c r="P9">
        <v>0.27250000000000002</v>
      </c>
      <c r="Q9">
        <v>0.2601</v>
      </c>
      <c r="R9">
        <v>0.2031</v>
      </c>
      <c r="S9">
        <v>1.21</v>
      </c>
      <c r="T9">
        <v>1.2749999999999999</v>
      </c>
      <c r="U9">
        <v>0.8</v>
      </c>
      <c r="V9">
        <v>135</v>
      </c>
      <c r="W9">
        <v>0</v>
      </c>
    </row>
    <row r="10" spans="1:30" x14ac:dyDescent="0.25">
      <c r="A10" t="s">
        <v>45</v>
      </c>
      <c r="B10" s="1">
        <v>34532</v>
      </c>
      <c r="C10">
        <v>902</v>
      </c>
      <c r="D10">
        <v>0.96660000000000001</v>
      </c>
      <c r="E10">
        <v>0.8256</v>
      </c>
      <c r="F10">
        <v>0.71960000000000002</v>
      </c>
      <c r="G10">
        <v>0.55079999999999996</v>
      </c>
      <c r="H10">
        <v>0.38819999999999999</v>
      </c>
      <c r="I10">
        <v>0.35139999999999999</v>
      </c>
      <c r="J10">
        <v>0.50349999999999995</v>
      </c>
      <c r="K10">
        <v>0.50090000000000001</v>
      </c>
      <c r="L10">
        <v>0.57379999999999998</v>
      </c>
      <c r="M10">
        <v>0.51700000000000002</v>
      </c>
      <c r="N10">
        <v>0.50349999999999995</v>
      </c>
      <c r="O10">
        <v>0.43790000000000001</v>
      </c>
      <c r="P10">
        <v>0.3226</v>
      </c>
      <c r="Q10">
        <v>0.23519999999999999</v>
      </c>
      <c r="R10">
        <v>0.1246</v>
      </c>
      <c r="S10">
        <v>1.08</v>
      </c>
      <c r="T10">
        <v>1.1319999999999999</v>
      </c>
      <c r="U10">
        <v>0.8</v>
      </c>
      <c r="V10">
        <v>140</v>
      </c>
      <c r="W10">
        <v>0</v>
      </c>
    </row>
    <row r="11" spans="1:30" x14ac:dyDescent="0.25">
      <c r="A11" t="s">
        <v>45</v>
      </c>
      <c r="B11" s="1">
        <v>34532</v>
      </c>
      <c r="C11">
        <v>904</v>
      </c>
      <c r="D11">
        <v>0.8831</v>
      </c>
      <c r="E11">
        <v>0.73109999999999997</v>
      </c>
      <c r="F11">
        <v>0.5353</v>
      </c>
      <c r="G11">
        <v>0.4773</v>
      </c>
      <c r="H11">
        <v>0.4486</v>
      </c>
      <c r="I11">
        <v>0.42930000000000001</v>
      </c>
      <c r="J11">
        <v>0.46960000000000002</v>
      </c>
      <c r="K11">
        <v>0.43109999999999998</v>
      </c>
      <c r="L11">
        <v>0.40079999999999999</v>
      </c>
      <c r="M11">
        <v>0.41570000000000001</v>
      </c>
      <c r="N11">
        <v>0.37</v>
      </c>
      <c r="O11">
        <v>0.31030000000000002</v>
      </c>
      <c r="P11">
        <v>0.2949</v>
      </c>
      <c r="Q11">
        <v>0.20630000000000001</v>
      </c>
      <c r="R11">
        <v>0.10970000000000001</v>
      </c>
      <c r="S11">
        <v>1.24</v>
      </c>
      <c r="T11">
        <v>1.3</v>
      </c>
      <c r="U11">
        <v>0.8</v>
      </c>
      <c r="V11">
        <v>145</v>
      </c>
      <c r="W11">
        <v>5</v>
      </c>
    </row>
    <row r="12" spans="1:30" x14ac:dyDescent="0.25">
      <c r="A12" t="s">
        <v>45</v>
      </c>
      <c r="B12" s="1">
        <v>34532</v>
      </c>
      <c r="C12">
        <v>906</v>
      </c>
      <c r="D12">
        <v>1</v>
      </c>
      <c r="E12">
        <v>1</v>
      </c>
      <c r="F12">
        <v>1</v>
      </c>
      <c r="G12">
        <v>0.98470000000000002</v>
      </c>
      <c r="H12">
        <v>0.92330000000000001</v>
      </c>
      <c r="I12">
        <v>0.82699999999999996</v>
      </c>
      <c r="J12">
        <v>0.60729999999999995</v>
      </c>
      <c r="K12">
        <v>0.4839</v>
      </c>
      <c r="L12">
        <v>0.37440000000000001</v>
      </c>
      <c r="M12">
        <v>0.29970000000000002</v>
      </c>
      <c r="N12">
        <v>0.26390000000000002</v>
      </c>
      <c r="O12">
        <v>0.22109999999999999</v>
      </c>
      <c r="P12">
        <v>0.2147</v>
      </c>
      <c r="Q12">
        <v>0.1303</v>
      </c>
      <c r="R12">
        <v>7.0900000000000005E-2</v>
      </c>
      <c r="S12">
        <v>1.25</v>
      </c>
      <c r="T12">
        <v>1.3120000000000001</v>
      </c>
      <c r="U12">
        <v>0.8</v>
      </c>
      <c r="V12">
        <v>150</v>
      </c>
      <c r="W12">
        <v>5</v>
      </c>
    </row>
    <row r="13" spans="1:30" x14ac:dyDescent="0.25">
      <c r="A13" t="s">
        <v>45</v>
      </c>
      <c r="B13" s="1">
        <v>34532</v>
      </c>
      <c r="C13">
        <v>897</v>
      </c>
      <c r="D13">
        <v>1</v>
      </c>
      <c r="E13">
        <v>1</v>
      </c>
      <c r="F13">
        <v>0.96030000000000004</v>
      </c>
      <c r="G13">
        <v>0.87350000000000005</v>
      </c>
      <c r="H13">
        <v>0.8347</v>
      </c>
      <c r="I13">
        <v>0.73409999999999997</v>
      </c>
      <c r="J13">
        <v>0.6179</v>
      </c>
      <c r="K13">
        <v>0.60119999999999996</v>
      </c>
      <c r="L13">
        <v>0.60740000000000005</v>
      </c>
      <c r="M13">
        <v>0.5978</v>
      </c>
      <c r="N13">
        <v>0.56779999999999997</v>
      </c>
      <c r="O13">
        <v>0.55189999999999995</v>
      </c>
      <c r="P13">
        <v>0.59850000000000003</v>
      </c>
      <c r="Q13">
        <v>0.4955</v>
      </c>
      <c r="R13">
        <v>0.4204</v>
      </c>
      <c r="S13">
        <v>0.54</v>
      </c>
      <c r="T13">
        <v>0.57299999999999995</v>
      </c>
      <c r="U13">
        <v>1.8</v>
      </c>
      <c r="V13">
        <v>125</v>
      </c>
      <c r="W13">
        <v>0</v>
      </c>
    </row>
    <row r="14" spans="1:30" x14ac:dyDescent="0.25">
      <c r="A14" t="s">
        <v>45</v>
      </c>
      <c r="B14" s="1">
        <v>34532</v>
      </c>
      <c r="C14">
        <v>907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0.996</v>
      </c>
      <c r="L14">
        <v>0.9123</v>
      </c>
      <c r="M14">
        <v>0.82420000000000004</v>
      </c>
      <c r="N14">
        <v>0.73089999999999999</v>
      </c>
      <c r="O14">
        <v>0.63400000000000001</v>
      </c>
      <c r="P14">
        <v>0.54239999999999999</v>
      </c>
      <c r="Q14">
        <v>0.41520000000000001</v>
      </c>
      <c r="R14">
        <v>0.27739999999999998</v>
      </c>
      <c r="S14">
        <v>0.41</v>
      </c>
      <c r="T14">
        <v>0.436</v>
      </c>
      <c r="U14">
        <v>1.8</v>
      </c>
      <c r="V14">
        <v>150</v>
      </c>
      <c r="W14">
        <v>5</v>
      </c>
    </row>
    <row r="15" spans="1:30" x14ac:dyDescent="0.25">
      <c r="A15" t="s">
        <v>45</v>
      </c>
      <c r="B15" s="1">
        <v>34532</v>
      </c>
      <c r="C15">
        <v>905</v>
      </c>
      <c r="D15">
        <v>0.98929999999999996</v>
      </c>
      <c r="E15">
        <v>0.79339999999999999</v>
      </c>
      <c r="F15">
        <v>0.82540000000000002</v>
      </c>
      <c r="G15">
        <v>0.74060000000000004</v>
      </c>
      <c r="H15">
        <v>0.60189999999999999</v>
      </c>
      <c r="I15">
        <v>0.54500000000000004</v>
      </c>
      <c r="J15">
        <v>0.50239999999999996</v>
      </c>
      <c r="K15">
        <v>0.4798</v>
      </c>
      <c r="L15">
        <v>0.4516</v>
      </c>
      <c r="M15">
        <v>0.47120000000000001</v>
      </c>
      <c r="N15">
        <v>0.41299999999999998</v>
      </c>
      <c r="O15">
        <v>0.377</v>
      </c>
      <c r="P15">
        <v>0.39050000000000001</v>
      </c>
      <c r="Q15">
        <v>0.29870000000000002</v>
      </c>
      <c r="R15">
        <v>0.2419</v>
      </c>
      <c r="S15">
        <v>0.92</v>
      </c>
      <c r="T15">
        <v>0.97</v>
      </c>
      <c r="U15">
        <v>1.8</v>
      </c>
      <c r="V15">
        <v>145</v>
      </c>
      <c r="W15">
        <v>5</v>
      </c>
    </row>
    <row r="16" spans="1:30" x14ac:dyDescent="0.25">
      <c r="A16" t="s">
        <v>45</v>
      </c>
      <c r="B16" s="1">
        <v>34532</v>
      </c>
      <c r="C16">
        <v>903</v>
      </c>
      <c r="D16">
        <v>1</v>
      </c>
      <c r="E16">
        <v>1</v>
      </c>
      <c r="F16">
        <v>0.96760000000000002</v>
      </c>
      <c r="G16">
        <v>0.90559999999999996</v>
      </c>
      <c r="H16">
        <v>0.87639999999999996</v>
      </c>
      <c r="I16">
        <v>0.76829999999999998</v>
      </c>
      <c r="J16">
        <v>0.77170000000000005</v>
      </c>
      <c r="K16">
        <v>0.69030000000000002</v>
      </c>
      <c r="L16">
        <v>0.71509999999999996</v>
      </c>
      <c r="M16">
        <v>0.6986</v>
      </c>
      <c r="N16">
        <v>0.62080000000000002</v>
      </c>
      <c r="O16">
        <v>0.54210000000000003</v>
      </c>
      <c r="P16">
        <v>0.4244</v>
      </c>
      <c r="Q16">
        <v>0.3669</v>
      </c>
      <c r="R16">
        <v>0.29620000000000002</v>
      </c>
      <c r="S16">
        <v>0.6</v>
      </c>
      <c r="T16">
        <v>0.63300000000000001</v>
      </c>
      <c r="U16">
        <v>1.8</v>
      </c>
      <c r="V16">
        <v>140</v>
      </c>
      <c r="W16">
        <v>0</v>
      </c>
      <c r="Y16" t="s">
        <v>495</v>
      </c>
      <c r="Z16" t="s">
        <v>489</v>
      </c>
      <c r="AA16" t="s">
        <v>493</v>
      </c>
      <c r="AB16" t="s">
        <v>460</v>
      </c>
      <c r="AC16" t="s">
        <v>493</v>
      </c>
      <c r="AD16" t="s">
        <v>494</v>
      </c>
    </row>
    <row r="17" spans="1:30" x14ac:dyDescent="0.25">
      <c r="A17" t="s">
        <v>45</v>
      </c>
      <c r="B17" s="1">
        <v>34532</v>
      </c>
      <c r="C17">
        <v>901</v>
      </c>
      <c r="D17">
        <v>1</v>
      </c>
      <c r="E17">
        <v>0.90180000000000005</v>
      </c>
      <c r="F17">
        <v>0.91059999999999997</v>
      </c>
      <c r="G17">
        <v>0.72729999999999995</v>
      </c>
      <c r="H17">
        <v>0.65269999999999995</v>
      </c>
      <c r="I17">
        <v>0.62580000000000002</v>
      </c>
      <c r="J17">
        <v>0.59060000000000001</v>
      </c>
      <c r="K17">
        <v>0.55989999999999995</v>
      </c>
      <c r="L17">
        <v>0.5232</v>
      </c>
      <c r="M17">
        <v>0.46760000000000002</v>
      </c>
      <c r="N17">
        <v>0.43540000000000001</v>
      </c>
      <c r="O17">
        <v>0.3569</v>
      </c>
      <c r="P17">
        <v>0.30380000000000001</v>
      </c>
      <c r="Q17">
        <v>0.23669999999999999</v>
      </c>
      <c r="R17">
        <v>0.19120000000000001</v>
      </c>
      <c r="S17">
        <v>0.96</v>
      </c>
      <c r="T17">
        <v>1.0149999999999999</v>
      </c>
      <c r="U17">
        <v>1.8</v>
      </c>
      <c r="V17">
        <v>135</v>
      </c>
      <c r="W17">
        <v>0</v>
      </c>
      <c r="Y17">
        <v>0.3</v>
      </c>
      <c r="Z17" s="11">
        <f>AVERAGE(S3:S5)</f>
        <v>1.1199999999999999</v>
      </c>
      <c r="AA17" s="11">
        <f>_xlfn.STDEV.P(T3:T5)</f>
        <v>0.1125058023195051</v>
      </c>
      <c r="AB17" s="11">
        <f>AVERAGE(T3:T5)</f>
        <v>1.1806666666666665</v>
      </c>
      <c r="AC17" s="11">
        <f>_xlfn.STDEV.P(T3:T5)</f>
        <v>0.1125058023195051</v>
      </c>
      <c r="AD17" s="9">
        <f>Z17/AB17</f>
        <v>0.9486166007905138</v>
      </c>
    </row>
    <row r="18" spans="1:30" x14ac:dyDescent="0.25">
      <c r="A18" t="s">
        <v>45</v>
      </c>
      <c r="B18" s="1">
        <v>34532</v>
      </c>
      <c r="C18">
        <v>899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0.98960000000000004</v>
      </c>
      <c r="L18">
        <v>0.94479999999999997</v>
      </c>
      <c r="M18">
        <v>0.88319999999999999</v>
      </c>
      <c r="N18">
        <v>0.84709999999999996</v>
      </c>
      <c r="O18">
        <v>0.74919999999999998</v>
      </c>
      <c r="P18">
        <v>0.63780000000000003</v>
      </c>
      <c r="Q18">
        <v>0.51160000000000005</v>
      </c>
      <c r="R18">
        <v>0.38240000000000002</v>
      </c>
      <c r="S18">
        <v>0.3</v>
      </c>
      <c r="T18">
        <v>0.317</v>
      </c>
      <c r="U18">
        <v>1.8</v>
      </c>
      <c r="V18">
        <v>130</v>
      </c>
      <c r="W18">
        <v>0</v>
      </c>
      <c r="Y18">
        <v>0.8</v>
      </c>
      <c r="Z18" s="11">
        <f>AVERAGE(S6:S12)</f>
        <v>1.02</v>
      </c>
      <c r="AA18" s="11">
        <f>_xlfn.STDEV.P(T6:T12)</f>
        <v>0.25927804002810662</v>
      </c>
      <c r="AB18" s="11">
        <f>AVERAGE(T6:T12)</f>
        <v>1.0724285714285713</v>
      </c>
      <c r="AC18" s="11">
        <f>_xlfn.STDEV.P(T6:T12)</f>
        <v>0.25927804002810662</v>
      </c>
      <c r="AD18" s="9">
        <f>Z18/AB18</f>
        <v>0.95111229519115503</v>
      </c>
    </row>
    <row r="19" spans="1:30" x14ac:dyDescent="0.25">
      <c r="A19" t="s">
        <v>45</v>
      </c>
      <c r="B19" s="1">
        <v>34532</v>
      </c>
      <c r="C19">
        <v>895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0.99970000000000003</v>
      </c>
      <c r="N19">
        <v>0.98909999999999998</v>
      </c>
      <c r="O19">
        <v>0.9798</v>
      </c>
      <c r="P19">
        <v>0.96689999999999998</v>
      </c>
      <c r="Q19">
        <v>0.95050000000000001</v>
      </c>
      <c r="R19">
        <v>0.89700000000000002</v>
      </c>
      <c r="S19">
        <v>0.03</v>
      </c>
      <c r="T19">
        <v>2.8000000000000001E-2</v>
      </c>
      <c r="U19">
        <v>1.8</v>
      </c>
      <c r="V19">
        <v>120</v>
      </c>
      <c r="W19">
        <v>0</v>
      </c>
      <c r="Y19">
        <v>1.8</v>
      </c>
      <c r="Z19" s="11">
        <f>AVERAGE(S13:S19)</f>
        <v>0.53714285714285714</v>
      </c>
      <c r="AA19" s="11">
        <f>_xlfn.STDEV.P(T13:T19)</f>
        <v>0.32462851610631444</v>
      </c>
      <c r="AB19" s="11">
        <f>AVERAGE(T13:T19)</f>
        <v>0.56742857142857139</v>
      </c>
      <c r="AC19" s="11">
        <f>_xlfn.STDEV.P(T13:T19)</f>
        <v>0.32462851610631444</v>
      </c>
      <c r="AD19" s="9">
        <f>Z19/AB19</f>
        <v>0.94662638469284999</v>
      </c>
    </row>
    <row r="21" spans="1:30" x14ac:dyDescent="0.25">
      <c r="A21" t="s">
        <v>15</v>
      </c>
      <c r="C21" t="s">
        <v>45</v>
      </c>
      <c r="E21" t="s">
        <v>45</v>
      </c>
      <c r="G21" t="s">
        <v>45</v>
      </c>
    </row>
    <row r="22" spans="1:30" x14ac:dyDescent="0.25">
      <c r="A22" t="s">
        <v>66</v>
      </c>
      <c r="C22" t="s">
        <v>101</v>
      </c>
      <c r="E22" t="s">
        <v>101</v>
      </c>
      <c r="G22" t="s">
        <v>101</v>
      </c>
    </row>
    <row r="23" spans="1:30" x14ac:dyDescent="0.25">
      <c r="A23" t="s">
        <v>51</v>
      </c>
      <c r="C23" t="s">
        <v>149</v>
      </c>
      <c r="E23" t="s">
        <v>149</v>
      </c>
      <c r="G23" t="s">
        <v>149</v>
      </c>
    </row>
    <row r="24" spans="1:30" x14ac:dyDescent="0.25">
      <c r="A24" t="s">
        <v>460</v>
      </c>
      <c r="C24">
        <v>0.56742857142857139</v>
      </c>
      <c r="D24">
        <v>0.32462851610631444</v>
      </c>
      <c r="E24">
        <v>1.1806666666666665</v>
      </c>
      <c r="F24">
        <v>0.1125058023195051</v>
      </c>
      <c r="G24">
        <v>1.0724285714285713</v>
      </c>
      <c r="H24">
        <v>0.25927804002810662</v>
      </c>
    </row>
    <row r="25" spans="1:30" x14ac:dyDescent="0.25">
      <c r="A25" t="s">
        <v>67</v>
      </c>
      <c r="C25" t="s">
        <v>150</v>
      </c>
      <c r="E25" t="s">
        <v>150</v>
      </c>
      <c r="G25" t="s">
        <v>150</v>
      </c>
    </row>
    <row r="26" spans="1:30" x14ac:dyDescent="0.25">
      <c r="A26" t="s">
        <v>63</v>
      </c>
      <c r="C26">
        <v>1.8</v>
      </c>
      <c r="E26">
        <v>0.3</v>
      </c>
      <c r="G26">
        <v>0.8</v>
      </c>
    </row>
    <row r="27" spans="1:30" x14ac:dyDescent="0.25">
      <c r="A27" t="s">
        <v>68</v>
      </c>
      <c r="C27">
        <v>7</v>
      </c>
      <c r="E27">
        <v>3</v>
      </c>
      <c r="G27">
        <v>7</v>
      </c>
    </row>
    <row r="28" spans="1:30" x14ac:dyDescent="0.25">
      <c r="A28" t="s">
        <v>69</v>
      </c>
      <c r="C28">
        <v>0.99850000000000005</v>
      </c>
      <c r="D28">
        <v>4.1000000000000003E-3</v>
      </c>
      <c r="E28">
        <v>0.79120000000000001</v>
      </c>
      <c r="F28">
        <v>0.35959999999999998</v>
      </c>
      <c r="G28">
        <v>0.88100000000000001</v>
      </c>
      <c r="H28">
        <v>0.21190000000000001</v>
      </c>
    </row>
    <row r="29" spans="1:30" x14ac:dyDescent="0.25">
      <c r="A29" t="s">
        <v>71</v>
      </c>
      <c r="C29">
        <v>0.95640000000000003</v>
      </c>
      <c r="D29">
        <v>8.0699999999999994E-2</v>
      </c>
      <c r="E29">
        <v>0.70430000000000004</v>
      </c>
      <c r="F29">
        <v>0.2707</v>
      </c>
      <c r="G29">
        <v>0.84230000000000005</v>
      </c>
      <c r="H29">
        <v>0.15679999999999999</v>
      </c>
    </row>
    <row r="30" spans="1:30" x14ac:dyDescent="0.25">
      <c r="A30" t="s">
        <v>73</v>
      </c>
      <c r="C30">
        <v>0.95199999999999996</v>
      </c>
      <c r="D30">
        <v>6.4500000000000002E-2</v>
      </c>
      <c r="E30">
        <v>0.63980000000000004</v>
      </c>
      <c r="F30">
        <v>0.29020000000000001</v>
      </c>
      <c r="G30">
        <v>0.75109999999999999</v>
      </c>
      <c r="H30">
        <v>0.2303</v>
      </c>
    </row>
    <row r="31" spans="1:30" x14ac:dyDescent="0.25">
      <c r="A31" t="s">
        <v>75</v>
      </c>
      <c r="C31">
        <v>0.89239999999999997</v>
      </c>
      <c r="D31">
        <v>0.11940000000000001</v>
      </c>
      <c r="E31">
        <v>0.58930000000000005</v>
      </c>
      <c r="F31">
        <v>0.2767</v>
      </c>
      <c r="G31">
        <v>0.67149999999999999</v>
      </c>
      <c r="H31">
        <v>0.28739999999999999</v>
      </c>
    </row>
    <row r="32" spans="1:30" x14ac:dyDescent="0.25">
      <c r="A32" t="s">
        <v>77</v>
      </c>
      <c r="C32">
        <v>0.85219999999999996</v>
      </c>
      <c r="D32">
        <v>0.1678</v>
      </c>
      <c r="E32">
        <v>0.56569999999999998</v>
      </c>
      <c r="F32">
        <v>0.2034</v>
      </c>
      <c r="G32">
        <v>0.63400000000000001</v>
      </c>
      <c r="H32">
        <v>0.28160000000000002</v>
      </c>
    </row>
    <row r="33" spans="1:8" x14ac:dyDescent="0.25">
      <c r="A33" t="s">
        <v>79</v>
      </c>
      <c r="C33">
        <v>0.8105</v>
      </c>
      <c r="D33">
        <v>0.1915</v>
      </c>
      <c r="E33">
        <v>0.56130000000000002</v>
      </c>
      <c r="F33">
        <v>0.17219999999999999</v>
      </c>
      <c r="G33">
        <v>0.5968</v>
      </c>
      <c r="H33">
        <v>0.2576</v>
      </c>
    </row>
    <row r="34" spans="1:8" x14ac:dyDescent="0.25">
      <c r="A34" t="s">
        <v>81</v>
      </c>
      <c r="C34">
        <v>0.78320000000000001</v>
      </c>
      <c r="D34">
        <v>0.2177</v>
      </c>
      <c r="E34">
        <v>0.51719999999999999</v>
      </c>
      <c r="F34">
        <v>0.17499999999999999</v>
      </c>
      <c r="G34">
        <v>0.57469999999999999</v>
      </c>
      <c r="H34">
        <v>0.1812</v>
      </c>
    </row>
    <row r="35" spans="1:8" x14ac:dyDescent="0.25">
      <c r="A35" t="s">
        <v>83</v>
      </c>
      <c r="C35">
        <v>0.75949999999999995</v>
      </c>
      <c r="D35">
        <v>0.22900000000000001</v>
      </c>
      <c r="E35">
        <v>0.48039999999999999</v>
      </c>
      <c r="F35">
        <v>0.1201</v>
      </c>
      <c r="G35">
        <v>0.51480000000000004</v>
      </c>
      <c r="H35">
        <v>0.1731</v>
      </c>
    </row>
    <row r="36" spans="1:8" x14ac:dyDescent="0.25">
      <c r="A36" t="s">
        <v>85</v>
      </c>
      <c r="C36">
        <v>0.73629999999999995</v>
      </c>
      <c r="D36">
        <v>0.21890000000000001</v>
      </c>
      <c r="E36">
        <v>0.47260000000000002</v>
      </c>
      <c r="F36">
        <v>7.7299999999999994E-2</v>
      </c>
      <c r="G36">
        <v>0.4879</v>
      </c>
      <c r="H36">
        <v>0.14019999999999999</v>
      </c>
    </row>
    <row r="37" spans="1:8" x14ac:dyDescent="0.25">
      <c r="A37" t="s">
        <v>87</v>
      </c>
      <c r="C37">
        <v>0.70609999999999995</v>
      </c>
      <c r="D37">
        <v>0.20630000000000001</v>
      </c>
      <c r="E37">
        <v>0.41489999999999999</v>
      </c>
      <c r="F37">
        <v>8.14E-2</v>
      </c>
      <c r="G37">
        <v>0.46129999999999999</v>
      </c>
      <c r="H37">
        <v>0.13039999999999999</v>
      </c>
    </row>
    <row r="38" spans="1:8" x14ac:dyDescent="0.25">
      <c r="A38" t="s">
        <v>89</v>
      </c>
      <c r="C38">
        <v>0.65769999999999995</v>
      </c>
      <c r="D38">
        <v>0.21210000000000001</v>
      </c>
      <c r="E38">
        <v>0.39340000000000003</v>
      </c>
      <c r="F38">
        <v>7.4899999999999994E-2</v>
      </c>
      <c r="G38">
        <v>0.44800000000000001</v>
      </c>
      <c r="H38">
        <v>0.13669999999999999</v>
      </c>
    </row>
    <row r="39" spans="1:8" x14ac:dyDescent="0.25">
      <c r="A39" t="s">
        <v>91</v>
      </c>
      <c r="C39">
        <v>0.59870000000000001</v>
      </c>
      <c r="D39">
        <v>0.21679999999999999</v>
      </c>
      <c r="E39">
        <v>0.34289999999999998</v>
      </c>
      <c r="F39">
        <v>3.1099999999999999E-2</v>
      </c>
      <c r="G39">
        <v>0.38140000000000002</v>
      </c>
      <c r="H39">
        <v>0.128</v>
      </c>
    </row>
    <row r="40" spans="1:8" x14ac:dyDescent="0.25">
      <c r="A40" t="s">
        <v>93</v>
      </c>
      <c r="C40">
        <v>0.55200000000000005</v>
      </c>
      <c r="D40">
        <v>0.21820000000000001</v>
      </c>
      <c r="E40">
        <v>0.2873</v>
      </c>
      <c r="F40">
        <v>1.5699999999999999E-2</v>
      </c>
      <c r="G40">
        <v>0.33460000000000001</v>
      </c>
      <c r="H40">
        <v>9.6600000000000005E-2</v>
      </c>
    </row>
    <row r="41" spans="1:8" x14ac:dyDescent="0.25">
      <c r="A41" t="s">
        <v>95</v>
      </c>
      <c r="C41">
        <v>0.46789999999999998</v>
      </c>
      <c r="D41">
        <v>0.23469999999999999</v>
      </c>
      <c r="E41">
        <v>0.22409999999999999</v>
      </c>
      <c r="F41">
        <v>4.1200000000000001E-2</v>
      </c>
      <c r="G41">
        <v>0.26400000000000001</v>
      </c>
      <c r="H41">
        <v>8.72E-2</v>
      </c>
    </row>
    <row r="42" spans="1:8" x14ac:dyDescent="0.25">
      <c r="A42" t="s">
        <v>97</v>
      </c>
      <c r="C42">
        <v>0.3866</v>
      </c>
      <c r="D42">
        <v>0.2384</v>
      </c>
      <c r="E42">
        <v>0.15129999999999999</v>
      </c>
      <c r="F42">
        <v>5.0700000000000002E-2</v>
      </c>
      <c r="G42">
        <v>0.16239999999999999</v>
      </c>
      <c r="H42">
        <v>5.91E-2</v>
      </c>
    </row>
  </sheetData>
  <sortState ref="C3:AA19">
    <sortCondition ref="Y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"/>
  <sheetViews>
    <sheetView workbookViewId="0">
      <selection activeCell="AA44" sqref="AA44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12.42578125" bestFit="1" customWidth="1"/>
    <col min="4" max="4" width="14.855468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s="2" t="s">
        <v>55</v>
      </c>
      <c r="B3" t="s">
        <v>101</v>
      </c>
      <c r="C3" t="s">
        <v>102</v>
      </c>
      <c r="D3" t="s">
        <v>103</v>
      </c>
      <c r="E3">
        <v>0.8</v>
      </c>
      <c r="F3">
        <v>9</v>
      </c>
      <c r="G3">
        <v>0.48080000000000001</v>
      </c>
      <c r="H3">
        <v>0.42680000000000001</v>
      </c>
      <c r="I3">
        <v>0.4078</v>
      </c>
      <c r="J3">
        <v>0.38529999999999998</v>
      </c>
      <c r="K3">
        <v>0.34329999999999999</v>
      </c>
      <c r="L3">
        <v>0.33660000000000001</v>
      </c>
      <c r="M3">
        <v>0.3125</v>
      </c>
      <c r="N3">
        <v>0.29599999999999999</v>
      </c>
      <c r="O3">
        <v>0.25</v>
      </c>
      <c r="P3">
        <v>0.22259999999999999</v>
      </c>
      <c r="Q3">
        <v>0.17249999999999999</v>
      </c>
      <c r="R3">
        <v>0.12740000000000001</v>
      </c>
      <c r="S3">
        <v>8.3000000000000004E-2</v>
      </c>
      <c r="T3">
        <v>4.2599999999999999E-2</v>
      </c>
      <c r="U3">
        <v>1.4E-2</v>
      </c>
      <c r="V3">
        <v>0.2142</v>
      </c>
      <c r="W3">
        <v>0.17780000000000001</v>
      </c>
      <c r="X3">
        <v>0.15959999999999999</v>
      </c>
      <c r="Y3">
        <v>0.1167</v>
      </c>
      <c r="Z3">
        <v>7.9699999999999993E-2</v>
      </c>
      <c r="AA3">
        <v>9.9900000000000003E-2</v>
      </c>
      <c r="AB3">
        <v>0.1076</v>
      </c>
      <c r="AC3">
        <v>9.11E-2</v>
      </c>
      <c r="AD3">
        <v>6.2799999999999995E-2</v>
      </c>
      <c r="AE3">
        <v>6.8199999999999997E-2</v>
      </c>
      <c r="AF3">
        <v>6.6400000000000001E-2</v>
      </c>
      <c r="AG3">
        <v>5.74E-2</v>
      </c>
      <c r="AH3">
        <v>4.2500000000000003E-2</v>
      </c>
      <c r="AI3">
        <v>2.63E-2</v>
      </c>
      <c r="AJ3">
        <v>9.2999999999999992E-3</v>
      </c>
    </row>
    <row r="4" spans="1:36" x14ac:dyDescent="0.25">
      <c r="A4" t="s">
        <v>16</v>
      </c>
      <c r="B4" t="s">
        <v>101</v>
      </c>
      <c r="C4" t="s">
        <v>102</v>
      </c>
      <c r="D4" t="s">
        <v>103</v>
      </c>
      <c r="E4">
        <v>1.5</v>
      </c>
      <c r="F4">
        <v>9</v>
      </c>
      <c r="G4">
        <v>0.51019999999999999</v>
      </c>
      <c r="H4">
        <v>0.46479999999999999</v>
      </c>
      <c r="I4">
        <v>0.4551</v>
      </c>
      <c r="J4">
        <v>0.40839999999999999</v>
      </c>
      <c r="K4">
        <v>0.37559999999999999</v>
      </c>
      <c r="L4">
        <v>0.34810000000000002</v>
      </c>
      <c r="M4">
        <v>0.31769999999999998</v>
      </c>
      <c r="N4">
        <v>0.2989</v>
      </c>
      <c r="O4">
        <v>0.29139999999999999</v>
      </c>
      <c r="P4">
        <v>0.25259999999999999</v>
      </c>
      <c r="Q4">
        <v>0.21360000000000001</v>
      </c>
      <c r="R4">
        <v>0.16389999999999999</v>
      </c>
      <c r="S4">
        <v>0.1109</v>
      </c>
      <c r="T4">
        <v>6.2399999999999997E-2</v>
      </c>
      <c r="U4">
        <v>2.7199999999999998E-2</v>
      </c>
      <c r="V4">
        <v>0.26019999999999999</v>
      </c>
      <c r="W4">
        <v>0.18440000000000001</v>
      </c>
      <c r="X4">
        <v>0.14560000000000001</v>
      </c>
      <c r="Y4">
        <v>0.15859999999999999</v>
      </c>
      <c r="Z4">
        <v>0.1341</v>
      </c>
      <c r="AA4">
        <v>9.9599999999999994E-2</v>
      </c>
      <c r="AB4">
        <v>8.1000000000000003E-2</v>
      </c>
      <c r="AC4">
        <v>9.4600000000000004E-2</v>
      </c>
      <c r="AD4">
        <v>6.7599999999999993E-2</v>
      </c>
      <c r="AE4">
        <v>7.3099999999999998E-2</v>
      </c>
      <c r="AF4">
        <v>8.7499999999999994E-2</v>
      </c>
      <c r="AG4">
        <v>6.4899999999999999E-2</v>
      </c>
      <c r="AH4">
        <v>4.9299999999999997E-2</v>
      </c>
      <c r="AI4">
        <v>3.0300000000000001E-2</v>
      </c>
      <c r="AJ4">
        <v>1.4500000000000001E-2</v>
      </c>
    </row>
    <row r="5" spans="1:36" x14ac:dyDescent="0.25">
      <c r="A5" t="s">
        <v>16</v>
      </c>
      <c r="B5" t="s">
        <v>101</v>
      </c>
      <c r="C5" t="s">
        <v>102</v>
      </c>
      <c r="D5" t="s">
        <v>103</v>
      </c>
      <c r="E5">
        <v>2.5</v>
      </c>
      <c r="F5">
        <v>9</v>
      </c>
      <c r="G5">
        <v>0.53890000000000005</v>
      </c>
      <c r="H5">
        <v>0.54200000000000004</v>
      </c>
      <c r="I5">
        <v>0.4965</v>
      </c>
      <c r="J5">
        <v>0.46339999999999998</v>
      </c>
      <c r="K5">
        <v>0.41710000000000003</v>
      </c>
      <c r="L5">
        <v>0.36430000000000001</v>
      </c>
      <c r="M5">
        <v>0.3216</v>
      </c>
      <c r="N5">
        <v>0.31900000000000001</v>
      </c>
      <c r="O5">
        <v>0.29270000000000002</v>
      </c>
      <c r="P5">
        <v>0.25469999999999998</v>
      </c>
      <c r="Q5">
        <v>0.23619999999999999</v>
      </c>
      <c r="R5">
        <v>0.18920000000000001</v>
      </c>
      <c r="S5">
        <v>0.1429</v>
      </c>
      <c r="T5">
        <v>9.69E-2</v>
      </c>
      <c r="U5">
        <v>4.5600000000000002E-2</v>
      </c>
      <c r="V5">
        <v>0.28360000000000002</v>
      </c>
      <c r="W5">
        <v>0.2114</v>
      </c>
      <c r="X5">
        <v>0.18129999999999999</v>
      </c>
      <c r="Y5">
        <v>0.13919999999999999</v>
      </c>
      <c r="Z5">
        <v>0.1724</v>
      </c>
      <c r="AA5">
        <v>0.1608</v>
      </c>
      <c r="AB5">
        <v>0.12</v>
      </c>
      <c r="AC5">
        <v>8.7900000000000006E-2</v>
      </c>
      <c r="AD5">
        <v>7.6999999999999999E-2</v>
      </c>
      <c r="AE5">
        <v>6.8500000000000005E-2</v>
      </c>
      <c r="AF5">
        <v>7.2800000000000004E-2</v>
      </c>
      <c r="AG5">
        <v>5.6300000000000003E-2</v>
      </c>
      <c r="AH5">
        <v>5.3600000000000002E-2</v>
      </c>
      <c r="AI5">
        <v>3.8899999999999997E-2</v>
      </c>
      <c r="AJ5">
        <v>2.5100000000000001E-2</v>
      </c>
    </row>
    <row r="6" spans="1:36" x14ac:dyDescent="0.25">
      <c r="A6" t="s">
        <v>17</v>
      </c>
      <c r="B6" t="s">
        <v>101</v>
      </c>
      <c r="C6" t="s">
        <v>105</v>
      </c>
      <c r="D6" t="s">
        <v>106</v>
      </c>
      <c r="E6">
        <v>0.8</v>
      </c>
      <c r="F6">
        <v>9</v>
      </c>
      <c r="G6">
        <v>0.63859999999999995</v>
      </c>
      <c r="H6">
        <v>0.55889999999999995</v>
      </c>
      <c r="I6">
        <v>0.45679999999999998</v>
      </c>
      <c r="J6">
        <v>0.3861</v>
      </c>
      <c r="K6">
        <v>0.34739999999999999</v>
      </c>
      <c r="L6">
        <v>0.30559999999999998</v>
      </c>
      <c r="M6">
        <v>0.25359999999999999</v>
      </c>
      <c r="N6">
        <v>0.20130000000000001</v>
      </c>
      <c r="O6">
        <v>0.1867</v>
      </c>
      <c r="P6">
        <v>0.1537</v>
      </c>
      <c r="Q6">
        <v>0.12790000000000001</v>
      </c>
      <c r="R6">
        <v>9.0300000000000005E-2</v>
      </c>
      <c r="S6">
        <v>5.4399999999999997E-2</v>
      </c>
      <c r="T6">
        <v>2.63E-2</v>
      </c>
      <c r="U6">
        <v>6.7999999999999996E-3</v>
      </c>
      <c r="V6">
        <v>0.221</v>
      </c>
      <c r="W6">
        <v>0.16059999999999999</v>
      </c>
      <c r="X6">
        <v>0.1134</v>
      </c>
      <c r="Y6">
        <v>8.1799999999999998E-2</v>
      </c>
      <c r="Z6">
        <v>7.5999999999999998E-2</v>
      </c>
      <c r="AA6">
        <v>5.8400000000000001E-2</v>
      </c>
      <c r="AB6">
        <v>5.2499999999999998E-2</v>
      </c>
      <c r="AC6">
        <v>3.85E-2</v>
      </c>
      <c r="AD6">
        <v>3.8800000000000001E-2</v>
      </c>
      <c r="AE6">
        <v>2.0400000000000001E-2</v>
      </c>
      <c r="AF6">
        <v>2.3900000000000001E-2</v>
      </c>
      <c r="AG6">
        <v>1.55E-2</v>
      </c>
      <c r="AH6">
        <v>1.0999999999999999E-2</v>
      </c>
      <c r="AI6">
        <v>8.0000000000000002E-3</v>
      </c>
      <c r="AJ6">
        <v>5.1000000000000004E-3</v>
      </c>
    </row>
    <row r="7" spans="1:36" x14ac:dyDescent="0.25">
      <c r="A7" t="s">
        <v>17</v>
      </c>
      <c r="B7" t="s">
        <v>101</v>
      </c>
      <c r="C7" t="s">
        <v>105</v>
      </c>
      <c r="D7" t="s">
        <v>106</v>
      </c>
      <c r="E7">
        <v>1.5</v>
      </c>
      <c r="F7">
        <v>9</v>
      </c>
      <c r="G7">
        <v>0.62560000000000004</v>
      </c>
      <c r="H7">
        <v>0.58230000000000004</v>
      </c>
      <c r="I7">
        <v>0.47620000000000001</v>
      </c>
      <c r="J7">
        <v>0.4133</v>
      </c>
      <c r="K7">
        <v>0.3468</v>
      </c>
      <c r="L7">
        <v>0.32550000000000001</v>
      </c>
      <c r="M7">
        <v>0.27350000000000002</v>
      </c>
      <c r="N7">
        <v>0.23169999999999999</v>
      </c>
      <c r="O7">
        <v>0.1903</v>
      </c>
      <c r="P7">
        <v>0.16639999999999999</v>
      </c>
      <c r="Q7">
        <v>0.13239999999999999</v>
      </c>
      <c r="R7">
        <v>0.1021</v>
      </c>
      <c r="S7">
        <v>6.3899999999999998E-2</v>
      </c>
      <c r="T7">
        <v>3.1199999999999999E-2</v>
      </c>
      <c r="U7">
        <v>9.9000000000000008E-3</v>
      </c>
      <c r="V7">
        <v>0.22489999999999999</v>
      </c>
      <c r="W7">
        <v>0.16880000000000001</v>
      </c>
      <c r="X7">
        <v>0.1258</v>
      </c>
      <c r="Y7">
        <v>9.9400000000000002E-2</v>
      </c>
      <c r="Z7">
        <v>6.2399999999999997E-2</v>
      </c>
      <c r="AA7">
        <v>6.2199999999999998E-2</v>
      </c>
      <c r="AB7">
        <v>5.6599999999999998E-2</v>
      </c>
      <c r="AC7">
        <v>4.4299999999999999E-2</v>
      </c>
      <c r="AD7">
        <v>3.5999999999999997E-2</v>
      </c>
      <c r="AE7">
        <v>3.5000000000000003E-2</v>
      </c>
      <c r="AF7">
        <v>1.9900000000000001E-2</v>
      </c>
      <c r="AG7">
        <v>1.5100000000000001E-2</v>
      </c>
      <c r="AH7">
        <v>1.2E-2</v>
      </c>
      <c r="AI7">
        <v>8.5000000000000006E-3</v>
      </c>
      <c r="AJ7">
        <v>3.0000000000000001E-3</v>
      </c>
    </row>
    <row r="8" spans="1:36" x14ac:dyDescent="0.25">
      <c r="A8" s="2" t="s">
        <v>56</v>
      </c>
      <c r="B8" t="s">
        <v>101</v>
      </c>
      <c r="C8" t="s">
        <v>105</v>
      </c>
      <c r="D8" t="s">
        <v>106</v>
      </c>
      <c r="E8">
        <v>2.5</v>
      </c>
      <c r="F8">
        <v>9</v>
      </c>
      <c r="G8">
        <v>0.60199999999999998</v>
      </c>
      <c r="H8">
        <v>0.59930000000000005</v>
      </c>
      <c r="I8">
        <v>0.49580000000000002</v>
      </c>
      <c r="J8">
        <v>0.41299999999999998</v>
      </c>
      <c r="K8">
        <v>0.36859999999999998</v>
      </c>
      <c r="L8">
        <v>0.3155</v>
      </c>
      <c r="M8">
        <v>0.27429999999999999</v>
      </c>
      <c r="N8">
        <v>0.25130000000000002</v>
      </c>
      <c r="O8">
        <v>0.20019999999999999</v>
      </c>
      <c r="P8">
        <v>0.17469999999999999</v>
      </c>
      <c r="Q8">
        <v>0.14660000000000001</v>
      </c>
      <c r="R8">
        <v>0.1142</v>
      </c>
      <c r="S8">
        <v>7.5899999999999995E-2</v>
      </c>
      <c r="T8">
        <v>4.4600000000000001E-2</v>
      </c>
      <c r="U8">
        <v>1.84E-2</v>
      </c>
      <c r="V8">
        <v>0.3211</v>
      </c>
      <c r="W8">
        <v>0.1852</v>
      </c>
      <c r="X8">
        <v>0.1721</v>
      </c>
      <c r="Y8">
        <v>0.1099</v>
      </c>
      <c r="Z8">
        <v>6.5699999999999995E-2</v>
      </c>
      <c r="AA8">
        <v>5.7700000000000001E-2</v>
      </c>
      <c r="AB8">
        <v>4.7500000000000001E-2</v>
      </c>
      <c r="AC8">
        <v>4.0099999999999997E-2</v>
      </c>
      <c r="AD8">
        <v>2.3400000000000001E-2</v>
      </c>
      <c r="AE8">
        <v>3.2199999999999999E-2</v>
      </c>
      <c r="AF8">
        <v>2.7199999999999998E-2</v>
      </c>
      <c r="AG8">
        <v>2.3199999999999998E-2</v>
      </c>
      <c r="AH8">
        <v>1.8700000000000001E-2</v>
      </c>
      <c r="AI8">
        <v>1.3599999999999999E-2</v>
      </c>
      <c r="AJ8">
        <v>9.1999999999999998E-3</v>
      </c>
    </row>
    <row r="9" spans="1:36" x14ac:dyDescent="0.25">
      <c r="A9" t="s">
        <v>18</v>
      </c>
      <c r="B9" t="s">
        <v>101</v>
      </c>
      <c r="C9" t="s">
        <v>107</v>
      </c>
      <c r="D9" t="s">
        <v>108</v>
      </c>
      <c r="E9">
        <v>0.8</v>
      </c>
      <c r="F9">
        <v>9</v>
      </c>
      <c r="G9">
        <v>0.61470000000000002</v>
      </c>
      <c r="H9">
        <v>0.4738</v>
      </c>
      <c r="I9">
        <v>0.47499999999999998</v>
      </c>
      <c r="J9">
        <v>0.48249999999999998</v>
      </c>
      <c r="K9">
        <v>0.44080000000000003</v>
      </c>
      <c r="L9">
        <v>0.38679999999999998</v>
      </c>
      <c r="M9">
        <v>0.32440000000000002</v>
      </c>
      <c r="N9">
        <v>0.24909999999999999</v>
      </c>
      <c r="O9">
        <v>0.19040000000000001</v>
      </c>
      <c r="P9">
        <v>0.1346</v>
      </c>
      <c r="Q9">
        <v>9.1499999999999998E-2</v>
      </c>
      <c r="R9">
        <v>4.7500000000000001E-2</v>
      </c>
      <c r="S9">
        <v>2.4199999999999999E-2</v>
      </c>
      <c r="T9">
        <v>9.4000000000000004E-3</v>
      </c>
      <c r="U9">
        <v>1.1999999999999999E-3</v>
      </c>
      <c r="V9">
        <v>0.2949</v>
      </c>
      <c r="W9">
        <v>0.2082</v>
      </c>
      <c r="X9">
        <v>0.11</v>
      </c>
      <c r="Y9">
        <v>9.5100000000000004E-2</v>
      </c>
      <c r="Z9">
        <v>5.7599999999999998E-2</v>
      </c>
      <c r="AA9">
        <v>3.9E-2</v>
      </c>
      <c r="AB9">
        <v>4.2900000000000001E-2</v>
      </c>
      <c r="AC9">
        <v>4.0500000000000001E-2</v>
      </c>
      <c r="AD9">
        <v>4.1399999999999999E-2</v>
      </c>
      <c r="AE9">
        <v>2.7799999999999998E-2</v>
      </c>
      <c r="AF9">
        <v>2.12E-2</v>
      </c>
      <c r="AG9">
        <v>1.7000000000000001E-2</v>
      </c>
      <c r="AH9">
        <v>1.06E-2</v>
      </c>
      <c r="AI9">
        <v>5.7000000000000002E-3</v>
      </c>
      <c r="AJ9">
        <v>1.1000000000000001E-3</v>
      </c>
    </row>
    <row r="10" spans="1:36" x14ac:dyDescent="0.25">
      <c r="A10" t="s">
        <v>18</v>
      </c>
      <c r="B10" t="s">
        <v>101</v>
      </c>
      <c r="C10" t="s">
        <v>107</v>
      </c>
      <c r="D10" t="s">
        <v>108</v>
      </c>
      <c r="E10">
        <v>1.5</v>
      </c>
      <c r="F10">
        <v>9</v>
      </c>
      <c r="G10">
        <v>0.60650000000000004</v>
      </c>
      <c r="H10">
        <v>0.51939999999999997</v>
      </c>
      <c r="I10">
        <v>0.4556</v>
      </c>
      <c r="J10">
        <v>0.4476</v>
      </c>
      <c r="K10">
        <v>0.44979999999999998</v>
      </c>
      <c r="L10">
        <v>0.3765</v>
      </c>
      <c r="M10">
        <v>0.3352</v>
      </c>
      <c r="N10">
        <v>0.27189999999999998</v>
      </c>
      <c r="O10">
        <v>0.2087</v>
      </c>
      <c r="P10">
        <v>0.14860000000000001</v>
      </c>
      <c r="Q10">
        <v>9.9699999999999997E-2</v>
      </c>
      <c r="R10">
        <v>6.1899999999999997E-2</v>
      </c>
      <c r="S10">
        <v>2.63E-2</v>
      </c>
      <c r="T10">
        <v>1.1900000000000001E-2</v>
      </c>
      <c r="U10">
        <v>3.5000000000000001E-3</v>
      </c>
      <c r="V10">
        <v>0.31979999999999997</v>
      </c>
      <c r="W10">
        <v>0.23749999999999999</v>
      </c>
      <c r="X10">
        <v>0.13869999999999999</v>
      </c>
      <c r="Y10">
        <v>9.6699999999999994E-2</v>
      </c>
      <c r="Z10">
        <v>7.1300000000000002E-2</v>
      </c>
      <c r="AA10">
        <v>4.6800000000000001E-2</v>
      </c>
      <c r="AB10">
        <v>4.6600000000000003E-2</v>
      </c>
      <c r="AC10">
        <v>4.4999999999999998E-2</v>
      </c>
      <c r="AD10">
        <v>4.7800000000000002E-2</v>
      </c>
      <c r="AE10">
        <v>4.4600000000000001E-2</v>
      </c>
      <c r="AF10">
        <v>3.3000000000000002E-2</v>
      </c>
      <c r="AG10">
        <v>2.0199999999999999E-2</v>
      </c>
      <c r="AH10">
        <v>1.11E-2</v>
      </c>
      <c r="AI10">
        <v>8.5000000000000006E-3</v>
      </c>
      <c r="AJ10">
        <v>5.5999999999999999E-3</v>
      </c>
    </row>
    <row r="11" spans="1:36" x14ac:dyDescent="0.25">
      <c r="A11" t="s">
        <v>18</v>
      </c>
      <c r="B11" t="s">
        <v>101</v>
      </c>
      <c r="C11" t="s">
        <v>107</v>
      </c>
      <c r="D11" t="s">
        <v>108</v>
      </c>
      <c r="E11">
        <v>2.5</v>
      </c>
      <c r="F11">
        <v>9</v>
      </c>
      <c r="G11">
        <v>0.62160000000000004</v>
      </c>
      <c r="H11">
        <v>0.56499999999999995</v>
      </c>
      <c r="I11">
        <v>0.45479999999999998</v>
      </c>
      <c r="J11">
        <v>0.40600000000000003</v>
      </c>
      <c r="K11">
        <v>0.41539999999999999</v>
      </c>
      <c r="L11">
        <v>0.40789999999999998</v>
      </c>
      <c r="M11">
        <v>0.3664</v>
      </c>
      <c r="N11">
        <v>0.3029</v>
      </c>
      <c r="O11">
        <v>0.2354</v>
      </c>
      <c r="P11">
        <v>0.17799999999999999</v>
      </c>
      <c r="Q11">
        <v>0.1211</v>
      </c>
      <c r="R11">
        <v>7.7799999999999994E-2</v>
      </c>
      <c r="S11">
        <v>4.0500000000000001E-2</v>
      </c>
      <c r="T11">
        <v>1.4500000000000001E-2</v>
      </c>
      <c r="U11">
        <v>4.0000000000000001E-3</v>
      </c>
      <c r="V11">
        <v>0.33360000000000001</v>
      </c>
      <c r="W11">
        <v>0.25659999999999999</v>
      </c>
      <c r="X11">
        <v>0.17069999999999999</v>
      </c>
      <c r="Y11">
        <v>0.12379999999999999</v>
      </c>
      <c r="Z11">
        <v>0.1065</v>
      </c>
      <c r="AA11">
        <v>6.7199999999999996E-2</v>
      </c>
      <c r="AB11">
        <v>4.02E-2</v>
      </c>
      <c r="AC11">
        <v>3.61E-2</v>
      </c>
      <c r="AD11">
        <v>4.8399999999999999E-2</v>
      </c>
      <c r="AE11">
        <v>3.9699999999999999E-2</v>
      </c>
      <c r="AF11">
        <v>3.2399999999999998E-2</v>
      </c>
      <c r="AG11">
        <v>2.5700000000000001E-2</v>
      </c>
      <c r="AH11">
        <v>1.2800000000000001E-2</v>
      </c>
      <c r="AI11">
        <v>5.7000000000000002E-3</v>
      </c>
      <c r="AJ11">
        <v>2.3999999999999998E-3</v>
      </c>
    </row>
    <row r="12" spans="1:36" x14ac:dyDescent="0.25">
      <c r="A12" t="s">
        <v>19</v>
      </c>
      <c r="B12" t="s">
        <v>101</v>
      </c>
      <c r="C12" t="s">
        <v>107</v>
      </c>
      <c r="D12" t="s">
        <v>109</v>
      </c>
      <c r="E12">
        <v>0.8</v>
      </c>
      <c r="F12">
        <v>8</v>
      </c>
      <c r="G12">
        <v>0.8004</v>
      </c>
      <c r="H12">
        <v>0.79</v>
      </c>
      <c r="I12">
        <v>0.71499999999999997</v>
      </c>
      <c r="J12">
        <v>0.59519999999999995</v>
      </c>
      <c r="K12">
        <v>0.54720000000000002</v>
      </c>
      <c r="L12">
        <v>0.46160000000000001</v>
      </c>
      <c r="M12">
        <v>0.40410000000000001</v>
      </c>
      <c r="N12">
        <v>0.37480000000000002</v>
      </c>
      <c r="O12">
        <v>0.32990000000000003</v>
      </c>
      <c r="P12">
        <v>0.2954</v>
      </c>
      <c r="Q12">
        <v>0.25940000000000002</v>
      </c>
      <c r="R12">
        <v>0.2132</v>
      </c>
      <c r="S12">
        <v>0.15659999999999999</v>
      </c>
      <c r="T12">
        <v>9.8699999999999996E-2</v>
      </c>
      <c r="U12">
        <v>4.8599999999999997E-2</v>
      </c>
      <c r="V12">
        <v>0.30149999999999999</v>
      </c>
      <c r="W12">
        <v>0.26219999999999999</v>
      </c>
      <c r="X12">
        <v>0.18529999999999999</v>
      </c>
      <c r="Y12">
        <v>0.15190000000000001</v>
      </c>
      <c r="Z12">
        <v>0.12970000000000001</v>
      </c>
      <c r="AA12">
        <v>0.1449</v>
      </c>
      <c r="AB12">
        <v>0.1588</v>
      </c>
      <c r="AC12">
        <v>0.13539999999999999</v>
      </c>
      <c r="AD12">
        <v>0.1226</v>
      </c>
      <c r="AE12">
        <v>0.1055</v>
      </c>
      <c r="AF12">
        <v>7.1300000000000002E-2</v>
      </c>
      <c r="AG12">
        <v>6.5799999999999997E-2</v>
      </c>
      <c r="AH12">
        <v>4.6600000000000003E-2</v>
      </c>
      <c r="AI12">
        <v>4.2900000000000001E-2</v>
      </c>
      <c r="AJ12">
        <v>2.92E-2</v>
      </c>
    </row>
    <row r="13" spans="1:36" x14ac:dyDescent="0.25">
      <c r="A13" t="s">
        <v>19</v>
      </c>
      <c r="B13" t="s">
        <v>101</v>
      </c>
      <c r="C13" t="s">
        <v>107</v>
      </c>
      <c r="D13" t="s">
        <v>109</v>
      </c>
      <c r="E13">
        <v>1.5</v>
      </c>
      <c r="F13">
        <v>9</v>
      </c>
      <c r="G13">
        <v>0.74890000000000001</v>
      </c>
      <c r="H13">
        <v>0.74360000000000004</v>
      </c>
      <c r="I13">
        <v>0.6996</v>
      </c>
      <c r="J13">
        <v>0.64259999999999995</v>
      </c>
      <c r="K13">
        <v>0.57210000000000005</v>
      </c>
      <c r="L13">
        <v>0.53139999999999998</v>
      </c>
      <c r="M13">
        <v>0.48670000000000002</v>
      </c>
      <c r="N13">
        <v>0.43440000000000001</v>
      </c>
      <c r="O13">
        <v>0.3881</v>
      </c>
      <c r="P13">
        <v>0.35260000000000002</v>
      </c>
      <c r="Q13">
        <v>0.3014</v>
      </c>
      <c r="R13">
        <v>0.25</v>
      </c>
      <c r="S13">
        <v>0.2009</v>
      </c>
      <c r="T13">
        <v>0.14799999999999999</v>
      </c>
      <c r="U13">
        <v>8.3400000000000002E-2</v>
      </c>
      <c r="V13">
        <v>0.37259999999999999</v>
      </c>
      <c r="W13">
        <v>0.31159999999999999</v>
      </c>
      <c r="X13">
        <v>0.26300000000000001</v>
      </c>
      <c r="Y13">
        <v>0.21049999999999999</v>
      </c>
      <c r="Z13">
        <v>0.2</v>
      </c>
      <c r="AA13">
        <v>0.1807</v>
      </c>
      <c r="AB13">
        <v>0.1663</v>
      </c>
      <c r="AC13">
        <v>0.14779999999999999</v>
      </c>
      <c r="AD13">
        <v>0.14779999999999999</v>
      </c>
      <c r="AE13">
        <v>0.1308</v>
      </c>
      <c r="AF13">
        <v>0.12</v>
      </c>
      <c r="AG13">
        <v>7.9899999999999999E-2</v>
      </c>
      <c r="AH13">
        <v>5.96E-2</v>
      </c>
      <c r="AI13">
        <v>0.05</v>
      </c>
      <c r="AJ13">
        <v>3.4299999999999997E-2</v>
      </c>
    </row>
    <row r="14" spans="1:36" x14ac:dyDescent="0.25">
      <c r="A14" t="s">
        <v>19</v>
      </c>
      <c r="B14" t="s">
        <v>101</v>
      </c>
      <c r="C14" t="s">
        <v>107</v>
      </c>
      <c r="D14" t="s">
        <v>109</v>
      </c>
      <c r="E14">
        <v>2.5</v>
      </c>
      <c r="F14">
        <v>8</v>
      </c>
      <c r="G14">
        <v>0.7873</v>
      </c>
      <c r="H14">
        <v>0.79190000000000005</v>
      </c>
      <c r="I14">
        <v>0.7591</v>
      </c>
      <c r="J14">
        <v>0.70489999999999997</v>
      </c>
      <c r="K14">
        <v>0.64629999999999999</v>
      </c>
      <c r="L14">
        <v>0.58879999999999999</v>
      </c>
      <c r="M14">
        <v>0.53220000000000001</v>
      </c>
      <c r="N14">
        <v>0.50019999999999998</v>
      </c>
      <c r="O14">
        <v>0.44869999999999999</v>
      </c>
      <c r="P14">
        <v>0.3846</v>
      </c>
      <c r="Q14">
        <v>0.3533</v>
      </c>
      <c r="R14">
        <v>0.32219999999999999</v>
      </c>
      <c r="S14">
        <v>0.26740000000000003</v>
      </c>
      <c r="T14">
        <v>0.1923</v>
      </c>
      <c r="U14">
        <v>0.1215</v>
      </c>
      <c r="V14">
        <v>0.35439999999999999</v>
      </c>
      <c r="W14">
        <v>0.27039999999999997</v>
      </c>
      <c r="X14">
        <v>0.27310000000000001</v>
      </c>
      <c r="Y14">
        <v>0.26069999999999999</v>
      </c>
      <c r="Z14">
        <v>0.22839999999999999</v>
      </c>
      <c r="AA14">
        <v>0.19339999999999999</v>
      </c>
      <c r="AB14">
        <v>0.182</v>
      </c>
      <c r="AC14">
        <v>0.16309999999999999</v>
      </c>
      <c r="AD14">
        <v>0.1487</v>
      </c>
      <c r="AE14">
        <v>0.15260000000000001</v>
      </c>
      <c r="AF14">
        <v>0.12839999999999999</v>
      </c>
      <c r="AG14">
        <v>0.106</v>
      </c>
      <c r="AH14">
        <v>7.7499999999999999E-2</v>
      </c>
      <c r="AI14">
        <v>4.6699999999999998E-2</v>
      </c>
      <c r="AJ14">
        <v>5.0599999999999999E-2</v>
      </c>
    </row>
    <row r="15" spans="1:36" x14ac:dyDescent="0.25">
      <c r="A15" t="s">
        <v>20</v>
      </c>
      <c r="B15" t="s">
        <v>101</v>
      </c>
      <c r="C15" t="s">
        <v>110</v>
      </c>
      <c r="D15" t="s">
        <v>111</v>
      </c>
      <c r="E15">
        <v>0.8</v>
      </c>
      <c r="F15">
        <v>9</v>
      </c>
      <c r="G15">
        <v>0.5444</v>
      </c>
      <c r="H15">
        <v>0.53390000000000004</v>
      </c>
      <c r="I15">
        <v>0.43959999999999999</v>
      </c>
      <c r="J15">
        <v>0.39810000000000001</v>
      </c>
      <c r="K15">
        <v>0.33910000000000001</v>
      </c>
      <c r="L15">
        <v>0.30520000000000003</v>
      </c>
      <c r="M15">
        <v>0.2702</v>
      </c>
      <c r="N15">
        <v>0.23730000000000001</v>
      </c>
      <c r="O15">
        <v>0.20150000000000001</v>
      </c>
      <c r="P15">
        <v>0.17399999999999999</v>
      </c>
      <c r="Q15">
        <v>0.1396</v>
      </c>
      <c r="R15">
        <v>0.10440000000000001</v>
      </c>
      <c r="S15">
        <v>7.4300000000000005E-2</v>
      </c>
      <c r="T15">
        <v>4.3999999999999997E-2</v>
      </c>
      <c r="U15">
        <v>1.61E-2</v>
      </c>
      <c r="V15">
        <v>0.26719999999999999</v>
      </c>
      <c r="W15">
        <v>0.1928</v>
      </c>
      <c r="X15">
        <v>0.1452</v>
      </c>
      <c r="Y15">
        <v>8.5300000000000001E-2</v>
      </c>
      <c r="Z15">
        <v>9.5299999999999996E-2</v>
      </c>
      <c r="AA15">
        <v>7.5399999999999995E-2</v>
      </c>
      <c r="AB15">
        <v>4.8099999999999997E-2</v>
      </c>
      <c r="AC15">
        <v>5.7000000000000002E-2</v>
      </c>
      <c r="AD15">
        <v>5.0900000000000001E-2</v>
      </c>
      <c r="AE15">
        <v>4.5699999999999998E-2</v>
      </c>
      <c r="AF15">
        <v>4.2099999999999999E-2</v>
      </c>
      <c r="AG15">
        <v>3.8199999999999998E-2</v>
      </c>
      <c r="AH15">
        <v>3.7600000000000001E-2</v>
      </c>
      <c r="AI15">
        <v>2.58E-2</v>
      </c>
      <c r="AJ15">
        <v>1.0699999999999999E-2</v>
      </c>
    </row>
    <row r="16" spans="1:36" x14ac:dyDescent="0.25">
      <c r="A16" t="s">
        <v>20</v>
      </c>
      <c r="B16" t="s">
        <v>101</v>
      </c>
      <c r="C16" t="s">
        <v>110</v>
      </c>
      <c r="D16" t="s">
        <v>111</v>
      </c>
      <c r="E16">
        <v>1.5</v>
      </c>
      <c r="F16">
        <v>9</v>
      </c>
      <c r="G16">
        <v>0.50090000000000001</v>
      </c>
      <c r="H16">
        <v>0.52490000000000003</v>
      </c>
      <c r="I16">
        <v>0.4531</v>
      </c>
      <c r="J16">
        <v>0.39660000000000001</v>
      </c>
      <c r="K16">
        <v>0.3387</v>
      </c>
      <c r="L16">
        <v>0.28960000000000002</v>
      </c>
      <c r="M16">
        <v>0.25829999999999997</v>
      </c>
      <c r="N16">
        <v>0.23300000000000001</v>
      </c>
      <c r="O16">
        <v>0.18920000000000001</v>
      </c>
      <c r="P16">
        <v>0.15740000000000001</v>
      </c>
      <c r="Q16">
        <v>0.1278</v>
      </c>
      <c r="R16">
        <v>9.1499999999999998E-2</v>
      </c>
      <c r="S16">
        <v>6.9800000000000001E-2</v>
      </c>
      <c r="T16">
        <v>3.8899999999999997E-2</v>
      </c>
      <c r="U16">
        <v>1.66E-2</v>
      </c>
      <c r="V16">
        <v>0.3337</v>
      </c>
      <c r="W16">
        <v>0.26129999999999998</v>
      </c>
      <c r="X16">
        <v>0.1986</v>
      </c>
      <c r="Y16">
        <v>0.1196</v>
      </c>
      <c r="Z16">
        <v>7.22E-2</v>
      </c>
      <c r="AA16">
        <v>5.6599999999999998E-2</v>
      </c>
      <c r="AB16">
        <v>5.45E-2</v>
      </c>
      <c r="AC16">
        <v>3.7100000000000001E-2</v>
      </c>
      <c r="AD16">
        <v>2.9899999999999999E-2</v>
      </c>
      <c r="AE16">
        <v>4.2599999999999999E-2</v>
      </c>
      <c r="AF16">
        <v>3.0499999999999999E-2</v>
      </c>
      <c r="AG16">
        <v>2.92E-2</v>
      </c>
      <c r="AH16">
        <v>2.2100000000000002E-2</v>
      </c>
      <c r="AI16">
        <v>1.6899999999999998E-2</v>
      </c>
      <c r="AJ16">
        <v>1.2500000000000001E-2</v>
      </c>
    </row>
    <row r="17" spans="1:36" x14ac:dyDescent="0.25">
      <c r="A17" t="s">
        <v>20</v>
      </c>
      <c r="B17" t="s">
        <v>101</v>
      </c>
      <c r="C17" t="s">
        <v>110</v>
      </c>
      <c r="D17" t="s">
        <v>111</v>
      </c>
      <c r="E17">
        <v>2.5</v>
      </c>
      <c r="F17">
        <v>10</v>
      </c>
      <c r="G17">
        <v>0.53800000000000003</v>
      </c>
      <c r="H17">
        <v>0.54110000000000003</v>
      </c>
      <c r="I17">
        <v>0.44740000000000002</v>
      </c>
      <c r="J17">
        <v>0.40429999999999999</v>
      </c>
      <c r="K17">
        <v>0.3503</v>
      </c>
      <c r="L17">
        <v>0.3155</v>
      </c>
      <c r="M17">
        <v>0.27439999999999998</v>
      </c>
      <c r="N17">
        <v>0.25750000000000001</v>
      </c>
      <c r="O17">
        <v>0.24410000000000001</v>
      </c>
      <c r="P17">
        <v>0.20630000000000001</v>
      </c>
      <c r="Q17">
        <v>0.157</v>
      </c>
      <c r="R17">
        <v>0.12379999999999999</v>
      </c>
      <c r="S17">
        <v>8.8099999999999998E-2</v>
      </c>
      <c r="T17">
        <v>5.7200000000000001E-2</v>
      </c>
      <c r="U17">
        <v>2.8400000000000002E-2</v>
      </c>
      <c r="V17">
        <v>0.40239999999999998</v>
      </c>
      <c r="W17">
        <v>0.30880000000000002</v>
      </c>
      <c r="X17">
        <v>0.23400000000000001</v>
      </c>
      <c r="Y17">
        <v>0.17730000000000001</v>
      </c>
      <c r="Z17">
        <v>0.1095</v>
      </c>
      <c r="AA17">
        <v>9.2399999999999996E-2</v>
      </c>
      <c r="AB17">
        <v>5.5300000000000002E-2</v>
      </c>
      <c r="AC17">
        <v>5.4199999999999998E-2</v>
      </c>
      <c r="AD17">
        <v>3.4099999999999998E-2</v>
      </c>
      <c r="AE17">
        <v>3.3399999999999999E-2</v>
      </c>
      <c r="AF17">
        <v>4.24E-2</v>
      </c>
      <c r="AG17">
        <v>3.6600000000000001E-2</v>
      </c>
      <c r="AH17">
        <v>2.6499999999999999E-2</v>
      </c>
      <c r="AI17">
        <v>2.4299999999999999E-2</v>
      </c>
      <c r="AJ17">
        <v>1.6199999999999999E-2</v>
      </c>
    </row>
    <row r="18" spans="1:36" x14ac:dyDescent="0.25">
      <c r="A18" t="s">
        <v>21</v>
      </c>
      <c r="B18" t="s">
        <v>101</v>
      </c>
      <c r="C18" t="s">
        <v>112</v>
      </c>
      <c r="D18" t="s">
        <v>113</v>
      </c>
      <c r="E18">
        <v>0.8</v>
      </c>
      <c r="F18">
        <v>9</v>
      </c>
      <c r="G18">
        <v>0.63300000000000001</v>
      </c>
      <c r="H18">
        <v>0.58320000000000005</v>
      </c>
      <c r="I18">
        <v>0.52649999999999997</v>
      </c>
      <c r="J18">
        <v>0.48959999999999998</v>
      </c>
      <c r="K18">
        <v>0.39729999999999999</v>
      </c>
      <c r="L18">
        <v>0.35780000000000001</v>
      </c>
      <c r="M18">
        <v>0.29110000000000003</v>
      </c>
      <c r="N18">
        <v>0.24179999999999999</v>
      </c>
      <c r="O18">
        <v>0.19120000000000001</v>
      </c>
      <c r="P18">
        <v>0.13830000000000001</v>
      </c>
      <c r="Q18">
        <v>8.3199999999999996E-2</v>
      </c>
      <c r="R18">
        <v>5.2699999999999997E-2</v>
      </c>
      <c r="S18">
        <v>2.1999999999999999E-2</v>
      </c>
      <c r="T18">
        <v>7.6E-3</v>
      </c>
      <c r="U18">
        <v>1.6999999999999999E-3</v>
      </c>
      <c r="V18">
        <v>0.35730000000000001</v>
      </c>
      <c r="W18">
        <v>0.2571</v>
      </c>
      <c r="X18">
        <v>0.1288</v>
      </c>
      <c r="Y18">
        <v>8.4900000000000003E-2</v>
      </c>
      <c r="Z18">
        <v>6.83E-2</v>
      </c>
      <c r="AA18">
        <v>7.9200000000000007E-2</v>
      </c>
      <c r="AB18">
        <v>6.4199999999999993E-2</v>
      </c>
      <c r="AC18">
        <v>6.59E-2</v>
      </c>
      <c r="AD18">
        <v>5.7000000000000002E-2</v>
      </c>
      <c r="AE18">
        <v>4.2599999999999999E-2</v>
      </c>
      <c r="AF18">
        <v>2.9899999999999999E-2</v>
      </c>
      <c r="AG18">
        <v>2.6700000000000002E-2</v>
      </c>
      <c r="AH18">
        <v>1.47E-2</v>
      </c>
      <c r="AI18">
        <v>6.0000000000000001E-3</v>
      </c>
      <c r="AJ18">
        <v>1.6999999999999999E-3</v>
      </c>
    </row>
    <row r="19" spans="1:36" x14ac:dyDescent="0.25">
      <c r="A19" t="s">
        <v>21</v>
      </c>
      <c r="B19" t="s">
        <v>101</v>
      </c>
      <c r="C19" t="s">
        <v>112</v>
      </c>
      <c r="D19" t="s">
        <v>113</v>
      </c>
      <c r="E19">
        <v>1.5</v>
      </c>
      <c r="F19">
        <v>9</v>
      </c>
      <c r="G19">
        <v>0.65310000000000001</v>
      </c>
      <c r="H19">
        <v>0.60599999999999998</v>
      </c>
      <c r="I19">
        <v>0.5302</v>
      </c>
      <c r="J19">
        <v>0.49109999999999998</v>
      </c>
      <c r="K19">
        <v>0.41689999999999999</v>
      </c>
      <c r="L19">
        <v>0.3453</v>
      </c>
      <c r="M19">
        <v>0.27960000000000002</v>
      </c>
      <c r="N19">
        <v>0.2409</v>
      </c>
      <c r="O19">
        <v>0.20019999999999999</v>
      </c>
      <c r="P19">
        <v>0.15240000000000001</v>
      </c>
      <c r="Q19">
        <v>0.1009</v>
      </c>
      <c r="R19">
        <v>6.5799999999999997E-2</v>
      </c>
      <c r="S19">
        <v>3.6600000000000001E-2</v>
      </c>
      <c r="T19">
        <v>1.24E-2</v>
      </c>
      <c r="U19">
        <v>3.0000000000000001E-3</v>
      </c>
      <c r="V19">
        <v>0.34849999999999998</v>
      </c>
      <c r="W19">
        <v>0.28189999999999998</v>
      </c>
      <c r="X19">
        <v>0.1741</v>
      </c>
      <c r="Y19">
        <v>0.1018</v>
      </c>
      <c r="Z19">
        <v>6.3100000000000003E-2</v>
      </c>
      <c r="AA19">
        <v>3.4099999999999998E-2</v>
      </c>
      <c r="AB19">
        <v>2.6700000000000002E-2</v>
      </c>
      <c r="AC19">
        <v>2.8400000000000002E-2</v>
      </c>
      <c r="AD19">
        <v>3.4500000000000003E-2</v>
      </c>
      <c r="AE19">
        <v>3.4000000000000002E-2</v>
      </c>
      <c r="AF19">
        <v>2.9899999999999999E-2</v>
      </c>
      <c r="AG19">
        <v>3.3000000000000002E-2</v>
      </c>
      <c r="AH19">
        <v>2.07E-2</v>
      </c>
      <c r="AI19">
        <v>8.3000000000000001E-3</v>
      </c>
      <c r="AJ19">
        <v>2.5000000000000001E-3</v>
      </c>
    </row>
    <row r="20" spans="1:36" x14ac:dyDescent="0.25">
      <c r="A20" t="s">
        <v>21</v>
      </c>
      <c r="B20" t="s">
        <v>101</v>
      </c>
      <c r="C20" t="s">
        <v>112</v>
      </c>
      <c r="D20" t="s">
        <v>113</v>
      </c>
      <c r="E20">
        <v>2.5</v>
      </c>
      <c r="F20">
        <v>9</v>
      </c>
      <c r="G20">
        <v>0.58789999999999998</v>
      </c>
      <c r="H20">
        <v>0.5746</v>
      </c>
      <c r="I20">
        <v>0.49930000000000002</v>
      </c>
      <c r="J20">
        <v>0.45090000000000002</v>
      </c>
      <c r="K20">
        <v>0.4163</v>
      </c>
      <c r="L20">
        <v>0.34639999999999999</v>
      </c>
      <c r="M20">
        <v>0.29170000000000001</v>
      </c>
      <c r="N20">
        <v>0.2336</v>
      </c>
      <c r="O20">
        <v>0.2142</v>
      </c>
      <c r="P20">
        <v>0.16739999999999999</v>
      </c>
      <c r="Q20">
        <v>0.1215</v>
      </c>
      <c r="R20">
        <v>7.8E-2</v>
      </c>
      <c r="S20">
        <v>4.6399999999999997E-2</v>
      </c>
      <c r="T20">
        <v>2.1700000000000001E-2</v>
      </c>
      <c r="U20">
        <v>5.7999999999999996E-3</v>
      </c>
      <c r="V20">
        <v>0.37480000000000002</v>
      </c>
      <c r="W20">
        <v>0.309</v>
      </c>
      <c r="X20">
        <v>0.223</v>
      </c>
      <c r="Y20">
        <v>0.1646</v>
      </c>
      <c r="Z20">
        <v>0.1196</v>
      </c>
      <c r="AA20">
        <v>6.2199999999999998E-2</v>
      </c>
      <c r="AB20">
        <v>4.07E-2</v>
      </c>
      <c r="AC20">
        <v>4.9200000000000001E-2</v>
      </c>
      <c r="AD20">
        <v>5.4600000000000003E-2</v>
      </c>
      <c r="AE20">
        <v>4.4200000000000003E-2</v>
      </c>
      <c r="AF20">
        <v>3.56E-2</v>
      </c>
      <c r="AG20">
        <v>3.3599999999999998E-2</v>
      </c>
      <c r="AH20">
        <v>2.4400000000000002E-2</v>
      </c>
      <c r="AI20">
        <v>1.3299999999999999E-2</v>
      </c>
      <c r="AJ20">
        <v>4.1000000000000003E-3</v>
      </c>
    </row>
    <row r="21" spans="1:36" x14ac:dyDescent="0.25">
      <c r="A21" t="s">
        <v>22</v>
      </c>
      <c r="B21" t="s">
        <v>101</v>
      </c>
      <c r="C21" t="s">
        <v>112</v>
      </c>
      <c r="D21" t="s">
        <v>114</v>
      </c>
      <c r="E21">
        <v>0.8</v>
      </c>
      <c r="F21">
        <v>10</v>
      </c>
      <c r="G21">
        <v>0.97109999999999996</v>
      </c>
      <c r="H21">
        <v>0.91190000000000004</v>
      </c>
      <c r="I21">
        <v>0.8115</v>
      </c>
      <c r="J21">
        <v>0.74550000000000005</v>
      </c>
      <c r="K21">
        <v>0.65629999999999999</v>
      </c>
      <c r="L21">
        <v>0.5706</v>
      </c>
      <c r="M21">
        <v>0.52139999999999997</v>
      </c>
      <c r="N21">
        <v>0.47499999999999998</v>
      </c>
      <c r="O21">
        <v>0.41570000000000001</v>
      </c>
      <c r="P21">
        <v>0.34889999999999999</v>
      </c>
      <c r="Q21">
        <v>0.28470000000000001</v>
      </c>
      <c r="R21">
        <v>0.2127</v>
      </c>
      <c r="S21">
        <v>0.14680000000000001</v>
      </c>
      <c r="T21">
        <v>8.1299999999999997E-2</v>
      </c>
      <c r="U21">
        <v>3.09E-2</v>
      </c>
      <c r="V21">
        <v>9.1300000000000006E-2</v>
      </c>
      <c r="W21">
        <v>0.15429999999999999</v>
      </c>
      <c r="X21">
        <v>0.16889999999999999</v>
      </c>
      <c r="Y21">
        <v>0.1623</v>
      </c>
      <c r="Z21">
        <v>0.15</v>
      </c>
      <c r="AA21">
        <v>0.1497</v>
      </c>
      <c r="AB21">
        <v>0.1333</v>
      </c>
      <c r="AC21">
        <v>0.1368</v>
      </c>
      <c r="AD21">
        <v>0.11799999999999999</v>
      </c>
      <c r="AE21">
        <v>0.1045</v>
      </c>
      <c r="AF21">
        <v>9.6100000000000005E-2</v>
      </c>
      <c r="AG21">
        <v>7.51E-2</v>
      </c>
      <c r="AH21">
        <v>7.0900000000000005E-2</v>
      </c>
      <c r="AI21">
        <v>5.0099999999999999E-2</v>
      </c>
      <c r="AJ21">
        <v>2.1600000000000001E-2</v>
      </c>
    </row>
    <row r="22" spans="1:36" x14ac:dyDescent="0.25">
      <c r="A22" t="s">
        <v>22</v>
      </c>
      <c r="B22" t="s">
        <v>101</v>
      </c>
      <c r="C22" t="s">
        <v>112</v>
      </c>
      <c r="D22" t="s">
        <v>114</v>
      </c>
      <c r="E22">
        <v>2.5</v>
      </c>
      <c r="F22">
        <v>8</v>
      </c>
      <c r="G22">
        <v>1</v>
      </c>
      <c r="H22">
        <v>0.9829</v>
      </c>
      <c r="I22">
        <v>0.92510000000000003</v>
      </c>
      <c r="J22">
        <v>0.86660000000000004</v>
      </c>
      <c r="K22">
        <v>0.80810000000000004</v>
      </c>
      <c r="L22">
        <v>0.7167</v>
      </c>
      <c r="M22">
        <v>0.63880000000000003</v>
      </c>
      <c r="N22">
        <v>0.61160000000000003</v>
      </c>
      <c r="O22">
        <v>0.57179999999999997</v>
      </c>
      <c r="P22">
        <v>0.52090000000000003</v>
      </c>
      <c r="Q22">
        <v>0.45300000000000001</v>
      </c>
      <c r="R22">
        <v>0.37359999999999999</v>
      </c>
      <c r="S22">
        <v>0.28910000000000002</v>
      </c>
      <c r="T22">
        <v>0.21249999999999999</v>
      </c>
      <c r="U22">
        <v>0.1137</v>
      </c>
      <c r="V22">
        <v>0</v>
      </c>
      <c r="W22">
        <v>1.6199999999999999E-2</v>
      </c>
      <c r="X22">
        <v>6.6500000000000004E-2</v>
      </c>
      <c r="Y22">
        <v>9.2899999999999996E-2</v>
      </c>
      <c r="Z22">
        <v>8.5000000000000006E-2</v>
      </c>
      <c r="AA22">
        <v>9.3100000000000002E-2</v>
      </c>
      <c r="AB22">
        <v>9.7000000000000003E-2</v>
      </c>
      <c r="AC22">
        <v>0.10390000000000001</v>
      </c>
      <c r="AD22">
        <v>8.6999999999999994E-2</v>
      </c>
      <c r="AE22">
        <v>9.5399999999999999E-2</v>
      </c>
      <c r="AF22">
        <v>9.5899999999999999E-2</v>
      </c>
      <c r="AG22">
        <v>7.6600000000000001E-2</v>
      </c>
      <c r="AH22">
        <v>6.4399999999999999E-2</v>
      </c>
      <c r="AI22">
        <v>4.4200000000000003E-2</v>
      </c>
      <c r="AJ22">
        <v>3.1399999999999997E-2</v>
      </c>
    </row>
    <row r="23" spans="1:36" x14ac:dyDescent="0.25">
      <c r="A23" t="s">
        <v>22</v>
      </c>
      <c r="B23" t="s">
        <v>101</v>
      </c>
      <c r="C23" t="s">
        <v>112</v>
      </c>
      <c r="D23" t="s">
        <v>114</v>
      </c>
      <c r="E23">
        <v>1.5</v>
      </c>
      <c r="F23">
        <v>9</v>
      </c>
      <c r="G23">
        <v>0.98299999999999998</v>
      </c>
      <c r="H23">
        <v>0.92549999999999999</v>
      </c>
      <c r="I23">
        <v>0.86329999999999996</v>
      </c>
      <c r="J23">
        <v>0.81469999999999998</v>
      </c>
      <c r="K23">
        <v>0.73819999999999997</v>
      </c>
      <c r="L23">
        <v>0.65390000000000004</v>
      </c>
      <c r="M23">
        <v>0.59150000000000003</v>
      </c>
      <c r="N23">
        <v>0.56389999999999996</v>
      </c>
      <c r="O23">
        <v>0.51459999999999995</v>
      </c>
      <c r="P23">
        <v>0.45479999999999998</v>
      </c>
      <c r="Q23">
        <v>0.39300000000000002</v>
      </c>
      <c r="R23">
        <v>0.30120000000000002</v>
      </c>
      <c r="S23">
        <v>0.21579999999999999</v>
      </c>
      <c r="T23">
        <v>0.1366</v>
      </c>
      <c r="U23">
        <v>6.4399999999999999E-2</v>
      </c>
      <c r="V23">
        <v>4.4200000000000003E-2</v>
      </c>
      <c r="W23">
        <v>0.1133</v>
      </c>
      <c r="X23">
        <v>0.1384</v>
      </c>
      <c r="Y23">
        <v>0.12570000000000001</v>
      </c>
      <c r="Z23">
        <v>0.1173</v>
      </c>
      <c r="AA23">
        <v>0.111</v>
      </c>
      <c r="AB23">
        <v>0.12330000000000001</v>
      </c>
      <c r="AC23">
        <v>0.10970000000000001</v>
      </c>
      <c r="AD23">
        <v>0.11459999999999999</v>
      </c>
      <c r="AE23">
        <v>0.10639999999999999</v>
      </c>
      <c r="AF23">
        <v>0.1013</v>
      </c>
      <c r="AG23">
        <v>8.3400000000000002E-2</v>
      </c>
      <c r="AH23">
        <v>6.2899999999999998E-2</v>
      </c>
      <c r="AI23">
        <v>5.3600000000000002E-2</v>
      </c>
      <c r="AJ23">
        <v>3.2000000000000001E-2</v>
      </c>
    </row>
    <row r="24" spans="1:36" x14ac:dyDescent="0.25">
      <c r="A24" t="s">
        <v>23</v>
      </c>
      <c r="B24" t="s">
        <v>101</v>
      </c>
      <c r="C24" t="s">
        <v>115</v>
      </c>
      <c r="D24" t="s">
        <v>116</v>
      </c>
      <c r="E24">
        <v>0.8</v>
      </c>
      <c r="F24">
        <v>9</v>
      </c>
      <c r="G24">
        <v>1</v>
      </c>
      <c r="H24">
        <v>0.99180000000000001</v>
      </c>
      <c r="I24">
        <v>0.96809999999999996</v>
      </c>
      <c r="J24">
        <v>0.96340000000000003</v>
      </c>
      <c r="K24">
        <v>0.94979999999999998</v>
      </c>
      <c r="L24">
        <v>0.94330000000000003</v>
      </c>
      <c r="M24">
        <v>0.93469999999999998</v>
      </c>
      <c r="N24">
        <v>0.9083</v>
      </c>
      <c r="O24">
        <v>0.88439999999999996</v>
      </c>
      <c r="P24">
        <v>0.84360000000000002</v>
      </c>
      <c r="Q24">
        <v>0.80600000000000005</v>
      </c>
      <c r="R24">
        <v>0.75929999999999997</v>
      </c>
      <c r="S24">
        <v>0.6875</v>
      </c>
      <c r="T24">
        <v>0.59709999999999996</v>
      </c>
      <c r="U24">
        <v>0.4854</v>
      </c>
      <c r="V24">
        <v>0</v>
      </c>
      <c r="W24">
        <v>2.46E-2</v>
      </c>
      <c r="X24">
        <v>9.5699999999999993E-2</v>
      </c>
      <c r="Y24">
        <v>0.1099</v>
      </c>
      <c r="Z24">
        <v>0.13750000000000001</v>
      </c>
      <c r="AA24">
        <v>0.1552</v>
      </c>
      <c r="AB24">
        <v>0.13120000000000001</v>
      </c>
      <c r="AC24">
        <v>0.1444</v>
      </c>
      <c r="AD24">
        <v>0.14560000000000001</v>
      </c>
      <c r="AE24">
        <v>0.1638</v>
      </c>
      <c r="AF24">
        <v>0.17630000000000001</v>
      </c>
      <c r="AG24">
        <v>0.18729999999999999</v>
      </c>
      <c r="AH24">
        <v>0.19439999999999999</v>
      </c>
      <c r="AI24">
        <v>0.15720000000000001</v>
      </c>
      <c r="AJ24">
        <v>0.1192</v>
      </c>
    </row>
    <row r="25" spans="1:36" x14ac:dyDescent="0.25">
      <c r="A25" t="s">
        <v>24</v>
      </c>
      <c r="B25" t="s">
        <v>101</v>
      </c>
      <c r="C25" t="s">
        <v>117</v>
      </c>
      <c r="D25" t="s">
        <v>118</v>
      </c>
      <c r="E25">
        <v>0.8</v>
      </c>
      <c r="F25">
        <v>9</v>
      </c>
      <c r="G25">
        <v>0.93289999999999995</v>
      </c>
      <c r="H25">
        <v>0.9294</v>
      </c>
      <c r="I25">
        <v>0.91420000000000001</v>
      </c>
      <c r="J25">
        <v>0.89649999999999996</v>
      </c>
      <c r="K25">
        <v>0.88700000000000001</v>
      </c>
      <c r="L25">
        <v>0.89870000000000005</v>
      </c>
      <c r="M25">
        <v>0.87829999999999997</v>
      </c>
      <c r="N25">
        <v>0.84460000000000002</v>
      </c>
      <c r="O25">
        <v>0.80989999999999995</v>
      </c>
      <c r="P25">
        <v>0.76829999999999998</v>
      </c>
      <c r="Q25">
        <v>0.73280000000000001</v>
      </c>
      <c r="R25">
        <v>0.71679999999999999</v>
      </c>
      <c r="S25">
        <v>0.67659999999999998</v>
      </c>
      <c r="T25">
        <v>0.63349999999999995</v>
      </c>
      <c r="U25">
        <v>0.55259999999999998</v>
      </c>
      <c r="V25">
        <v>0.1573</v>
      </c>
      <c r="W25">
        <v>0.13950000000000001</v>
      </c>
      <c r="X25">
        <v>0.15279999999999999</v>
      </c>
      <c r="Y25">
        <v>0.15959999999999999</v>
      </c>
      <c r="Z25">
        <v>0.15590000000000001</v>
      </c>
      <c r="AA25">
        <v>0.12590000000000001</v>
      </c>
      <c r="AB25">
        <v>0.1133</v>
      </c>
      <c r="AC25">
        <v>0.1037</v>
      </c>
      <c r="AD25">
        <v>9.8000000000000004E-2</v>
      </c>
      <c r="AE25">
        <v>7.6600000000000001E-2</v>
      </c>
      <c r="AF25">
        <v>8.2799999999999999E-2</v>
      </c>
      <c r="AG25">
        <v>8.9700000000000002E-2</v>
      </c>
      <c r="AH25">
        <v>9.3399999999999997E-2</v>
      </c>
      <c r="AI25">
        <v>8.2600000000000007E-2</v>
      </c>
      <c r="AJ25">
        <v>6.3399999999999998E-2</v>
      </c>
    </row>
    <row r="26" spans="1:36" x14ac:dyDescent="0.25">
      <c r="A26" t="s">
        <v>24</v>
      </c>
      <c r="B26" t="s">
        <v>101</v>
      </c>
      <c r="C26" t="s">
        <v>117</v>
      </c>
      <c r="D26" t="s">
        <v>118</v>
      </c>
      <c r="E26">
        <v>1.5</v>
      </c>
      <c r="F26">
        <v>9</v>
      </c>
      <c r="G26">
        <v>0.95620000000000005</v>
      </c>
      <c r="H26">
        <v>0.94710000000000005</v>
      </c>
      <c r="I26">
        <v>0.95730000000000004</v>
      </c>
      <c r="J26">
        <v>0.93840000000000001</v>
      </c>
      <c r="K26">
        <v>0.93140000000000001</v>
      </c>
      <c r="L26">
        <v>0.92589999999999995</v>
      </c>
      <c r="M26">
        <v>0.91820000000000002</v>
      </c>
      <c r="N26">
        <v>0.91979999999999995</v>
      </c>
      <c r="O26">
        <v>0.91379999999999995</v>
      </c>
      <c r="P26">
        <v>0.90690000000000004</v>
      </c>
      <c r="Q26">
        <v>0.88360000000000005</v>
      </c>
      <c r="R26">
        <v>0.86209999999999998</v>
      </c>
      <c r="S26">
        <v>0.83889999999999998</v>
      </c>
      <c r="T26">
        <v>0.81899999999999995</v>
      </c>
      <c r="U26">
        <v>0.78549999999999998</v>
      </c>
      <c r="V26">
        <v>0.1313</v>
      </c>
      <c r="W26">
        <v>0.1583</v>
      </c>
      <c r="X26">
        <v>0.12280000000000001</v>
      </c>
      <c r="Y26">
        <v>0.13969999999999999</v>
      </c>
      <c r="Z26">
        <v>0.14119999999999999</v>
      </c>
      <c r="AA26">
        <v>0.14530000000000001</v>
      </c>
      <c r="AB26">
        <v>0.14419999999999999</v>
      </c>
      <c r="AC26">
        <v>0.12180000000000001</v>
      </c>
      <c r="AD26">
        <v>0.1232</v>
      </c>
      <c r="AE26">
        <v>9.74E-2</v>
      </c>
      <c r="AF26">
        <v>9.2899999999999996E-2</v>
      </c>
      <c r="AG26">
        <v>0.1134</v>
      </c>
      <c r="AH26">
        <v>0.1129</v>
      </c>
      <c r="AI26">
        <v>0.1129</v>
      </c>
      <c r="AJ26">
        <v>0.13220000000000001</v>
      </c>
    </row>
    <row r="27" spans="1:36" x14ac:dyDescent="0.25">
      <c r="A27" t="s">
        <v>24</v>
      </c>
      <c r="B27" t="s">
        <v>101</v>
      </c>
      <c r="C27" t="s">
        <v>117</v>
      </c>
      <c r="D27" t="s">
        <v>118</v>
      </c>
      <c r="E27">
        <v>2.5</v>
      </c>
      <c r="F27">
        <v>9</v>
      </c>
      <c r="G27">
        <v>0.92179999999999995</v>
      </c>
      <c r="H27">
        <v>0.93610000000000004</v>
      </c>
      <c r="I27">
        <v>0.94740000000000002</v>
      </c>
      <c r="J27">
        <v>0.96819999999999995</v>
      </c>
      <c r="K27">
        <v>0.97099999999999997</v>
      </c>
      <c r="L27">
        <v>0.9708</v>
      </c>
      <c r="M27">
        <v>0.96909999999999996</v>
      </c>
      <c r="N27">
        <v>0.96619999999999995</v>
      </c>
      <c r="O27">
        <v>0.96540000000000004</v>
      </c>
      <c r="P27">
        <v>0.96540000000000004</v>
      </c>
      <c r="Q27">
        <v>0.97289999999999999</v>
      </c>
      <c r="R27">
        <v>0.96689999999999998</v>
      </c>
      <c r="S27">
        <v>0.95850000000000002</v>
      </c>
      <c r="T27">
        <v>0.94769999999999999</v>
      </c>
      <c r="U27">
        <v>0.92959999999999998</v>
      </c>
      <c r="V27">
        <v>0.23469999999999999</v>
      </c>
      <c r="W27">
        <v>0.19159999999999999</v>
      </c>
      <c r="X27">
        <v>0.15770000000000001</v>
      </c>
      <c r="Y27">
        <v>9.5399999999999999E-2</v>
      </c>
      <c r="Z27">
        <v>8.6900000000000005E-2</v>
      </c>
      <c r="AA27">
        <v>8.77E-2</v>
      </c>
      <c r="AB27">
        <v>9.2600000000000002E-2</v>
      </c>
      <c r="AC27">
        <v>9.8799999999999999E-2</v>
      </c>
      <c r="AD27">
        <v>8.8999999999999996E-2</v>
      </c>
      <c r="AE27">
        <v>7.6999999999999999E-2</v>
      </c>
      <c r="AF27">
        <v>4.6100000000000002E-2</v>
      </c>
      <c r="AG27">
        <v>4.8000000000000001E-2</v>
      </c>
      <c r="AH27">
        <v>5.6500000000000002E-2</v>
      </c>
      <c r="AI27">
        <v>6.3100000000000003E-2</v>
      </c>
      <c r="AJ27">
        <v>6.7799999999999999E-2</v>
      </c>
    </row>
    <row r="28" spans="1:36" x14ac:dyDescent="0.25">
      <c r="A28" t="s">
        <v>25</v>
      </c>
      <c r="B28" t="s">
        <v>101</v>
      </c>
      <c r="C28" t="s">
        <v>119</v>
      </c>
      <c r="D28" t="s">
        <v>120</v>
      </c>
      <c r="E28">
        <v>0.8</v>
      </c>
      <c r="F28">
        <v>9</v>
      </c>
      <c r="G28">
        <v>0.60809999999999997</v>
      </c>
      <c r="H28">
        <v>0.57679999999999998</v>
      </c>
      <c r="I28">
        <v>0.51559999999999995</v>
      </c>
      <c r="J28">
        <v>0.44800000000000001</v>
      </c>
      <c r="K28">
        <v>0.39129999999999998</v>
      </c>
      <c r="L28">
        <v>0.34239999999999998</v>
      </c>
      <c r="M28">
        <v>0.29470000000000002</v>
      </c>
      <c r="N28">
        <v>0.2681</v>
      </c>
      <c r="O28">
        <v>0.24079999999999999</v>
      </c>
      <c r="P28">
        <v>0.18609999999999999</v>
      </c>
      <c r="Q28">
        <v>0.1173</v>
      </c>
      <c r="R28">
        <v>7.0999999999999994E-2</v>
      </c>
      <c r="S28">
        <v>3.6499999999999998E-2</v>
      </c>
      <c r="T28">
        <v>1.4500000000000001E-2</v>
      </c>
      <c r="U28">
        <v>2.5000000000000001E-3</v>
      </c>
      <c r="V28">
        <v>0.28520000000000001</v>
      </c>
      <c r="W28">
        <v>0.157</v>
      </c>
      <c r="X28">
        <v>8.3699999999999997E-2</v>
      </c>
      <c r="Y28">
        <v>7.3899999999999993E-2</v>
      </c>
      <c r="Z28">
        <v>5.2999999999999999E-2</v>
      </c>
      <c r="AA28">
        <v>5.3199999999999997E-2</v>
      </c>
      <c r="AB28">
        <v>5.5899999999999998E-2</v>
      </c>
      <c r="AC28">
        <v>7.5399999999999995E-2</v>
      </c>
      <c r="AD28">
        <v>8.1600000000000006E-2</v>
      </c>
      <c r="AE28">
        <v>7.17E-2</v>
      </c>
      <c r="AF28">
        <v>5.9700000000000003E-2</v>
      </c>
      <c r="AG28">
        <v>4.7699999999999999E-2</v>
      </c>
      <c r="AH28">
        <v>2.5899999999999999E-2</v>
      </c>
      <c r="AI28">
        <v>1.4E-2</v>
      </c>
      <c r="AJ28">
        <v>3.3999999999999998E-3</v>
      </c>
    </row>
    <row r="29" spans="1:36" x14ac:dyDescent="0.25">
      <c r="A29" t="s">
        <v>25</v>
      </c>
      <c r="B29" t="s">
        <v>101</v>
      </c>
      <c r="C29" t="s">
        <v>119</v>
      </c>
      <c r="D29" t="s">
        <v>120</v>
      </c>
      <c r="E29">
        <v>1.5</v>
      </c>
      <c r="F29">
        <v>9</v>
      </c>
      <c r="G29">
        <v>0.56540000000000001</v>
      </c>
      <c r="H29">
        <v>0.54200000000000004</v>
      </c>
      <c r="I29">
        <v>0.49399999999999999</v>
      </c>
      <c r="J29">
        <v>0.4481</v>
      </c>
      <c r="K29">
        <v>0.4042</v>
      </c>
      <c r="L29">
        <v>0.33379999999999999</v>
      </c>
      <c r="M29">
        <v>0.28849999999999998</v>
      </c>
      <c r="N29">
        <v>0.26629999999999998</v>
      </c>
      <c r="O29">
        <v>0.2218</v>
      </c>
      <c r="P29">
        <v>0.18310000000000001</v>
      </c>
      <c r="Q29">
        <v>0.14169999999999999</v>
      </c>
      <c r="R29">
        <v>8.2100000000000006E-2</v>
      </c>
      <c r="S29">
        <v>4.7699999999999999E-2</v>
      </c>
      <c r="T29">
        <v>2.1700000000000001E-2</v>
      </c>
      <c r="U29">
        <v>4.8999999999999998E-3</v>
      </c>
      <c r="V29">
        <v>0.3165</v>
      </c>
      <c r="W29">
        <v>0.2306</v>
      </c>
      <c r="X29">
        <v>0.185</v>
      </c>
      <c r="Y29">
        <v>0.12659999999999999</v>
      </c>
      <c r="Z29">
        <v>7.8600000000000003E-2</v>
      </c>
      <c r="AA29">
        <v>6.6299999999999998E-2</v>
      </c>
      <c r="AB29">
        <v>4.5199999999999997E-2</v>
      </c>
      <c r="AC29">
        <v>3.6999999999999998E-2</v>
      </c>
      <c r="AD29">
        <v>4.7800000000000002E-2</v>
      </c>
      <c r="AE29">
        <v>5.8599999999999999E-2</v>
      </c>
      <c r="AF29">
        <v>5.7000000000000002E-2</v>
      </c>
      <c r="AG29">
        <v>4.41E-2</v>
      </c>
      <c r="AH29">
        <v>3.1600000000000003E-2</v>
      </c>
      <c r="AI29">
        <v>1.5699999999999999E-2</v>
      </c>
      <c r="AJ29">
        <v>6.1999999999999998E-3</v>
      </c>
    </row>
    <row r="30" spans="1:36" x14ac:dyDescent="0.25">
      <c r="A30" t="s">
        <v>25</v>
      </c>
      <c r="B30" t="s">
        <v>101</v>
      </c>
      <c r="C30" t="s">
        <v>119</v>
      </c>
      <c r="D30" t="s">
        <v>120</v>
      </c>
      <c r="E30">
        <v>2.5</v>
      </c>
      <c r="F30">
        <v>9</v>
      </c>
      <c r="G30">
        <v>0.67379999999999995</v>
      </c>
      <c r="H30">
        <v>0.62390000000000001</v>
      </c>
      <c r="I30">
        <v>0.57920000000000005</v>
      </c>
      <c r="J30">
        <v>0.5333</v>
      </c>
      <c r="K30">
        <v>0.48259999999999997</v>
      </c>
      <c r="L30">
        <v>0.4199</v>
      </c>
      <c r="M30">
        <v>0.3453</v>
      </c>
      <c r="N30">
        <v>0.29420000000000002</v>
      </c>
      <c r="O30">
        <v>0.26169999999999999</v>
      </c>
      <c r="P30">
        <v>0.22570000000000001</v>
      </c>
      <c r="Q30">
        <v>0.1782</v>
      </c>
      <c r="R30">
        <v>0.12330000000000001</v>
      </c>
      <c r="S30">
        <v>7.4300000000000005E-2</v>
      </c>
      <c r="T30">
        <v>3.4599999999999999E-2</v>
      </c>
      <c r="U30">
        <v>1.0699999999999999E-2</v>
      </c>
      <c r="V30">
        <v>0.31480000000000002</v>
      </c>
      <c r="W30">
        <v>0.27179999999999999</v>
      </c>
      <c r="X30">
        <v>0.2208</v>
      </c>
      <c r="Y30">
        <v>0.15049999999999999</v>
      </c>
      <c r="Z30">
        <v>0.13930000000000001</v>
      </c>
      <c r="AA30">
        <v>0.108</v>
      </c>
      <c r="AB30">
        <v>0.10440000000000001</v>
      </c>
      <c r="AC30">
        <v>8.4099999999999994E-2</v>
      </c>
      <c r="AD30">
        <v>6.2899999999999998E-2</v>
      </c>
      <c r="AE30">
        <v>5.0099999999999999E-2</v>
      </c>
      <c r="AF30">
        <v>5.45E-2</v>
      </c>
      <c r="AG30">
        <v>5.1200000000000002E-2</v>
      </c>
      <c r="AH30">
        <v>3.61E-2</v>
      </c>
      <c r="AI30">
        <v>2.7699999999999999E-2</v>
      </c>
      <c r="AJ30">
        <v>1.0500000000000001E-2</v>
      </c>
    </row>
    <row r="31" spans="1:36" x14ac:dyDescent="0.25">
      <c r="A31" t="s">
        <v>26</v>
      </c>
      <c r="B31" t="s">
        <v>101</v>
      </c>
      <c r="C31" t="s">
        <v>121</v>
      </c>
      <c r="D31" t="s">
        <v>122</v>
      </c>
      <c r="E31">
        <v>0.8</v>
      </c>
      <c r="F31">
        <v>9</v>
      </c>
      <c r="G31">
        <v>0.67490000000000006</v>
      </c>
      <c r="H31">
        <v>0.61960000000000004</v>
      </c>
      <c r="I31">
        <v>0.52590000000000003</v>
      </c>
      <c r="J31">
        <v>0.46860000000000002</v>
      </c>
      <c r="K31">
        <v>0.38800000000000001</v>
      </c>
      <c r="L31">
        <v>0.32379999999999998</v>
      </c>
      <c r="M31">
        <v>0.313</v>
      </c>
      <c r="N31">
        <v>0.27589999999999998</v>
      </c>
      <c r="O31">
        <v>0.24929999999999999</v>
      </c>
      <c r="P31">
        <v>0.21870000000000001</v>
      </c>
      <c r="Q31">
        <v>0.20250000000000001</v>
      </c>
      <c r="R31">
        <v>0.16589999999999999</v>
      </c>
      <c r="S31">
        <v>0.1227</v>
      </c>
      <c r="T31">
        <v>6.8599999999999994E-2</v>
      </c>
      <c r="U31">
        <v>3.1399999999999997E-2</v>
      </c>
      <c r="V31">
        <v>0.218</v>
      </c>
      <c r="W31">
        <v>0.19789999999999999</v>
      </c>
      <c r="X31">
        <v>0.19769999999999999</v>
      </c>
      <c r="Y31">
        <v>0.1489</v>
      </c>
      <c r="Z31">
        <v>8.3099999999999993E-2</v>
      </c>
      <c r="AA31">
        <v>0.1091</v>
      </c>
      <c r="AB31">
        <v>8.8999999999999996E-2</v>
      </c>
      <c r="AC31">
        <v>7.3899999999999993E-2</v>
      </c>
      <c r="AD31">
        <v>5.0099999999999999E-2</v>
      </c>
      <c r="AE31">
        <v>4.0099999999999997E-2</v>
      </c>
      <c r="AF31">
        <v>5.9200000000000003E-2</v>
      </c>
      <c r="AG31">
        <v>4.2900000000000001E-2</v>
      </c>
      <c r="AH31">
        <v>2.7E-2</v>
      </c>
      <c r="AI31">
        <v>2.1999999999999999E-2</v>
      </c>
      <c r="AJ31">
        <v>1.67E-2</v>
      </c>
    </row>
    <row r="32" spans="1:36" x14ac:dyDescent="0.25">
      <c r="A32" t="s">
        <v>26</v>
      </c>
      <c r="B32" t="s">
        <v>101</v>
      </c>
      <c r="C32" t="s">
        <v>121</v>
      </c>
      <c r="D32" t="s">
        <v>122</v>
      </c>
      <c r="E32">
        <v>1.5</v>
      </c>
      <c r="F32">
        <v>9</v>
      </c>
      <c r="G32">
        <v>0.59240000000000004</v>
      </c>
      <c r="H32">
        <v>0.56000000000000005</v>
      </c>
      <c r="I32">
        <v>0.4889</v>
      </c>
      <c r="J32">
        <v>0.50849999999999995</v>
      </c>
      <c r="K32">
        <v>0.46450000000000002</v>
      </c>
      <c r="L32">
        <v>0.39560000000000001</v>
      </c>
      <c r="M32">
        <v>0.37369999999999998</v>
      </c>
      <c r="N32">
        <v>0.34599999999999997</v>
      </c>
      <c r="O32">
        <v>0.33439999999999998</v>
      </c>
      <c r="P32">
        <v>0.30070000000000002</v>
      </c>
      <c r="Q32">
        <v>0.27389999999999998</v>
      </c>
      <c r="R32">
        <v>0.2339</v>
      </c>
      <c r="S32">
        <v>0.2049</v>
      </c>
      <c r="T32">
        <v>0.14130000000000001</v>
      </c>
      <c r="U32">
        <v>8.1199999999999994E-2</v>
      </c>
      <c r="V32">
        <v>0.26279999999999998</v>
      </c>
      <c r="W32">
        <v>0.14360000000000001</v>
      </c>
      <c r="X32">
        <v>0.16109999999999999</v>
      </c>
      <c r="Y32">
        <v>0.1527</v>
      </c>
      <c r="Z32">
        <v>9.9299999999999999E-2</v>
      </c>
      <c r="AA32">
        <v>4.3200000000000002E-2</v>
      </c>
      <c r="AB32">
        <v>5.5500000000000001E-2</v>
      </c>
      <c r="AC32">
        <v>5.6899999999999999E-2</v>
      </c>
      <c r="AD32">
        <v>5.6099999999999997E-2</v>
      </c>
      <c r="AE32">
        <v>4.0899999999999999E-2</v>
      </c>
      <c r="AF32">
        <v>4.5999999999999999E-2</v>
      </c>
      <c r="AG32">
        <v>4.58E-2</v>
      </c>
      <c r="AH32">
        <v>4.4299999999999999E-2</v>
      </c>
      <c r="AI32">
        <v>3.7100000000000001E-2</v>
      </c>
      <c r="AJ32">
        <v>3.9800000000000002E-2</v>
      </c>
    </row>
    <row r="33" spans="1:36" x14ac:dyDescent="0.25">
      <c r="A33" t="s">
        <v>26</v>
      </c>
      <c r="B33" t="s">
        <v>101</v>
      </c>
      <c r="C33" t="s">
        <v>121</v>
      </c>
      <c r="D33" t="s">
        <v>122</v>
      </c>
      <c r="E33">
        <v>2.5</v>
      </c>
      <c r="F33">
        <v>9</v>
      </c>
      <c r="G33">
        <v>0.69269999999999998</v>
      </c>
      <c r="H33">
        <v>0.64670000000000005</v>
      </c>
      <c r="I33">
        <v>0.59960000000000002</v>
      </c>
      <c r="J33">
        <v>0.60270000000000001</v>
      </c>
      <c r="K33">
        <v>0.58640000000000003</v>
      </c>
      <c r="L33">
        <v>0.5181</v>
      </c>
      <c r="M33">
        <v>0.48620000000000002</v>
      </c>
      <c r="N33">
        <v>0.48909999999999998</v>
      </c>
      <c r="O33">
        <v>0.4738</v>
      </c>
      <c r="P33">
        <v>0.44350000000000001</v>
      </c>
      <c r="Q33">
        <v>0.38890000000000002</v>
      </c>
      <c r="R33">
        <v>0.3427</v>
      </c>
      <c r="S33">
        <v>0.28689999999999999</v>
      </c>
      <c r="T33">
        <v>0.21679999999999999</v>
      </c>
      <c r="U33">
        <v>0.12770000000000001</v>
      </c>
      <c r="V33">
        <v>0.2263</v>
      </c>
      <c r="W33">
        <v>0.1676</v>
      </c>
      <c r="X33">
        <v>0.15359999999999999</v>
      </c>
      <c r="Y33">
        <v>0.13750000000000001</v>
      </c>
      <c r="Z33">
        <v>0.13819999999999999</v>
      </c>
      <c r="AA33">
        <v>6.3E-2</v>
      </c>
      <c r="AB33">
        <v>7.3099999999999998E-2</v>
      </c>
      <c r="AC33">
        <v>6.1699999999999998E-2</v>
      </c>
      <c r="AD33">
        <v>6.3799999999999996E-2</v>
      </c>
      <c r="AE33">
        <v>8.2100000000000006E-2</v>
      </c>
      <c r="AF33">
        <v>6.7599999999999993E-2</v>
      </c>
      <c r="AG33">
        <v>5.4699999999999999E-2</v>
      </c>
      <c r="AH33">
        <v>2.8500000000000001E-2</v>
      </c>
      <c r="AI33">
        <v>3.7499999999999999E-2</v>
      </c>
      <c r="AJ33">
        <v>4.36E-2</v>
      </c>
    </row>
    <row r="34" spans="1:36" x14ac:dyDescent="0.25">
      <c r="A34" t="s">
        <v>27</v>
      </c>
      <c r="B34" t="s">
        <v>101</v>
      </c>
      <c r="C34" t="s">
        <v>112</v>
      </c>
      <c r="D34" t="s">
        <v>123</v>
      </c>
      <c r="E34">
        <v>0.8</v>
      </c>
      <c r="F34">
        <v>9</v>
      </c>
      <c r="G34">
        <v>0.94220000000000004</v>
      </c>
      <c r="H34">
        <v>0.90949999999999998</v>
      </c>
      <c r="I34">
        <v>0.86639999999999995</v>
      </c>
      <c r="J34">
        <v>0.81830000000000003</v>
      </c>
      <c r="K34">
        <v>0.79730000000000001</v>
      </c>
      <c r="L34">
        <v>0.7581</v>
      </c>
      <c r="M34">
        <v>0.73429999999999995</v>
      </c>
      <c r="N34">
        <v>0.69059999999999999</v>
      </c>
      <c r="O34">
        <v>0.63919999999999999</v>
      </c>
      <c r="P34">
        <v>0.58989999999999998</v>
      </c>
      <c r="Q34">
        <v>0.51880000000000004</v>
      </c>
      <c r="R34">
        <v>0.45910000000000001</v>
      </c>
      <c r="S34">
        <v>0.37930000000000003</v>
      </c>
      <c r="T34">
        <v>0.3216</v>
      </c>
      <c r="U34">
        <v>0.22259999999999999</v>
      </c>
      <c r="V34">
        <v>9.9400000000000002E-2</v>
      </c>
      <c r="W34">
        <v>0.1023</v>
      </c>
      <c r="X34">
        <v>0.1003</v>
      </c>
      <c r="Y34">
        <v>9.4700000000000006E-2</v>
      </c>
      <c r="Z34">
        <v>8.6999999999999994E-2</v>
      </c>
      <c r="AA34">
        <v>0.1079</v>
      </c>
      <c r="AB34">
        <v>0.13750000000000001</v>
      </c>
      <c r="AC34">
        <v>0.15379999999999999</v>
      </c>
      <c r="AD34">
        <v>0.1263</v>
      </c>
      <c r="AE34">
        <v>0.1048</v>
      </c>
      <c r="AF34">
        <v>9.8799999999999999E-2</v>
      </c>
      <c r="AG34">
        <v>9.74E-2</v>
      </c>
      <c r="AH34">
        <v>9.4E-2</v>
      </c>
      <c r="AI34">
        <v>9.1399999999999995E-2</v>
      </c>
      <c r="AJ34">
        <v>7.5999999999999998E-2</v>
      </c>
    </row>
    <row r="35" spans="1:36" x14ac:dyDescent="0.25">
      <c r="A35" t="s">
        <v>27</v>
      </c>
      <c r="B35" t="s">
        <v>101</v>
      </c>
      <c r="C35" t="s">
        <v>112</v>
      </c>
      <c r="D35" t="s">
        <v>123</v>
      </c>
      <c r="E35">
        <v>1.5</v>
      </c>
      <c r="F35">
        <v>9</v>
      </c>
      <c r="G35">
        <v>0.9708</v>
      </c>
      <c r="H35">
        <v>0.93859999999999999</v>
      </c>
      <c r="I35">
        <v>0.91800000000000004</v>
      </c>
      <c r="J35">
        <v>0.88249999999999995</v>
      </c>
      <c r="K35">
        <v>0.83089999999999997</v>
      </c>
      <c r="L35">
        <v>0.77310000000000001</v>
      </c>
      <c r="M35">
        <v>0.75309999999999999</v>
      </c>
      <c r="N35">
        <v>0.73960000000000004</v>
      </c>
      <c r="O35">
        <v>0.71940000000000004</v>
      </c>
      <c r="P35">
        <v>0.68230000000000002</v>
      </c>
      <c r="Q35">
        <v>0.63060000000000005</v>
      </c>
      <c r="R35">
        <v>0.55089999999999995</v>
      </c>
      <c r="S35">
        <v>0.46870000000000001</v>
      </c>
      <c r="T35">
        <v>0.37630000000000002</v>
      </c>
      <c r="U35">
        <v>0.2621</v>
      </c>
      <c r="V35">
        <v>7.0400000000000004E-2</v>
      </c>
      <c r="W35">
        <v>0.1062</v>
      </c>
      <c r="X35">
        <v>8.9700000000000002E-2</v>
      </c>
      <c r="Y35">
        <v>9.4200000000000006E-2</v>
      </c>
      <c r="Z35">
        <v>0.1061</v>
      </c>
      <c r="AA35">
        <v>0.1148</v>
      </c>
      <c r="AB35">
        <v>0.12670000000000001</v>
      </c>
      <c r="AC35">
        <v>0.14050000000000001</v>
      </c>
      <c r="AD35">
        <v>0.1381</v>
      </c>
      <c r="AE35">
        <v>0.1605</v>
      </c>
      <c r="AF35">
        <v>0.1464</v>
      </c>
      <c r="AG35">
        <v>0.13589999999999999</v>
      </c>
      <c r="AH35">
        <v>0.14399999999999999</v>
      </c>
      <c r="AI35">
        <v>0.1588</v>
      </c>
      <c r="AJ35">
        <v>0.12859999999999999</v>
      </c>
    </row>
    <row r="36" spans="1:36" x14ac:dyDescent="0.25">
      <c r="A36" t="s">
        <v>27</v>
      </c>
      <c r="B36" t="s">
        <v>101</v>
      </c>
      <c r="C36" t="s">
        <v>112</v>
      </c>
      <c r="D36" t="s">
        <v>123</v>
      </c>
      <c r="E36">
        <v>2.5</v>
      </c>
      <c r="F36">
        <v>9</v>
      </c>
      <c r="G36">
        <v>0.99950000000000006</v>
      </c>
      <c r="H36">
        <v>0.99039999999999995</v>
      </c>
      <c r="I36">
        <v>0.98180000000000001</v>
      </c>
      <c r="J36">
        <v>0.96799999999999997</v>
      </c>
      <c r="K36">
        <v>0.95340000000000003</v>
      </c>
      <c r="L36">
        <v>0.91879999999999995</v>
      </c>
      <c r="M36">
        <v>0.88690000000000002</v>
      </c>
      <c r="N36">
        <v>0.86539999999999995</v>
      </c>
      <c r="O36">
        <v>0.8357</v>
      </c>
      <c r="P36">
        <v>0.80349999999999999</v>
      </c>
      <c r="Q36">
        <v>0.75849999999999995</v>
      </c>
      <c r="R36">
        <v>0.71499999999999997</v>
      </c>
      <c r="S36">
        <v>0.66010000000000002</v>
      </c>
      <c r="T36">
        <v>0.59199999999999997</v>
      </c>
      <c r="U36">
        <v>0.50390000000000001</v>
      </c>
      <c r="V36">
        <v>1.6000000000000001E-3</v>
      </c>
      <c r="W36">
        <v>1.89E-2</v>
      </c>
      <c r="X36">
        <v>3.4799999999999998E-2</v>
      </c>
      <c r="Y36">
        <v>5.2900000000000003E-2</v>
      </c>
      <c r="Z36">
        <v>7.3700000000000002E-2</v>
      </c>
      <c r="AA36">
        <v>0.122</v>
      </c>
      <c r="AB36">
        <v>0.12939999999999999</v>
      </c>
      <c r="AC36">
        <v>0.129</v>
      </c>
      <c r="AD36">
        <v>0.15939999999999999</v>
      </c>
      <c r="AE36">
        <v>0.1666</v>
      </c>
      <c r="AF36">
        <v>0.1719</v>
      </c>
      <c r="AG36">
        <v>0.1578</v>
      </c>
      <c r="AH36">
        <v>0.1613</v>
      </c>
      <c r="AI36">
        <v>0.156</v>
      </c>
      <c r="AJ36">
        <v>0.17150000000000001</v>
      </c>
    </row>
    <row r="37" spans="1:36" x14ac:dyDescent="0.25">
      <c r="A37" t="s">
        <v>28</v>
      </c>
      <c r="B37" t="s">
        <v>101</v>
      </c>
      <c r="C37" t="s">
        <v>117</v>
      </c>
      <c r="D37" t="s">
        <v>124</v>
      </c>
      <c r="E37">
        <v>0.8</v>
      </c>
      <c r="F37">
        <v>9</v>
      </c>
      <c r="G37">
        <v>0.59609999999999996</v>
      </c>
      <c r="H37">
        <v>0.53539999999999999</v>
      </c>
      <c r="I37">
        <v>0.47660000000000002</v>
      </c>
      <c r="J37">
        <v>0.4214</v>
      </c>
      <c r="K37">
        <v>0.42699999999999999</v>
      </c>
      <c r="L37">
        <v>0.38590000000000002</v>
      </c>
      <c r="M37">
        <v>0.33679999999999999</v>
      </c>
      <c r="N37">
        <v>0.29020000000000001</v>
      </c>
      <c r="O37">
        <v>0.24790000000000001</v>
      </c>
      <c r="P37">
        <v>0.2157</v>
      </c>
      <c r="Q37">
        <v>0.17069999999999999</v>
      </c>
      <c r="R37">
        <v>0.1018</v>
      </c>
      <c r="S37">
        <v>5.4699999999999999E-2</v>
      </c>
      <c r="T37">
        <v>2.2599999999999999E-2</v>
      </c>
      <c r="U37">
        <v>6.4000000000000003E-3</v>
      </c>
      <c r="V37">
        <v>0.24929999999999999</v>
      </c>
      <c r="W37">
        <v>0.26190000000000002</v>
      </c>
      <c r="X37">
        <v>0.2399</v>
      </c>
      <c r="Y37">
        <v>0.16109999999999999</v>
      </c>
      <c r="Z37">
        <v>0.1479</v>
      </c>
      <c r="AA37">
        <v>0.1174</v>
      </c>
      <c r="AB37">
        <v>0.1346</v>
      </c>
      <c r="AC37">
        <v>0.1211</v>
      </c>
      <c r="AD37">
        <v>9.9400000000000002E-2</v>
      </c>
      <c r="AE37">
        <v>8.0399999999999999E-2</v>
      </c>
      <c r="AF37">
        <v>8.0600000000000005E-2</v>
      </c>
      <c r="AG37">
        <v>5.2699999999999997E-2</v>
      </c>
      <c r="AH37">
        <v>3.1899999999999998E-2</v>
      </c>
      <c r="AI37">
        <v>1.54E-2</v>
      </c>
      <c r="AJ37">
        <v>6.0000000000000001E-3</v>
      </c>
    </row>
    <row r="38" spans="1:36" x14ac:dyDescent="0.25">
      <c r="A38" t="s">
        <v>28</v>
      </c>
      <c r="B38" t="s">
        <v>101</v>
      </c>
      <c r="C38" t="s">
        <v>117</v>
      </c>
      <c r="D38" t="s">
        <v>124</v>
      </c>
      <c r="E38">
        <v>2.5</v>
      </c>
      <c r="F38">
        <v>9</v>
      </c>
      <c r="G38">
        <v>0.93130000000000002</v>
      </c>
      <c r="H38">
        <v>0.82010000000000005</v>
      </c>
      <c r="I38">
        <v>0.73350000000000004</v>
      </c>
      <c r="J38">
        <v>0.64559999999999995</v>
      </c>
      <c r="K38">
        <v>0.59860000000000002</v>
      </c>
      <c r="L38">
        <v>0.57669999999999999</v>
      </c>
      <c r="M38">
        <v>0.55910000000000004</v>
      </c>
      <c r="N38">
        <v>0.52170000000000005</v>
      </c>
      <c r="O38">
        <v>0.45950000000000002</v>
      </c>
      <c r="P38">
        <v>0.38600000000000001</v>
      </c>
      <c r="Q38">
        <v>0.31909999999999999</v>
      </c>
      <c r="R38">
        <v>0.2346</v>
      </c>
      <c r="S38">
        <v>0.1656</v>
      </c>
      <c r="T38">
        <v>0.1019</v>
      </c>
      <c r="U38">
        <v>4.58E-2</v>
      </c>
      <c r="V38">
        <v>9.6500000000000002E-2</v>
      </c>
      <c r="W38">
        <v>0.1434</v>
      </c>
      <c r="X38">
        <v>0.1207</v>
      </c>
      <c r="Y38">
        <v>0.13969999999999999</v>
      </c>
      <c r="Z38">
        <v>0.12540000000000001</v>
      </c>
      <c r="AA38">
        <v>0.11409999999999999</v>
      </c>
      <c r="AB38">
        <v>8.9599999999999999E-2</v>
      </c>
      <c r="AC38">
        <v>8.4599999999999995E-2</v>
      </c>
      <c r="AD38">
        <v>9.8799999999999999E-2</v>
      </c>
      <c r="AE38">
        <v>0.105</v>
      </c>
      <c r="AF38">
        <v>0.105</v>
      </c>
      <c r="AG38">
        <v>6.3299999999999995E-2</v>
      </c>
      <c r="AH38">
        <v>5.9200000000000003E-2</v>
      </c>
      <c r="AI38">
        <v>4.5499999999999999E-2</v>
      </c>
      <c r="AJ38">
        <v>2.64E-2</v>
      </c>
    </row>
    <row r="39" spans="1:36" x14ac:dyDescent="0.25">
      <c r="A39" t="s">
        <v>28</v>
      </c>
      <c r="B39" t="s">
        <v>101</v>
      </c>
      <c r="C39" t="s">
        <v>117</v>
      </c>
      <c r="D39" t="s">
        <v>124</v>
      </c>
      <c r="E39">
        <v>1.5</v>
      </c>
      <c r="F39">
        <v>9</v>
      </c>
      <c r="G39">
        <v>0.70140000000000002</v>
      </c>
      <c r="H39">
        <v>0.65329999999999999</v>
      </c>
      <c r="I39">
        <v>0.58120000000000005</v>
      </c>
      <c r="J39">
        <v>0.51300000000000001</v>
      </c>
      <c r="K39">
        <v>0.48430000000000001</v>
      </c>
      <c r="L39">
        <v>0.4834</v>
      </c>
      <c r="M39">
        <v>0.42659999999999998</v>
      </c>
      <c r="N39">
        <v>0.36520000000000002</v>
      </c>
      <c r="O39">
        <v>0.3115</v>
      </c>
      <c r="P39">
        <v>0.2611</v>
      </c>
      <c r="Q39">
        <v>0.2132</v>
      </c>
      <c r="R39">
        <v>0.16489999999999999</v>
      </c>
      <c r="S39">
        <v>9.4799999999999995E-2</v>
      </c>
      <c r="T39">
        <v>4.6600000000000003E-2</v>
      </c>
      <c r="U39">
        <v>1.7000000000000001E-2</v>
      </c>
      <c r="V39">
        <v>0.1961</v>
      </c>
      <c r="W39">
        <v>0.1487</v>
      </c>
      <c r="X39">
        <v>0.1124</v>
      </c>
      <c r="Y39">
        <v>0.14299999999999999</v>
      </c>
      <c r="Z39">
        <v>0.1239</v>
      </c>
      <c r="AA39">
        <v>0.1163</v>
      </c>
      <c r="AB39">
        <v>0.1159</v>
      </c>
      <c r="AC39">
        <v>7.8600000000000003E-2</v>
      </c>
      <c r="AD39">
        <v>7.6700000000000004E-2</v>
      </c>
      <c r="AE39">
        <v>7.8200000000000006E-2</v>
      </c>
      <c r="AF39">
        <v>6.8900000000000003E-2</v>
      </c>
      <c r="AG39">
        <v>5.6599999999999998E-2</v>
      </c>
      <c r="AH39">
        <v>3.9199999999999999E-2</v>
      </c>
      <c r="AI39">
        <v>2.5100000000000001E-2</v>
      </c>
      <c r="AJ39">
        <v>1.6E-2</v>
      </c>
    </row>
    <row r="40" spans="1:36" x14ac:dyDescent="0.25">
      <c r="A40" t="s">
        <v>29</v>
      </c>
      <c r="B40" t="s">
        <v>101</v>
      </c>
      <c r="C40" t="s">
        <v>125</v>
      </c>
      <c r="D40" t="s">
        <v>126</v>
      </c>
      <c r="E40">
        <v>0.8</v>
      </c>
      <c r="F40">
        <v>9</v>
      </c>
      <c r="G40">
        <v>0.996</v>
      </c>
      <c r="H40">
        <v>0.97629999999999995</v>
      </c>
      <c r="I40">
        <v>0.92910000000000004</v>
      </c>
      <c r="J40">
        <v>0.85980000000000001</v>
      </c>
      <c r="K40">
        <v>0.80840000000000001</v>
      </c>
      <c r="L40">
        <v>0.76539999999999997</v>
      </c>
      <c r="M40">
        <v>0.72150000000000003</v>
      </c>
      <c r="N40">
        <v>0.68020000000000003</v>
      </c>
      <c r="O40">
        <v>0.6583</v>
      </c>
      <c r="P40">
        <v>0.62639999999999996</v>
      </c>
      <c r="Q40">
        <v>0.57299999999999995</v>
      </c>
      <c r="R40">
        <v>0.48970000000000002</v>
      </c>
      <c r="S40">
        <v>0.39219999999999999</v>
      </c>
      <c r="T40">
        <v>0.26240000000000002</v>
      </c>
      <c r="U40">
        <v>0.1333</v>
      </c>
      <c r="V40">
        <v>1.1900000000000001E-2</v>
      </c>
      <c r="W40">
        <v>5.1499999999999997E-2</v>
      </c>
      <c r="X40">
        <v>5.6399999999999999E-2</v>
      </c>
      <c r="Y40">
        <v>0.1105</v>
      </c>
      <c r="Z40">
        <v>0.1203</v>
      </c>
      <c r="AA40">
        <v>0.10879999999999999</v>
      </c>
      <c r="AB40">
        <v>0.1104</v>
      </c>
      <c r="AC40">
        <v>0.1019</v>
      </c>
      <c r="AD40">
        <v>0.1075</v>
      </c>
      <c r="AE40">
        <v>0.1045</v>
      </c>
      <c r="AF40">
        <v>0.1128</v>
      </c>
      <c r="AG40">
        <v>9.8599999999999993E-2</v>
      </c>
      <c r="AH40">
        <v>9.98E-2</v>
      </c>
      <c r="AI40">
        <v>9.1200000000000003E-2</v>
      </c>
      <c r="AJ40">
        <v>6.8400000000000002E-2</v>
      </c>
    </row>
    <row r="41" spans="1:36" x14ac:dyDescent="0.25">
      <c r="A41" t="s">
        <v>29</v>
      </c>
      <c r="B41" t="s">
        <v>101</v>
      </c>
      <c r="C41" t="s">
        <v>125</v>
      </c>
      <c r="D41" t="s">
        <v>126</v>
      </c>
      <c r="E41">
        <v>1.5</v>
      </c>
      <c r="F41">
        <v>9</v>
      </c>
      <c r="G41">
        <v>1</v>
      </c>
      <c r="H41">
        <v>0.999</v>
      </c>
      <c r="I41">
        <v>0.98499999999999999</v>
      </c>
      <c r="J41">
        <v>0.96240000000000003</v>
      </c>
      <c r="K41">
        <v>0.92910000000000004</v>
      </c>
      <c r="L41">
        <v>0.89349999999999996</v>
      </c>
      <c r="M41">
        <v>0.85499999999999998</v>
      </c>
      <c r="N41">
        <v>0.82020000000000004</v>
      </c>
      <c r="O41">
        <v>0.77910000000000001</v>
      </c>
      <c r="P41">
        <v>0.72419999999999995</v>
      </c>
      <c r="Q41">
        <v>0.67130000000000001</v>
      </c>
      <c r="R41">
        <v>0.62239999999999995</v>
      </c>
      <c r="S41">
        <v>0.53749999999999998</v>
      </c>
      <c r="T41">
        <v>0.43240000000000001</v>
      </c>
      <c r="U41">
        <v>0.27689999999999998</v>
      </c>
      <c r="V41">
        <v>0</v>
      </c>
      <c r="W41">
        <v>2.5000000000000001E-3</v>
      </c>
      <c r="X41">
        <v>2.3900000000000001E-2</v>
      </c>
      <c r="Y41">
        <v>4.1000000000000002E-2</v>
      </c>
      <c r="Z41">
        <v>5.4199999999999998E-2</v>
      </c>
      <c r="AA41">
        <v>7.6700000000000004E-2</v>
      </c>
      <c r="AB41">
        <v>8.4099999999999994E-2</v>
      </c>
      <c r="AC41">
        <v>0.1007</v>
      </c>
      <c r="AD41">
        <v>0.1094</v>
      </c>
      <c r="AE41">
        <v>0.12479999999999999</v>
      </c>
      <c r="AF41">
        <v>0.1459</v>
      </c>
      <c r="AG41">
        <v>0.1431</v>
      </c>
      <c r="AH41">
        <v>0.15060000000000001</v>
      </c>
      <c r="AI41">
        <v>0.13450000000000001</v>
      </c>
      <c r="AJ41">
        <v>0.1181</v>
      </c>
    </row>
    <row r="42" spans="1:36" x14ac:dyDescent="0.25">
      <c r="A42" t="s">
        <v>29</v>
      </c>
      <c r="B42" t="s">
        <v>101</v>
      </c>
      <c r="C42" t="s">
        <v>125</v>
      </c>
      <c r="D42" t="s">
        <v>126</v>
      </c>
      <c r="E42">
        <v>2.5</v>
      </c>
      <c r="F42">
        <v>9</v>
      </c>
      <c r="G42">
        <v>1</v>
      </c>
      <c r="H42">
        <v>1</v>
      </c>
      <c r="I42">
        <v>1</v>
      </c>
      <c r="J42">
        <v>0.99680000000000002</v>
      </c>
      <c r="K42">
        <v>0.98460000000000003</v>
      </c>
      <c r="L42">
        <v>0.97970000000000002</v>
      </c>
      <c r="M42">
        <v>0.97399999999999998</v>
      </c>
      <c r="N42">
        <v>0.95689999999999997</v>
      </c>
      <c r="O42">
        <v>0.93840000000000001</v>
      </c>
      <c r="P42">
        <v>0.91200000000000003</v>
      </c>
      <c r="Q42">
        <v>0.87609999999999999</v>
      </c>
      <c r="R42">
        <v>0.83630000000000004</v>
      </c>
      <c r="S42">
        <v>0.79279999999999995</v>
      </c>
      <c r="T42">
        <v>0.74209999999999998</v>
      </c>
      <c r="U42">
        <v>0.65620000000000001</v>
      </c>
      <c r="V42">
        <v>0</v>
      </c>
      <c r="W42">
        <v>0</v>
      </c>
      <c r="X42">
        <v>0</v>
      </c>
      <c r="Y42">
        <v>9.5999999999999992E-3</v>
      </c>
      <c r="Z42">
        <v>3.32E-2</v>
      </c>
      <c r="AA42">
        <v>3.7999999999999999E-2</v>
      </c>
      <c r="AB42">
        <v>4.2299999999999997E-2</v>
      </c>
      <c r="AC42">
        <v>5.2600000000000001E-2</v>
      </c>
      <c r="AD42">
        <v>6.4100000000000004E-2</v>
      </c>
      <c r="AE42">
        <v>7.5600000000000001E-2</v>
      </c>
      <c r="AF42">
        <v>9.7100000000000006E-2</v>
      </c>
      <c r="AG42">
        <v>0.1164</v>
      </c>
      <c r="AH42">
        <v>0.12640000000000001</v>
      </c>
      <c r="AI42">
        <v>0.13569999999999999</v>
      </c>
      <c r="AJ42">
        <v>0.155</v>
      </c>
    </row>
    <row r="43" spans="1:36" x14ac:dyDescent="0.25">
      <c r="A43" t="s">
        <v>30</v>
      </c>
      <c r="B43" t="s">
        <v>101</v>
      </c>
      <c r="C43" t="s">
        <v>127</v>
      </c>
      <c r="D43" t="s">
        <v>128</v>
      </c>
      <c r="E43">
        <v>0.8</v>
      </c>
      <c r="F43">
        <v>9</v>
      </c>
      <c r="G43">
        <v>0.751</v>
      </c>
      <c r="H43">
        <v>0.76060000000000005</v>
      </c>
      <c r="I43">
        <v>0.68079999999999996</v>
      </c>
      <c r="J43">
        <v>0.64790000000000003</v>
      </c>
      <c r="K43">
        <v>0.60899999999999999</v>
      </c>
      <c r="L43">
        <v>0.54879999999999995</v>
      </c>
      <c r="M43">
        <v>0.51100000000000001</v>
      </c>
      <c r="N43">
        <v>0.4723</v>
      </c>
      <c r="O43">
        <v>0.41760000000000003</v>
      </c>
      <c r="P43">
        <v>0.37690000000000001</v>
      </c>
      <c r="Q43">
        <v>0.30959999999999999</v>
      </c>
      <c r="R43">
        <v>0.22459999999999999</v>
      </c>
      <c r="S43">
        <v>0.156</v>
      </c>
      <c r="T43">
        <v>8.0100000000000005E-2</v>
      </c>
      <c r="U43">
        <v>2.6800000000000001E-2</v>
      </c>
      <c r="V43">
        <v>0.23569999999999999</v>
      </c>
      <c r="W43">
        <v>0.13500000000000001</v>
      </c>
      <c r="X43">
        <v>0.1046</v>
      </c>
      <c r="Y43">
        <v>6.4000000000000001E-2</v>
      </c>
      <c r="Z43">
        <v>6.1800000000000001E-2</v>
      </c>
      <c r="AA43">
        <v>5.8799999999999998E-2</v>
      </c>
      <c r="AB43">
        <v>5.5300000000000002E-2</v>
      </c>
      <c r="AC43">
        <v>7.6200000000000004E-2</v>
      </c>
      <c r="AD43">
        <v>7.8299999999999995E-2</v>
      </c>
      <c r="AE43">
        <v>6.8599999999999994E-2</v>
      </c>
      <c r="AF43">
        <v>4.6600000000000003E-2</v>
      </c>
      <c r="AG43">
        <v>4.7600000000000003E-2</v>
      </c>
      <c r="AH43">
        <v>3.8300000000000001E-2</v>
      </c>
      <c r="AI43">
        <v>2.41E-2</v>
      </c>
      <c r="AJ43">
        <v>1.04E-2</v>
      </c>
    </row>
    <row r="44" spans="1:36" x14ac:dyDescent="0.25">
      <c r="A44" t="s">
        <v>30</v>
      </c>
      <c r="B44" t="s">
        <v>101</v>
      </c>
      <c r="C44" t="s">
        <v>127</v>
      </c>
      <c r="D44" t="s">
        <v>128</v>
      </c>
      <c r="E44">
        <v>1.5</v>
      </c>
      <c r="F44">
        <v>9</v>
      </c>
      <c r="G44">
        <v>0.74199999999999999</v>
      </c>
      <c r="H44">
        <v>0.75609999999999999</v>
      </c>
      <c r="I44">
        <v>0.68669999999999998</v>
      </c>
      <c r="J44">
        <v>0.63370000000000004</v>
      </c>
      <c r="K44">
        <v>0.61860000000000004</v>
      </c>
      <c r="L44">
        <v>0.57540000000000002</v>
      </c>
      <c r="M44">
        <v>0.51980000000000004</v>
      </c>
      <c r="N44">
        <v>0.49280000000000002</v>
      </c>
      <c r="O44">
        <v>0.43759999999999999</v>
      </c>
      <c r="P44">
        <v>0.40310000000000001</v>
      </c>
      <c r="Q44">
        <v>0.35099999999999998</v>
      </c>
      <c r="R44">
        <v>0.2586</v>
      </c>
      <c r="S44">
        <v>0.17599999999999999</v>
      </c>
      <c r="T44">
        <v>9.7000000000000003E-2</v>
      </c>
      <c r="U44">
        <v>3.1099999999999999E-2</v>
      </c>
      <c r="V44">
        <v>0.24970000000000001</v>
      </c>
      <c r="W44">
        <v>0.1663</v>
      </c>
      <c r="X44">
        <v>0.1133</v>
      </c>
      <c r="Y44">
        <v>9.98E-2</v>
      </c>
      <c r="Z44">
        <v>5.4300000000000001E-2</v>
      </c>
      <c r="AA44">
        <v>6.13E-2</v>
      </c>
      <c r="AB44">
        <v>6.3100000000000003E-2</v>
      </c>
      <c r="AC44">
        <v>7.2599999999999998E-2</v>
      </c>
      <c r="AD44">
        <v>8.0699999999999994E-2</v>
      </c>
      <c r="AE44">
        <v>7.1900000000000006E-2</v>
      </c>
      <c r="AF44">
        <v>6.0299999999999999E-2</v>
      </c>
      <c r="AG44">
        <v>5.5300000000000002E-2</v>
      </c>
      <c r="AH44">
        <v>5.1999999999999998E-2</v>
      </c>
      <c r="AI44">
        <v>3.3799999999999997E-2</v>
      </c>
      <c r="AJ44">
        <v>1.5299999999999999E-2</v>
      </c>
    </row>
    <row r="45" spans="1:36" x14ac:dyDescent="0.25">
      <c r="A45" t="s">
        <v>30</v>
      </c>
      <c r="B45" t="s">
        <v>101</v>
      </c>
      <c r="C45" t="s">
        <v>127</v>
      </c>
      <c r="D45" t="s">
        <v>128</v>
      </c>
      <c r="E45">
        <v>2.5</v>
      </c>
      <c r="F45">
        <v>9</v>
      </c>
      <c r="G45">
        <v>0.75919999999999999</v>
      </c>
      <c r="H45">
        <v>0.80159999999999998</v>
      </c>
      <c r="I45">
        <v>0.71860000000000002</v>
      </c>
      <c r="J45">
        <v>0.66010000000000002</v>
      </c>
      <c r="K45">
        <v>0.61909999999999998</v>
      </c>
      <c r="L45">
        <v>0.5867</v>
      </c>
      <c r="M45">
        <v>0.54969999999999997</v>
      </c>
      <c r="N45">
        <v>0.51700000000000002</v>
      </c>
      <c r="O45">
        <v>0.47239999999999999</v>
      </c>
      <c r="P45">
        <v>0.42130000000000001</v>
      </c>
      <c r="Q45">
        <v>0.3735</v>
      </c>
      <c r="R45">
        <v>0.29189999999999999</v>
      </c>
      <c r="S45">
        <v>0.20349999999999999</v>
      </c>
      <c r="T45">
        <v>0.1215</v>
      </c>
      <c r="U45">
        <v>4.4499999999999998E-2</v>
      </c>
      <c r="V45">
        <v>0.27600000000000002</v>
      </c>
      <c r="W45">
        <v>0.1434</v>
      </c>
      <c r="X45">
        <v>9.6799999999999997E-2</v>
      </c>
      <c r="Y45">
        <v>8.5699999999999998E-2</v>
      </c>
      <c r="Z45">
        <v>7.46E-2</v>
      </c>
      <c r="AA45">
        <v>7.4300000000000005E-2</v>
      </c>
      <c r="AB45">
        <v>5.5100000000000003E-2</v>
      </c>
      <c r="AC45">
        <v>5.3999999999999999E-2</v>
      </c>
      <c r="AD45">
        <v>7.5800000000000006E-2</v>
      </c>
      <c r="AE45">
        <v>6.3399999999999998E-2</v>
      </c>
      <c r="AF45">
        <v>0.06</v>
      </c>
      <c r="AG45">
        <v>3.6200000000000003E-2</v>
      </c>
      <c r="AH45">
        <v>4.1599999999999998E-2</v>
      </c>
      <c r="AI45">
        <v>3.1E-2</v>
      </c>
      <c r="AJ45">
        <v>1.61E-2</v>
      </c>
    </row>
    <row r="46" spans="1:36" x14ac:dyDescent="0.25">
      <c r="A46" t="s">
        <v>31</v>
      </c>
      <c r="B46" t="s">
        <v>101</v>
      </c>
      <c r="C46" t="s">
        <v>129</v>
      </c>
      <c r="D46" t="s">
        <v>130</v>
      </c>
      <c r="E46">
        <v>0.8</v>
      </c>
      <c r="F46">
        <v>9</v>
      </c>
      <c r="G46">
        <v>0.87560000000000004</v>
      </c>
      <c r="H46">
        <v>0.79659999999999997</v>
      </c>
      <c r="I46">
        <v>0.78249999999999997</v>
      </c>
      <c r="J46">
        <v>0.74619999999999997</v>
      </c>
      <c r="K46">
        <v>0.71299999999999997</v>
      </c>
      <c r="L46">
        <v>0.65790000000000004</v>
      </c>
      <c r="M46">
        <v>0.60350000000000004</v>
      </c>
      <c r="N46">
        <v>0.55549999999999999</v>
      </c>
      <c r="O46">
        <v>0.50780000000000003</v>
      </c>
      <c r="P46">
        <v>0.45600000000000002</v>
      </c>
      <c r="Q46">
        <v>0.40110000000000001</v>
      </c>
      <c r="R46">
        <v>0.33779999999999999</v>
      </c>
      <c r="S46">
        <v>0.2772</v>
      </c>
      <c r="T46">
        <v>0.20619999999999999</v>
      </c>
      <c r="U46">
        <v>0.13039999999999999</v>
      </c>
      <c r="V46">
        <v>0.1961</v>
      </c>
      <c r="W46">
        <v>0.25879999999999997</v>
      </c>
      <c r="X46">
        <v>0.2132</v>
      </c>
      <c r="Y46">
        <v>0.158</v>
      </c>
      <c r="Z46">
        <v>0.12239999999999999</v>
      </c>
      <c r="AA46">
        <v>9.4700000000000006E-2</v>
      </c>
      <c r="AB46">
        <v>9.3200000000000005E-2</v>
      </c>
      <c r="AC46">
        <v>7.85E-2</v>
      </c>
      <c r="AD46">
        <v>6.8199999999999997E-2</v>
      </c>
      <c r="AE46">
        <v>4.6100000000000002E-2</v>
      </c>
      <c r="AF46">
        <v>5.3499999999999999E-2</v>
      </c>
      <c r="AG46">
        <v>4.8399999999999999E-2</v>
      </c>
      <c r="AH46">
        <v>3.9600000000000003E-2</v>
      </c>
      <c r="AI46">
        <v>2.53E-2</v>
      </c>
      <c r="AJ46">
        <v>1.26E-2</v>
      </c>
    </row>
    <row r="47" spans="1:36" x14ac:dyDescent="0.25">
      <c r="A47" t="s">
        <v>31</v>
      </c>
      <c r="B47" t="s">
        <v>101</v>
      </c>
      <c r="C47" t="s">
        <v>129</v>
      </c>
      <c r="D47" t="s">
        <v>130</v>
      </c>
      <c r="E47">
        <v>2.5</v>
      </c>
      <c r="F47">
        <v>9</v>
      </c>
      <c r="G47">
        <v>0.95440000000000003</v>
      </c>
      <c r="H47">
        <v>0.87970000000000004</v>
      </c>
      <c r="I47">
        <v>0.82799999999999996</v>
      </c>
      <c r="J47">
        <v>0.81799999999999995</v>
      </c>
      <c r="K47">
        <v>0.78249999999999997</v>
      </c>
      <c r="L47">
        <v>0.7177</v>
      </c>
      <c r="M47">
        <v>0.68069999999999997</v>
      </c>
      <c r="N47">
        <v>0.64070000000000005</v>
      </c>
      <c r="O47">
        <v>0.59399999999999997</v>
      </c>
      <c r="P47">
        <v>0.5514</v>
      </c>
      <c r="Q47">
        <v>0.49120000000000003</v>
      </c>
      <c r="R47">
        <v>0.40379999999999999</v>
      </c>
      <c r="S47">
        <v>0.33289999999999997</v>
      </c>
      <c r="T47">
        <v>0.25159999999999999</v>
      </c>
      <c r="U47">
        <v>0.17449999999999999</v>
      </c>
      <c r="V47">
        <v>8.7999999999999995E-2</v>
      </c>
      <c r="W47">
        <v>0.1308</v>
      </c>
      <c r="X47">
        <v>0.16439999999999999</v>
      </c>
      <c r="Y47">
        <v>0.15260000000000001</v>
      </c>
      <c r="Z47">
        <v>0.13639999999999999</v>
      </c>
      <c r="AA47">
        <v>0.1103</v>
      </c>
      <c r="AB47">
        <v>9.7199999999999995E-2</v>
      </c>
      <c r="AC47">
        <v>9.8699999999999996E-2</v>
      </c>
      <c r="AD47">
        <v>9.7299999999999998E-2</v>
      </c>
      <c r="AE47">
        <v>9.8599999999999993E-2</v>
      </c>
      <c r="AF47">
        <v>7.5899999999999995E-2</v>
      </c>
      <c r="AG47">
        <v>8.2500000000000004E-2</v>
      </c>
      <c r="AH47">
        <v>7.7700000000000005E-2</v>
      </c>
      <c r="AI47">
        <v>6.8000000000000005E-2</v>
      </c>
      <c r="AJ47">
        <v>5.0099999999999999E-2</v>
      </c>
    </row>
    <row r="48" spans="1:36" x14ac:dyDescent="0.25">
      <c r="A48" t="s">
        <v>31</v>
      </c>
      <c r="B48" t="s">
        <v>101</v>
      </c>
      <c r="C48" t="s">
        <v>129</v>
      </c>
      <c r="D48" t="s">
        <v>130</v>
      </c>
      <c r="E48">
        <v>1.5</v>
      </c>
      <c r="F48">
        <v>9</v>
      </c>
      <c r="G48">
        <v>0.88539999999999996</v>
      </c>
      <c r="H48">
        <v>0.83309999999999995</v>
      </c>
      <c r="I48">
        <v>0.78769999999999996</v>
      </c>
      <c r="J48">
        <v>0.75229999999999997</v>
      </c>
      <c r="K48">
        <v>0.7056</v>
      </c>
      <c r="L48">
        <v>0.65259999999999996</v>
      </c>
      <c r="M48">
        <v>0.62749999999999995</v>
      </c>
      <c r="N48">
        <v>0.56330000000000002</v>
      </c>
      <c r="O48">
        <v>0.52180000000000004</v>
      </c>
      <c r="P48">
        <v>0.47820000000000001</v>
      </c>
      <c r="Q48">
        <v>0.41110000000000002</v>
      </c>
      <c r="R48">
        <v>0.35489999999999999</v>
      </c>
      <c r="S48">
        <v>0.28249999999999997</v>
      </c>
      <c r="T48">
        <v>0.2122</v>
      </c>
      <c r="U48">
        <v>0.13780000000000001</v>
      </c>
      <c r="V48">
        <v>0.21740000000000001</v>
      </c>
      <c r="W48">
        <v>0.2034</v>
      </c>
      <c r="X48">
        <v>0.23019999999999999</v>
      </c>
      <c r="Y48">
        <v>0.2492</v>
      </c>
      <c r="Z48">
        <v>0.2016</v>
      </c>
      <c r="AA48">
        <v>0.15479999999999999</v>
      </c>
      <c r="AB48">
        <v>0.1431</v>
      </c>
      <c r="AC48">
        <v>0.1205</v>
      </c>
      <c r="AD48">
        <v>0.1053</v>
      </c>
      <c r="AE48">
        <v>7.4800000000000005E-2</v>
      </c>
      <c r="AF48">
        <v>7.6200000000000004E-2</v>
      </c>
      <c r="AG48">
        <v>7.2999999999999995E-2</v>
      </c>
      <c r="AH48">
        <v>5.28E-2</v>
      </c>
      <c r="AI48">
        <v>5.1299999999999998E-2</v>
      </c>
      <c r="AJ48">
        <v>3.1300000000000001E-2</v>
      </c>
    </row>
    <row r="49" spans="1:36" x14ac:dyDescent="0.25">
      <c r="A49" t="s">
        <v>32</v>
      </c>
      <c r="B49" t="s">
        <v>101</v>
      </c>
      <c r="C49" t="s">
        <v>112</v>
      </c>
      <c r="D49" t="s">
        <v>131</v>
      </c>
      <c r="E49">
        <v>0.8</v>
      </c>
      <c r="F49">
        <v>9</v>
      </c>
      <c r="G49">
        <v>0.53439999999999999</v>
      </c>
      <c r="H49">
        <v>0.52459999999999996</v>
      </c>
      <c r="I49">
        <v>0.49709999999999999</v>
      </c>
      <c r="J49">
        <v>0.48930000000000001</v>
      </c>
      <c r="K49">
        <v>0.49209999999999998</v>
      </c>
      <c r="L49">
        <v>0.47949999999999998</v>
      </c>
      <c r="M49">
        <v>0.43819999999999998</v>
      </c>
      <c r="N49">
        <v>0.40749999999999997</v>
      </c>
      <c r="O49">
        <v>0.35270000000000001</v>
      </c>
      <c r="P49">
        <v>0.30280000000000001</v>
      </c>
      <c r="Q49">
        <v>0.26140000000000002</v>
      </c>
      <c r="R49">
        <v>0.18640000000000001</v>
      </c>
      <c r="S49">
        <v>0.1108</v>
      </c>
      <c r="T49">
        <v>5.5599999999999997E-2</v>
      </c>
      <c r="U49">
        <v>1.61E-2</v>
      </c>
      <c r="V49">
        <v>0.30890000000000001</v>
      </c>
      <c r="W49">
        <v>0.26479999999999998</v>
      </c>
      <c r="X49">
        <v>0.17380000000000001</v>
      </c>
      <c r="Y49">
        <v>0.1593</v>
      </c>
      <c r="Z49">
        <v>0.14000000000000001</v>
      </c>
      <c r="AA49">
        <v>9.4799999999999995E-2</v>
      </c>
      <c r="AB49">
        <v>0.1241</v>
      </c>
      <c r="AC49">
        <v>0.1051</v>
      </c>
      <c r="AD49">
        <v>8.7599999999999997E-2</v>
      </c>
      <c r="AE49">
        <v>7.22E-2</v>
      </c>
      <c r="AF49">
        <v>8.6800000000000002E-2</v>
      </c>
      <c r="AG49">
        <v>7.6700000000000004E-2</v>
      </c>
      <c r="AH49">
        <v>6.2799999999999995E-2</v>
      </c>
      <c r="AI49">
        <v>3.09E-2</v>
      </c>
      <c r="AJ49">
        <v>1.11E-2</v>
      </c>
    </row>
    <row r="50" spans="1:36" x14ac:dyDescent="0.25">
      <c r="A50" t="s">
        <v>32</v>
      </c>
      <c r="B50" t="s">
        <v>101</v>
      </c>
      <c r="C50" t="s">
        <v>112</v>
      </c>
      <c r="D50" t="s">
        <v>131</v>
      </c>
      <c r="E50">
        <v>1.5</v>
      </c>
      <c r="F50">
        <v>10</v>
      </c>
      <c r="G50">
        <v>0.4511</v>
      </c>
      <c r="H50">
        <v>0.50470000000000004</v>
      </c>
      <c r="I50">
        <v>0.4526</v>
      </c>
      <c r="J50">
        <v>0.45379999999999998</v>
      </c>
      <c r="K50">
        <v>0.44650000000000001</v>
      </c>
      <c r="L50">
        <v>0.44529999999999997</v>
      </c>
      <c r="M50">
        <v>0.39860000000000001</v>
      </c>
      <c r="N50">
        <v>0.34189999999999998</v>
      </c>
      <c r="O50">
        <v>0.30940000000000001</v>
      </c>
      <c r="P50">
        <v>0.27029999999999998</v>
      </c>
      <c r="Q50">
        <v>0.23089999999999999</v>
      </c>
      <c r="R50">
        <v>0.15459999999999999</v>
      </c>
      <c r="S50">
        <v>9.11E-2</v>
      </c>
      <c r="T50">
        <v>4.53E-2</v>
      </c>
      <c r="U50">
        <v>1.14E-2</v>
      </c>
      <c r="V50">
        <v>0.26690000000000003</v>
      </c>
      <c r="W50">
        <v>0.1883</v>
      </c>
      <c r="X50">
        <v>0.1351</v>
      </c>
      <c r="Y50">
        <v>0.14280000000000001</v>
      </c>
      <c r="Z50">
        <v>0.1216</v>
      </c>
      <c r="AA50">
        <v>8.14E-2</v>
      </c>
      <c r="AB50">
        <v>0.1094</v>
      </c>
      <c r="AC50">
        <v>9.7600000000000006E-2</v>
      </c>
      <c r="AD50">
        <v>6.5699999999999995E-2</v>
      </c>
      <c r="AE50">
        <v>4.2099999999999999E-2</v>
      </c>
      <c r="AF50">
        <v>5.3600000000000002E-2</v>
      </c>
      <c r="AG50">
        <v>4.3999999999999997E-2</v>
      </c>
      <c r="AH50">
        <v>3.04E-2</v>
      </c>
      <c r="AI50">
        <v>2.7E-2</v>
      </c>
      <c r="AJ50">
        <v>8.8000000000000005E-3</v>
      </c>
    </row>
    <row r="51" spans="1:36" x14ac:dyDescent="0.25">
      <c r="A51" t="s">
        <v>32</v>
      </c>
      <c r="B51" t="s">
        <v>101</v>
      </c>
      <c r="C51" t="s">
        <v>112</v>
      </c>
      <c r="D51" t="s">
        <v>131</v>
      </c>
      <c r="E51">
        <v>2.5</v>
      </c>
      <c r="F51">
        <v>10</v>
      </c>
      <c r="G51">
        <v>0.4869</v>
      </c>
      <c r="H51">
        <v>0.4819</v>
      </c>
      <c r="I51">
        <v>0.45179999999999998</v>
      </c>
      <c r="J51">
        <v>0.48649999999999999</v>
      </c>
      <c r="K51">
        <v>0.49630000000000002</v>
      </c>
      <c r="L51">
        <v>0.46539999999999998</v>
      </c>
      <c r="M51">
        <v>0.45860000000000001</v>
      </c>
      <c r="N51">
        <v>0.37919999999999998</v>
      </c>
      <c r="O51">
        <v>0.35060000000000002</v>
      </c>
      <c r="P51">
        <v>0.30109999999999998</v>
      </c>
      <c r="Q51">
        <v>0.26650000000000001</v>
      </c>
      <c r="R51">
        <v>0.19439999999999999</v>
      </c>
      <c r="S51">
        <v>0.11600000000000001</v>
      </c>
      <c r="T51">
        <v>5.7099999999999998E-2</v>
      </c>
      <c r="U51">
        <v>1.37E-2</v>
      </c>
      <c r="V51">
        <v>0.29320000000000002</v>
      </c>
      <c r="W51">
        <v>0.1925</v>
      </c>
      <c r="X51">
        <v>0.15939999999999999</v>
      </c>
      <c r="Y51">
        <v>0.1416</v>
      </c>
      <c r="Z51">
        <v>8.0699999999999994E-2</v>
      </c>
      <c r="AA51">
        <v>5.4800000000000001E-2</v>
      </c>
      <c r="AB51">
        <v>7.9799999999999996E-2</v>
      </c>
      <c r="AC51">
        <v>8.3400000000000002E-2</v>
      </c>
      <c r="AD51">
        <v>8.6099999999999996E-2</v>
      </c>
      <c r="AE51">
        <v>7.7299999999999994E-2</v>
      </c>
      <c r="AF51">
        <v>7.3300000000000004E-2</v>
      </c>
      <c r="AG51">
        <v>6.6299999999999998E-2</v>
      </c>
      <c r="AH51">
        <v>4.5999999999999999E-2</v>
      </c>
      <c r="AI51">
        <v>2.7099999999999999E-2</v>
      </c>
      <c r="AJ51">
        <v>7.3000000000000001E-3</v>
      </c>
    </row>
    <row r="52" spans="1:36" x14ac:dyDescent="0.25">
      <c r="A52" t="s">
        <v>33</v>
      </c>
      <c r="B52" t="s">
        <v>101</v>
      </c>
      <c r="C52" t="s">
        <v>132</v>
      </c>
      <c r="D52" t="s">
        <v>133</v>
      </c>
      <c r="E52">
        <v>0.8</v>
      </c>
      <c r="F52">
        <v>9</v>
      </c>
      <c r="G52">
        <v>0.3569</v>
      </c>
      <c r="H52">
        <v>0.27889999999999998</v>
      </c>
      <c r="I52">
        <v>0.30840000000000001</v>
      </c>
      <c r="J52">
        <v>0.3296</v>
      </c>
      <c r="K52">
        <v>0.34439999999999998</v>
      </c>
      <c r="L52">
        <v>0.33050000000000002</v>
      </c>
      <c r="M52">
        <v>0.31490000000000001</v>
      </c>
      <c r="N52">
        <v>0.30299999999999999</v>
      </c>
      <c r="O52">
        <v>0.29709999999999998</v>
      </c>
      <c r="P52">
        <v>0.2797</v>
      </c>
      <c r="Q52">
        <v>0.2069</v>
      </c>
      <c r="R52">
        <v>0.1583</v>
      </c>
      <c r="S52">
        <v>0.1176</v>
      </c>
      <c r="T52">
        <v>6.1600000000000002E-2</v>
      </c>
      <c r="U52">
        <v>2.63E-2</v>
      </c>
      <c r="V52">
        <v>0.19639999999999999</v>
      </c>
      <c r="W52">
        <v>0.17319999999999999</v>
      </c>
      <c r="X52">
        <v>0.16320000000000001</v>
      </c>
      <c r="Y52">
        <v>0.12280000000000001</v>
      </c>
      <c r="Z52">
        <v>0.14219999999999999</v>
      </c>
      <c r="AA52">
        <v>0.1019</v>
      </c>
      <c r="AB52">
        <v>0.1018</v>
      </c>
      <c r="AC52">
        <v>0.1046</v>
      </c>
      <c r="AD52">
        <v>9.7900000000000001E-2</v>
      </c>
      <c r="AE52">
        <v>6.25E-2</v>
      </c>
      <c r="AF52">
        <v>4.1200000000000001E-2</v>
      </c>
      <c r="AG52">
        <v>4.82E-2</v>
      </c>
      <c r="AH52">
        <v>3.6499999999999998E-2</v>
      </c>
      <c r="AI52">
        <v>2.1600000000000001E-2</v>
      </c>
      <c r="AJ52">
        <v>1.0200000000000001E-2</v>
      </c>
    </row>
    <row r="53" spans="1:36" x14ac:dyDescent="0.25">
      <c r="A53" t="s">
        <v>33</v>
      </c>
      <c r="B53" t="s">
        <v>101</v>
      </c>
      <c r="C53" t="s">
        <v>132</v>
      </c>
      <c r="D53" t="s">
        <v>133</v>
      </c>
      <c r="E53">
        <v>1.5</v>
      </c>
      <c r="F53">
        <v>9</v>
      </c>
      <c r="G53">
        <v>0.49540000000000001</v>
      </c>
      <c r="H53">
        <v>0.42</v>
      </c>
      <c r="I53">
        <v>0.40179999999999999</v>
      </c>
      <c r="J53">
        <v>0.39290000000000003</v>
      </c>
      <c r="K53">
        <v>0.4148</v>
      </c>
      <c r="L53">
        <v>0.41749999999999998</v>
      </c>
      <c r="M53">
        <v>0.39079999999999998</v>
      </c>
      <c r="N53">
        <v>0.37640000000000001</v>
      </c>
      <c r="O53">
        <v>0.35160000000000002</v>
      </c>
      <c r="P53">
        <v>0.31280000000000002</v>
      </c>
      <c r="Q53">
        <v>0.26069999999999999</v>
      </c>
      <c r="R53">
        <v>0.21629999999999999</v>
      </c>
      <c r="S53">
        <v>0.16139999999999999</v>
      </c>
      <c r="T53">
        <v>0.1045</v>
      </c>
      <c r="U53">
        <v>6.2199999999999998E-2</v>
      </c>
      <c r="V53">
        <v>0.15040000000000001</v>
      </c>
      <c r="W53">
        <v>0.16159999999999999</v>
      </c>
      <c r="X53">
        <v>0.11749999999999999</v>
      </c>
      <c r="Y53">
        <v>0.1085</v>
      </c>
      <c r="Z53">
        <v>0.14760000000000001</v>
      </c>
      <c r="AA53">
        <v>0.1305</v>
      </c>
      <c r="AB53">
        <v>0.1014</v>
      </c>
      <c r="AC53">
        <v>0.1018</v>
      </c>
      <c r="AD53">
        <v>0.10100000000000001</v>
      </c>
      <c r="AE53">
        <v>0.1166</v>
      </c>
      <c r="AF53">
        <v>0.10489999999999999</v>
      </c>
      <c r="AG53">
        <v>9.6799999999999997E-2</v>
      </c>
      <c r="AH53">
        <v>7.5300000000000006E-2</v>
      </c>
      <c r="AI53">
        <v>4.7800000000000002E-2</v>
      </c>
      <c r="AJ53">
        <v>2.0299999999999999E-2</v>
      </c>
    </row>
    <row r="54" spans="1:36" x14ac:dyDescent="0.25">
      <c r="A54" t="s">
        <v>33</v>
      </c>
      <c r="B54" t="s">
        <v>101</v>
      </c>
      <c r="C54" t="s">
        <v>132</v>
      </c>
      <c r="D54" t="s">
        <v>133</v>
      </c>
      <c r="E54">
        <v>2.5</v>
      </c>
      <c r="F54">
        <v>9</v>
      </c>
      <c r="G54">
        <v>0.46510000000000001</v>
      </c>
      <c r="H54">
        <v>0.43169999999999997</v>
      </c>
      <c r="I54">
        <v>0.44069999999999998</v>
      </c>
      <c r="J54">
        <v>0.43709999999999999</v>
      </c>
      <c r="K54">
        <v>0.44469999999999998</v>
      </c>
      <c r="L54">
        <v>0.46229999999999999</v>
      </c>
      <c r="M54">
        <v>0.46129999999999999</v>
      </c>
      <c r="N54">
        <v>0.43280000000000002</v>
      </c>
      <c r="O54">
        <v>0.4118</v>
      </c>
      <c r="P54">
        <v>0.40550000000000003</v>
      </c>
      <c r="Q54">
        <v>0.35239999999999999</v>
      </c>
      <c r="R54">
        <v>0.29020000000000001</v>
      </c>
      <c r="S54">
        <v>0.2351</v>
      </c>
      <c r="T54">
        <v>0.16300000000000001</v>
      </c>
      <c r="U54">
        <v>9.9000000000000005E-2</v>
      </c>
      <c r="V54">
        <v>0.13320000000000001</v>
      </c>
      <c r="W54">
        <v>0.11</v>
      </c>
      <c r="X54">
        <v>6.5100000000000005E-2</v>
      </c>
      <c r="Y54">
        <v>7.9299999999999995E-2</v>
      </c>
      <c r="Z54">
        <v>8.5999999999999993E-2</v>
      </c>
      <c r="AA54">
        <v>9.1300000000000006E-2</v>
      </c>
      <c r="AB54">
        <v>6.8199999999999997E-2</v>
      </c>
      <c r="AC54">
        <v>6.6299999999999998E-2</v>
      </c>
      <c r="AD54">
        <v>6.8699999999999997E-2</v>
      </c>
      <c r="AE54">
        <v>4.1300000000000003E-2</v>
      </c>
      <c r="AF54">
        <v>5.7000000000000002E-2</v>
      </c>
      <c r="AG54">
        <v>5.7000000000000002E-2</v>
      </c>
      <c r="AH54">
        <v>4.4699999999999997E-2</v>
      </c>
      <c r="AI54">
        <v>5.6899999999999999E-2</v>
      </c>
      <c r="AJ54">
        <v>2.58E-2</v>
      </c>
    </row>
    <row r="55" spans="1:36" x14ac:dyDescent="0.25">
      <c r="A55" t="s">
        <v>34</v>
      </c>
      <c r="B55" t="s">
        <v>101</v>
      </c>
      <c r="C55" t="s">
        <v>121</v>
      </c>
      <c r="D55" t="s">
        <v>134</v>
      </c>
      <c r="E55">
        <v>0.8</v>
      </c>
      <c r="F55">
        <v>7</v>
      </c>
      <c r="G55">
        <v>0.66720000000000002</v>
      </c>
      <c r="H55">
        <v>0.61939999999999995</v>
      </c>
      <c r="I55">
        <v>0.53349999999999997</v>
      </c>
      <c r="J55">
        <v>0.4662</v>
      </c>
      <c r="K55">
        <v>0.41639999999999999</v>
      </c>
      <c r="L55">
        <v>0.37619999999999998</v>
      </c>
      <c r="M55">
        <v>0.33700000000000002</v>
      </c>
      <c r="N55">
        <v>0.30299999999999999</v>
      </c>
      <c r="O55">
        <v>0.27310000000000001</v>
      </c>
      <c r="P55">
        <v>0.23830000000000001</v>
      </c>
      <c r="Q55">
        <v>0.21390000000000001</v>
      </c>
      <c r="R55">
        <v>0.1603</v>
      </c>
      <c r="S55">
        <v>0.1235</v>
      </c>
      <c r="T55">
        <v>8.7099999999999997E-2</v>
      </c>
      <c r="U55">
        <v>4.4400000000000002E-2</v>
      </c>
      <c r="V55">
        <v>0.2422</v>
      </c>
      <c r="W55">
        <v>0.11700000000000001</v>
      </c>
      <c r="X55">
        <v>0.1414</v>
      </c>
      <c r="Y55">
        <v>8.5400000000000004E-2</v>
      </c>
      <c r="Z55">
        <v>0.1331</v>
      </c>
      <c r="AA55">
        <v>0.1726</v>
      </c>
      <c r="AB55">
        <v>0.14130000000000001</v>
      </c>
      <c r="AC55">
        <v>0.13300000000000001</v>
      </c>
      <c r="AD55">
        <v>0.1166</v>
      </c>
      <c r="AE55">
        <v>8.4900000000000003E-2</v>
      </c>
      <c r="AF55">
        <v>8.3699999999999997E-2</v>
      </c>
      <c r="AG55">
        <v>5.0799999999999998E-2</v>
      </c>
      <c r="AH55">
        <v>5.2600000000000001E-2</v>
      </c>
      <c r="AI55">
        <v>5.1299999999999998E-2</v>
      </c>
      <c r="AJ55">
        <v>2.8299999999999999E-2</v>
      </c>
    </row>
    <row r="56" spans="1:36" x14ac:dyDescent="0.25">
      <c r="A56" t="s">
        <v>34</v>
      </c>
      <c r="B56" t="s">
        <v>101</v>
      </c>
      <c r="C56" t="s">
        <v>121</v>
      </c>
      <c r="D56" t="s">
        <v>134</v>
      </c>
      <c r="E56">
        <v>1.5</v>
      </c>
      <c r="F56">
        <v>8</v>
      </c>
      <c r="G56">
        <v>0.53849999999999998</v>
      </c>
      <c r="H56">
        <v>0.52339999999999998</v>
      </c>
      <c r="I56">
        <v>0.5212</v>
      </c>
      <c r="J56">
        <v>0.48570000000000002</v>
      </c>
      <c r="K56">
        <v>0.44519999999999998</v>
      </c>
      <c r="L56">
        <v>0.45400000000000001</v>
      </c>
      <c r="M56">
        <v>0.43859999999999999</v>
      </c>
      <c r="N56">
        <v>0.39460000000000001</v>
      </c>
      <c r="O56">
        <v>0.34229999999999999</v>
      </c>
      <c r="P56">
        <v>0.30759999999999998</v>
      </c>
      <c r="Q56">
        <v>0.27279999999999999</v>
      </c>
      <c r="R56">
        <v>0.22550000000000001</v>
      </c>
      <c r="S56">
        <v>0.17949999999999999</v>
      </c>
      <c r="T56">
        <v>0.13289999999999999</v>
      </c>
      <c r="U56">
        <v>7.6300000000000007E-2</v>
      </c>
      <c r="V56">
        <v>0.26769999999999999</v>
      </c>
      <c r="W56">
        <v>0.15970000000000001</v>
      </c>
      <c r="X56">
        <v>0.1162</v>
      </c>
      <c r="Y56">
        <v>7.0199999999999999E-2</v>
      </c>
      <c r="Z56">
        <v>8.43E-2</v>
      </c>
      <c r="AA56">
        <v>0.115</v>
      </c>
      <c r="AB56">
        <v>0.12609999999999999</v>
      </c>
      <c r="AC56">
        <v>0.1111</v>
      </c>
      <c r="AD56">
        <v>0.1164</v>
      </c>
      <c r="AE56">
        <v>8.1299999999999997E-2</v>
      </c>
      <c r="AF56">
        <v>5.8599999999999999E-2</v>
      </c>
      <c r="AG56">
        <v>0.04</v>
      </c>
      <c r="AH56">
        <v>3.9399999999999998E-2</v>
      </c>
      <c r="AI56">
        <v>4.5999999999999999E-2</v>
      </c>
      <c r="AJ56">
        <v>3.1300000000000001E-2</v>
      </c>
    </row>
    <row r="57" spans="1:36" x14ac:dyDescent="0.25">
      <c r="A57" t="s">
        <v>34</v>
      </c>
      <c r="B57" t="s">
        <v>101</v>
      </c>
      <c r="C57" t="s">
        <v>121</v>
      </c>
      <c r="D57" t="s">
        <v>134</v>
      </c>
      <c r="E57">
        <v>2.5</v>
      </c>
      <c r="F57">
        <v>7</v>
      </c>
      <c r="G57">
        <v>0.58199999999999996</v>
      </c>
      <c r="H57">
        <v>0.54200000000000004</v>
      </c>
      <c r="I57">
        <v>0.56559999999999999</v>
      </c>
      <c r="J57">
        <v>0.56769999999999998</v>
      </c>
      <c r="K57">
        <v>0.53129999999999999</v>
      </c>
      <c r="L57">
        <v>0.52939999999999998</v>
      </c>
      <c r="M57">
        <v>0.53220000000000001</v>
      </c>
      <c r="N57">
        <v>0.51959999999999995</v>
      </c>
      <c r="O57">
        <v>0.47699999999999998</v>
      </c>
      <c r="P57">
        <v>0.42770000000000002</v>
      </c>
      <c r="Q57">
        <v>0.3805</v>
      </c>
      <c r="R57">
        <v>0.32350000000000001</v>
      </c>
      <c r="S57">
        <v>0.2697</v>
      </c>
      <c r="T57">
        <v>0.2109</v>
      </c>
      <c r="U57">
        <v>0.14369999999999999</v>
      </c>
      <c r="V57">
        <v>0.2959</v>
      </c>
      <c r="W57">
        <v>0.1172</v>
      </c>
      <c r="X57">
        <v>9.9900000000000003E-2</v>
      </c>
      <c r="Y57">
        <v>7.0400000000000004E-2</v>
      </c>
      <c r="Z57">
        <v>4.7899999999999998E-2</v>
      </c>
      <c r="AA57">
        <v>4.2799999999999998E-2</v>
      </c>
      <c r="AB57">
        <v>9.0700000000000003E-2</v>
      </c>
      <c r="AC57">
        <v>6.9199999999999998E-2</v>
      </c>
      <c r="AD57">
        <v>7.3999999999999996E-2</v>
      </c>
      <c r="AE57">
        <v>7.2400000000000006E-2</v>
      </c>
      <c r="AF57">
        <v>4.4600000000000001E-2</v>
      </c>
      <c r="AG57">
        <v>0.04</v>
      </c>
      <c r="AH57">
        <v>2.18E-2</v>
      </c>
      <c r="AI57">
        <v>3.6900000000000002E-2</v>
      </c>
      <c r="AJ57">
        <v>4.6300000000000001E-2</v>
      </c>
    </row>
    <row r="58" spans="1:36" x14ac:dyDescent="0.25">
      <c r="A58" t="s">
        <v>35</v>
      </c>
      <c r="B58" t="s">
        <v>101</v>
      </c>
      <c r="C58" t="s">
        <v>135</v>
      </c>
      <c r="D58" t="s">
        <v>136</v>
      </c>
      <c r="E58">
        <v>0.8</v>
      </c>
      <c r="F58">
        <v>9</v>
      </c>
      <c r="G58">
        <v>0.65610000000000002</v>
      </c>
      <c r="H58">
        <v>0.54090000000000005</v>
      </c>
      <c r="I58">
        <v>0.48209999999999997</v>
      </c>
      <c r="J58">
        <v>0.42180000000000001</v>
      </c>
      <c r="K58">
        <v>0.37830000000000003</v>
      </c>
      <c r="L58">
        <v>0.32929999999999998</v>
      </c>
      <c r="M58">
        <v>0.29599999999999999</v>
      </c>
      <c r="N58">
        <v>0.27289999999999998</v>
      </c>
      <c r="O58">
        <v>0.2382</v>
      </c>
      <c r="P58">
        <v>0.17469999999999999</v>
      </c>
      <c r="Q58">
        <v>0.1231</v>
      </c>
      <c r="R58">
        <v>8.3299999999999999E-2</v>
      </c>
      <c r="S58">
        <v>5.6599999999999998E-2</v>
      </c>
      <c r="T58">
        <v>2.2100000000000002E-2</v>
      </c>
      <c r="U58">
        <v>4.7999999999999996E-3</v>
      </c>
      <c r="V58">
        <v>0.26369999999999999</v>
      </c>
      <c r="W58">
        <v>0.2165</v>
      </c>
      <c r="X58">
        <v>0.1983</v>
      </c>
      <c r="Y58">
        <v>0.1845</v>
      </c>
      <c r="Z58">
        <v>0.20699999999999999</v>
      </c>
      <c r="AA58">
        <v>0.1716</v>
      </c>
      <c r="AB58">
        <v>0.15590000000000001</v>
      </c>
      <c r="AC58">
        <v>0.1014</v>
      </c>
      <c r="AD58">
        <v>4.1099999999999998E-2</v>
      </c>
      <c r="AE58">
        <v>4.2500000000000003E-2</v>
      </c>
      <c r="AF58">
        <v>4.87E-2</v>
      </c>
      <c r="AG58">
        <v>5.11E-2</v>
      </c>
      <c r="AH58">
        <v>4.7899999999999998E-2</v>
      </c>
      <c r="AI58">
        <v>2.3900000000000001E-2</v>
      </c>
      <c r="AJ58">
        <v>5.4999999999999997E-3</v>
      </c>
    </row>
    <row r="59" spans="1:36" x14ac:dyDescent="0.25">
      <c r="A59" t="s">
        <v>35</v>
      </c>
      <c r="B59" t="s">
        <v>101</v>
      </c>
      <c r="C59" t="s">
        <v>135</v>
      </c>
      <c r="D59" t="s">
        <v>136</v>
      </c>
      <c r="E59">
        <v>1.5</v>
      </c>
      <c r="F59">
        <v>9</v>
      </c>
      <c r="G59">
        <v>0.69399999999999995</v>
      </c>
      <c r="H59">
        <v>0.58630000000000004</v>
      </c>
      <c r="I59">
        <v>0.56259999999999999</v>
      </c>
      <c r="J59">
        <v>0.53369999999999995</v>
      </c>
      <c r="K59">
        <v>0.45540000000000003</v>
      </c>
      <c r="L59">
        <v>0.43730000000000002</v>
      </c>
      <c r="M59">
        <v>0.40150000000000002</v>
      </c>
      <c r="N59">
        <v>0.36299999999999999</v>
      </c>
      <c r="O59">
        <v>0.308</v>
      </c>
      <c r="P59">
        <v>0.23469999999999999</v>
      </c>
      <c r="Q59">
        <v>0.1862</v>
      </c>
      <c r="R59">
        <v>0.13669999999999999</v>
      </c>
      <c r="S59">
        <v>8.2100000000000006E-2</v>
      </c>
      <c r="T59">
        <v>3.4700000000000002E-2</v>
      </c>
      <c r="U59">
        <v>7.7999999999999996E-3</v>
      </c>
      <c r="V59">
        <v>0.17510000000000001</v>
      </c>
      <c r="W59">
        <v>0.18</v>
      </c>
      <c r="X59">
        <v>0.1512</v>
      </c>
      <c r="Y59">
        <v>0.12559999999999999</v>
      </c>
      <c r="Z59">
        <v>0.14530000000000001</v>
      </c>
      <c r="AA59">
        <v>0.15440000000000001</v>
      </c>
      <c r="AB59">
        <v>0.14080000000000001</v>
      </c>
      <c r="AC59">
        <v>0.1258</v>
      </c>
      <c r="AD59">
        <v>9.98E-2</v>
      </c>
      <c r="AE59">
        <v>7.2800000000000004E-2</v>
      </c>
      <c r="AF59">
        <v>5.9900000000000002E-2</v>
      </c>
      <c r="AG59">
        <v>5.3600000000000002E-2</v>
      </c>
      <c r="AH59">
        <v>3.5900000000000001E-2</v>
      </c>
      <c r="AI59">
        <v>2.1299999999999999E-2</v>
      </c>
      <c r="AJ59">
        <v>6.4000000000000003E-3</v>
      </c>
    </row>
    <row r="60" spans="1:36" x14ac:dyDescent="0.25">
      <c r="A60" t="s">
        <v>35</v>
      </c>
      <c r="B60" t="s">
        <v>101</v>
      </c>
      <c r="C60" t="s">
        <v>135</v>
      </c>
      <c r="D60" t="s">
        <v>136</v>
      </c>
      <c r="E60">
        <v>2.5</v>
      </c>
      <c r="F60">
        <v>8</v>
      </c>
      <c r="G60">
        <v>0.75449999999999995</v>
      </c>
      <c r="H60">
        <v>0.66720000000000002</v>
      </c>
      <c r="I60">
        <v>0.64970000000000006</v>
      </c>
      <c r="J60">
        <v>0.63280000000000003</v>
      </c>
      <c r="K60">
        <v>0.57750000000000001</v>
      </c>
      <c r="L60">
        <v>0.54630000000000001</v>
      </c>
      <c r="M60">
        <v>0.4854</v>
      </c>
      <c r="N60">
        <v>0.4783</v>
      </c>
      <c r="O60">
        <v>0.42180000000000001</v>
      </c>
      <c r="P60">
        <v>0.36320000000000002</v>
      </c>
      <c r="Q60">
        <v>0.2772</v>
      </c>
      <c r="R60">
        <v>0.2109</v>
      </c>
      <c r="S60">
        <v>0.14230000000000001</v>
      </c>
      <c r="T60">
        <v>7.2900000000000006E-2</v>
      </c>
      <c r="U60">
        <v>2.2200000000000001E-2</v>
      </c>
      <c r="V60">
        <v>0.15570000000000001</v>
      </c>
      <c r="W60">
        <v>0.13550000000000001</v>
      </c>
      <c r="X60">
        <v>0.14510000000000001</v>
      </c>
      <c r="Y60">
        <v>0.14399999999999999</v>
      </c>
      <c r="Z60">
        <v>0.13550000000000001</v>
      </c>
      <c r="AA60">
        <v>0.13500000000000001</v>
      </c>
      <c r="AB60">
        <v>0.1115</v>
      </c>
      <c r="AC60">
        <v>9.4899999999999998E-2</v>
      </c>
      <c r="AD60">
        <v>5.6099999999999997E-2</v>
      </c>
      <c r="AE60">
        <v>5.7200000000000001E-2</v>
      </c>
      <c r="AF60">
        <v>6.0100000000000001E-2</v>
      </c>
      <c r="AG60">
        <v>5.8099999999999999E-2</v>
      </c>
      <c r="AH60">
        <v>4.58E-2</v>
      </c>
      <c r="AI60">
        <v>3.2599999999999997E-2</v>
      </c>
      <c r="AJ60">
        <v>1.2800000000000001E-2</v>
      </c>
    </row>
    <row r="61" spans="1:36" x14ac:dyDescent="0.25">
      <c r="A61" t="s">
        <v>36</v>
      </c>
      <c r="B61" t="s">
        <v>101</v>
      </c>
      <c r="C61" t="s">
        <v>112</v>
      </c>
      <c r="D61" t="s">
        <v>137</v>
      </c>
      <c r="E61">
        <v>0.8</v>
      </c>
      <c r="F61">
        <v>8</v>
      </c>
      <c r="G61">
        <v>0.66139999999999999</v>
      </c>
      <c r="H61">
        <v>0.6169</v>
      </c>
      <c r="I61">
        <v>0.56969999999999998</v>
      </c>
      <c r="J61">
        <v>0.50390000000000001</v>
      </c>
      <c r="K61">
        <v>0.45619999999999999</v>
      </c>
      <c r="L61">
        <v>0.42749999999999999</v>
      </c>
      <c r="M61">
        <v>0.4123</v>
      </c>
      <c r="N61">
        <v>0.35310000000000002</v>
      </c>
      <c r="O61">
        <v>0.28599999999999998</v>
      </c>
      <c r="P61">
        <v>0.20899999999999999</v>
      </c>
      <c r="Q61">
        <v>0.15029999999999999</v>
      </c>
      <c r="R61">
        <v>8.8099999999999998E-2</v>
      </c>
      <c r="S61">
        <v>5.6599999999999998E-2</v>
      </c>
      <c r="T61">
        <v>2.4400000000000002E-2</v>
      </c>
      <c r="U61">
        <v>1.0200000000000001E-2</v>
      </c>
      <c r="V61">
        <v>0.35270000000000001</v>
      </c>
      <c r="W61">
        <v>0.316</v>
      </c>
      <c r="X61">
        <v>0.21010000000000001</v>
      </c>
      <c r="Y61">
        <v>0.2261</v>
      </c>
      <c r="Z61">
        <v>0.21609999999999999</v>
      </c>
      <c r="AA61">
        <v>0.20469999999999999</v>
      </c>
      <c r="AB61">
        <v>0.1847</v>
      </c>
      <c r="AC61">
        <v>0.1258</v>
      </c>
      <c r="AD61">
        <v>9.3399999999999997E-2</v>
      </c>
      <c r="AE61">
        <v>7.4700000000000003E-2</v>
      </c>
      <c r="AF61">
        <v>6.25E-2</v>
      </c>
      <c r="AG61">
        <v>4.0800000000000003E-2</v>
      </c>
      <c r="AH61">
        <v>4.7199999999999999E-2</v>
      </c>
      <c r="AI61">
        <v>2.4899999999999999E-2</v>
      </c>
      <c r="AJ61">
        <v>1.7299999999999999E-2</v>
      </c>
    </row>
    <row r="62" spans="1:36" x14ac:dyDescent="0.25">
      <c r="A62" t="s">
        <v>36</v>
      </c>
      <c r="B62" t="s">
        <v>101</v>
      </c>
      <c r="C62" t="s">
        <v>112</v>
      </c>
      <c r="D62" t="s">
        <v>137</v>
      </c>
      <c r="E62">
        <v>1.5</v>
      </c>
      <c r="F62">
        <v>9</v>
      </c>
      <c r="G62">
        <v>0.64410000000000001</v>
      </c>
      <c r="H62">
        <v>0.65410000000000001</v>
      </c>
      <c r="I62">
        <v>0.64300000000000002</v>
      </c>
      <c r="J62">
        <v>0.60370000000000001</v>
      </c>
      <c r="K62">
        <v>0.52629999999999999</v>
      </c>
      <c r="L62">
        <v>0.49730000000000002</v>
      </c>
      <c r="M62">
        <v>0.46339999999999998</v>
      </c>
      <c r="N62">
        <v>0.40810000000000002</v>
      </c>
      <c r="O62">
        <v>0.37359999999999999</v>
      </c>
      <c r="P62">
        <v>0.30759999999999998</v>
      </c>
      <c r="Q62">
        <v>0.23810000000000001</v>
      </c>
      <c r="R62">
        <v>0.15970000000000001</v>
      </c>
      <c r="S62">
        <v>9.7500000000000003E-2</v>
      </c>
      <c r="T62">
        <v>4.3099999999999999E-2</v>
      </c>
      <c r="U62">
        <v>1.4200000000000001E-2</v>
      </c>
      <c r="V62">
        <v>0.3755</v>
      </c>
      <c r="W62">
        <v>0.31890000000000002</v>
      </c>
      <c r="X62">
        <v>0.25309999999999999</v>
      </c>
      <c r="Y62">
        <v>0.20119999999999999</v>
      </c>
      <c r="Z62">
        <v>0.19109999999999999</v>
      </c>
      <c r="AA62">
        <v>0.17630000000000001</v>
      </c>
      <c r="AB62">
        <v>0.20519999999999999</v>
      </c>
      <c r="AC62">
        <v>0.19239999999999999</v>
      </c>
      <c r="AD62">
        <v>0.15790000000000001</v>
      </c>
      <c r="AE62">
        <v>0.1147</v>
      </c>
      <c r="AF62">
        <v>9.3200000000000005E-2</v>
      </c>
      <c r="AG62">
        <v>7.9399999999999998E-2</v>
      </c>
      <c r="AH62">
        <v>5.8799999999999998E-2</v>
      </c>
      <c r="AI62">
        <v>2.8299999999999999E-2</v>
      </c>
      <c r="AJ62">
        <v>1.9900000000000001E-2</v>
      </c>
    </row>
    <row r="63" spans="1:36" x14ac:dyDescent="0.25">
      <c r="A63" t="s">
        <v>36</v>
      </c>
      <c r="B63" t="s">
        <v>101</v>
      </c>
      <c r="C63" t="s">
        <v>112</v>
      </c>
      <c r="D63" t="s">
        <v>137</v>
      </c>
      <c r="E63">
        <v>2.5</v>
      </c>
      <c r="F63">
        <v>8</v>
      </c>
      <c r="G63">
        <v>0.92179999999999995</v>
      </c>
      <c r="H63">
        <v>0.84840000000000004</v>
      </c>
      <c r="I63">
        <v>0.80830000000000002</v>
      </c>
      <c r="J63">
        <v>0.76270000000000004</v>
      </c>
      <c r="K63">
        <v>0.70979999999999999</v>
      </c>
      <c r="L63">
        <v>0.64070000000000005</v>
      </c>
      <c r="M63">
        <v>0.61119999999999997</v>
      </c>
      <c r="N63">
        <v>0.56040000000000001</v>
      </c>
      <c r="O63">
        <v>0.51400000000000001</v>
      </c>
      <c r="P63">
        <v>0.4541</v>
      </c>
      <c r="Q63">
        <v>0.38590000000000002</v>
      </c>
      <c r="R63">
        <v>0.30640000000000001</v>
      </c>
      <c r="S63">
        <v>0.2127</v>
      </c>
      <c r="T63">
        <v>0.1174</v>
      </c>
      <c r="U63">
        <v>3.8399999999999997E-2</v>
      </c>
      <c r="V63">
        <v>0.1081</v>
      </c>
      <c r="W63">
        <v>0.1855</v>
      </c>
      <c r="X63">
        <v>0.20349999999999999</v>
      </c>
      <c r="Y63">
        <v>0.20280000000000001</v>
      </c>
      <c r="Z63">
        <v>0.17610000000000001</v>
      </c>
      <c r="AA63">
        <v>0.1749</v>
      </c>
      <c r="AB63">
        <v>0.14510000000000001</v>
      </c>
      <c r="AC63">
        <v>0.13750000000000001</v>
      </c>
      <c r="AD63">
        <v>0.1057</v>
      </c>
      <c r="AE63">
        <v>0.1021</v>
      </c>
      <c r="AF63">
        <v>9.9699999999999997E-2</v>
      </c>
      <c r="AG63">
        <v>7.4800000000000005E-2</v>
      </c>
      <c r="AH63">
        <v>5.2200000000000003E-2</v>
      </c>
      <c r="AI63">
        <v>5.6399999999999999E-2</v>
      </c>
      <c r="AJ63">
        <v>2.0799999999999999E-2</v>
      </c>
    </row>
    <row r="64" spans="1:36" x14ac:dyDescent="0.25">
      <c r="A64" t="s">
        <v>37</v>
      </c>
      <c r="B64" t="s">
        <v>101</v>
      </c>
      <c r="C64" t="s">
        <v>112</v>
      </c>
      <c r="D64" t="s">
        <v>138</v>
      </c>
      <c r="E64">
        <v>0.8</v>
      </c>
      <c r="F64">
        <v>9</v>
      </c>
      <c r="G64">
        <v>0.55420000000000003</v>
      </c>
      <c r="H64">
        <v>0.4793</v>
      </c>
      <c r="I64">
        <v>0.44890000000000002</v>
      </c>
      <c r="J64">
        <v>0.40960000000000002</v>
      </c>
      <c r="K64">
        <v>0.4052</v>
      </c>
      <c r="L64">
        <v>0.35120000000000001</v>
      </c>
      <c r="M64">
        <v>0.30809999999999998</v>
      </c>
      <c r="N64">
        <v>0.24709999999999999</v>
      </c>
      <c r="O64">
        <v>0.22189999999999999</v>
      </c>
      <c r="P64">
        <v>0.1794</v>
      </c>
      <c r="Q64">
        <v>0.1178</v>
      </c>
      <c r="R64">
        <v>6.7900000000000002E-2</v>
      </c>
      <c r="S64">
        <v>3.85E-2</v>
      </c>
      <c r="T64">
        <v>2.1100000000000001E-2</v>
      </c>
      <c r="U64">
        <v>5.5999999999999999E-3</v>
      </c>
      <c r="V64">
        <v>0.21890000000000001</v>
      </c>
      <c r="W64">
        <v>0.13</v>
      </c>
      <c r="X64">
        <v>0.1016</v>
      </c>
      <c r="Y64">
        <v>0.14899999999999999</v>
      </c>
      <c r="Z64">
        <v>0.13220000000000001</v>
      </c>
      <c r="AA64">
        <v>9.2200000000000004E-2</v>
      </c>
      <c r="AB64">
        <v>7.2400000000000006E-2</v>
      </c>
      <c r="AC64">
        <v>6.6199999999999995E-2</v>
      </c>
      <c r="AD64">
        <v>7.9600000000000004E-2</v>
      </c>
      <c r="AE64">
        <v>5.0799999999999998E-2</v>
      </c>
      <c r="AF64">
        <v>3.9800000000000002E-2</v>
      </c>
      <c r="AG64">
        <v>1.55E-2</v>
      </c>
      <c r="AH64">
        <v>2.1100000000000001E-2</v>
      </c>
      <c r="AI64">
        <v>1.6E-2</v>
      </c>
      <c r="AJ64">
        <v>7.1000000000000004E-3</v>
      </c>
    </row>
    <row r="65" spans="1:36" x14ac:dyDescent="0.25">
      <c r="A65" t="s">
        <v>37</v>
      </c>
      <c r="B65" t="s">
        <v>101</v>
      </c>
      <c r="C65" t="s">
        <v>112</v>
      </c>
      <c r="D65" t="s">
        <v>138</v>
      </c>
      <c r="E65">
        <v>1.5</v>
      </c>
      <c r="F65">
        <v>10</v>
      </c>
      <c r="G65">
        <v>0.54869999999999997</v>
      </c>
      <c r="H65">
        <v>0.5444</v>
      </c>
      <c r="I65">
        <v>0.46789999999999998</v>
      </c>
      <c r="J65">
        <v>0.43359999999999999</v>
      </c>
      <c r="K65">
        <v>0.42420000000000002</v>
      </c>
      <c r="L65">
        <v>0.38719999999999999</v>
      </c>
      <c r="M65">
        <v>0.34739999999999999</v>
      </c>
      <c r="N65">
        <v>0.2903</v>
      </c>
      <c r="O65">
        <v>0.2455</v>
      </c>
      <c r="P65">
        <v>0.20730000000000001</v>
      </c>
      <c r="Q65">
        <v>0.15340000000000001</v>
      </c>
      <c r="R65">
        <v>9.1399999999999995E-2</v>
      </c>
      <c r="S65">
        <v>5.6899999999999999E-2</v>
      </c>
      <c r="T65">
        <v>2.7199999999999998E-2</v>
      </c>
      <c r="U65">
        <v>8.6E-3</v>
      </c>
      <c r="V65">
        <v>0.2586</v>
      </c>
      <c r="W65">
        <v>0.18429999999999999</v>
      </c>
      <c r="X65">
        <v>0.12809999999999999</v>
      </c>
      <c r="Y65">
        <v>0.13400000000000001</v>
      </c>
      <c r="Z65">
        <v>0.17249999999999999</v>
      </c>
      <c r="AA65">
        <v>0.1201</v>
      </c>
      <c r="AB65">
        <v>8.1199999999999994E-2</v>
      </c>
      <c r="AC65">
        <v>7.2800000000000004E-2</v>
      </c>
      <c r="AD65">
        <v>6.6799999999999998E-2</v>
      </c>
      <c r="AE65">
        <v>6.0999999999999999E-2</v>
      </c>
      <c r="AF65">
        <v>5.3800000000000001E-2</v>
      </c>
      <c r="AG65">
        <v>3.15E-2</v>
      </c>
      <c r="AH65">
        <v>2.6499999999999999E-2</v>
      </c>
      <c r="AI65">
        <v>1.9900000000000001E-2</v>
      </c>
      <c r="AJ65">
        <v>8.6E-3</v>
      </c>
    </row>
    <row r="66" spans="1:36" x14ac:dyDescent="0.25">
      <c r="A66" t="s">
        <v>37</v>
      </c>
      <c r="B66" t="s">
        <v>101</v>
      </c>
      <c r="C66" t="s">
        <v>112</v>
      </c>
      <c r="D66" t="s">
        <v>138</v>
      </c>
      <c r="E66">
        <v>2.5</v>
      </c>
      <c r="F66">
        <v>9</v>
      </c>
      <c r="G66">
        <v>0.54279999999999995</v>
      </c>
      <c r="H66">
        <v>0.54400000000000004</v>
      </c>
      <c r="I66">
        <v>0.49020000000000002</v>
      </c>
      <c r="J66">
        <v>0.44319999999999998</v>
      </c>
      <c r="K66">
        <v>0.43490000000000001</v>
      </c>
      <c r="L66">
        <v>0.42349999999999999</v>
      </c>
      <c r="M66">
        <v>0.3553</v>
      </c>
      <c r="N66">
        <v>0.32350000000000001</v>
      </c>
      <c r="O66">
        <v>0.27539999999999998</v>
      </c>
      <c r="P66">
        <v>0.23419999999999999</v>
      </c>
      <c r="Q66">
        <v>0.17119999999999999</v>
      </c>
      <c r="R66">
        <v>0.10929999999999999</v>
      </c>
      <c r="S66">
        <v>6.5199999999999994E-2</v>
      </c>
      <c r="T66">
        <v>3.7900000000000003E-2</v>
      </c>
      <c r="U66">
        <v>1.38E-2</v>
      </c>
      <c r="V66">
        <v>0.25769999999999998</v>
      </c>
      <c r="W66">
        <v>0.1905</v>
      </c>
      <c r="X66">
        <v>0.125</v>
      </c>
      <c r="Y66">
        <v>0.1009</v>
      </c>
      <c r="Z66">
        <v>0.17349999999999999</v>
      </c>
      <c r="AA66">
        <v>0.1542</v>
      </c>
      <c r="AB66">
        <v>0.10349999999999999</v>
      </c>
      <c r="AC66">
        <v>0.1022</v>
      </c>
      <c r="AD66">
        <v>9.2799999999999994E-2</v>
      </c>
      <c r="AE66">
        <v>7.1099999999999997E-2</v>
      </c>
      <c r="AF66">
        <v>4.24E-2</v>
      </c>
      <c r="AG66">
        <v>3.2300000000000002E-2</v>
      </c>
      <c r="AH66">
        <v>2.3099999999999999E-2</v>
      </c>
      <c r="AI66">
        <v>2.58E-2</v>
      </c>
      <c r="AJ66">
        <v>1.18E-2</v>
      </c>
    </row>
    <row r="67" spans="1:36" x14ac:dyDescent="0.25">
      <c r="A67" t="s">
        <v>38</v>
      </c>
      <c r="B67" t="s">
        <v>101</v>
      </c>
      <c r="C67" t="s">
        <v>139</v>
      </c>
      <c r="D67" t="s">
        <v>140</v>
      </c>
      <c r="E67">
        <v>0.8</v>
      </c>
      <c r="F67">
        <v>9</v>
      </c>
      <c r="G67">
        <v>0.7661</v>
      </c>
      <c r="H67">
        <v>0.70020000000000004</v>
      </c>
      <c r="I67">
        <v>0.58950000000000002</v>
      </c>
      <c r="J67">
        <v>0.54139999999999999</v>
      </c>
      <c r="K67">
        <v>0.51319999999999999</v>
      </c>
      <c r="L67">
        <v>0.4577</v>
      </c>
      <c r="M67">
        <v>0.41660000000000003</v>
      </c>
      <c r="N67">
        <v>0.39069999999999999</v>
      </c>
      <c r="O67">
        <v>0.35099999999999998</v>
      </c>
      <c r="P67">
        <v>0.34899999999999998</v>
      </c>
      <c r="Q67">
        <v>0.3281</v>
      </c>
      <c r="R67">
        <v>0.28360000000000002</v>
      </c>
      <c r="S67">
        <v>0.2112</v>
      </c>
      <c r="T67">
        <v>0.1171</v>
      </c>
      <c r="U67">
        <v>5.4399999999999997E-2</v>
      </c>
      <c r="V67">
        <v>0.23599999999999999</v>
      </c>
      <c r="W67">
        <v>0.2175</v>
      </c>
      <c r="X67">
        <v>0.19850000000000001</v>
      </c>
      <c r="Y67">
        <v>0.1421</v>
      </c>
      <c r="Z67">
        <v>7.9399999999999998E-2</v>
      </c>
      <c r="AA67">
        <v>5.6500000000000002E-2</v>
      </c>
      <c r="AB67">
        <v>6.4299999999999996E-2</v>
      </c>
      <c r="AC67">
        <v>7.0999999999999994E-2</v>
      </c>
      <c r="AD67">
        <v>6.3799999999999996E-2</v>
      </c>
      <c r="AE67">
        <v>8.09E-2</v>
      </c>
      <c r="AF67">
        <v>8.5599999999999996E-2</v>
      </c>
      <c r="AG67">
        <v>6.8400000000000002E-2</v>
      </c>
      <c r="AH67">
        <v>5.1400000000000001E-2</v>
      </c>
      <c r="AI67">
        <v>3.7400000000000003E-2</v>
      </c>
      <c r="AJ67">
        <v>2.2700000000000001E-2</v>
      </c>
    </row>
    <row r="68" spans="1:36" x14ac:dyDescent="0.25">
      <c r="A68" t="s">
        <v>38</v>
      </c>
      <c r="B68" t="s">
        <v>101</v>
      </c>
      <c r="C68" t="s">
        <v>139</v>
      </c>
      <c r="D68" t="s">
        <v>140</v>
      </c>
      <c r="E68">
        <v>1.5</v>
      </c>
      <c r="F68">
        <v>8</v>
      </c>
      <c r="G68">
        <v>0.77569999999999995</v>
      </c>
      <c r="H68">
        <v>0.76490000000000002</v>
      </c>
      <c r="I68">
        <v>0.68420000000000003</v>
      </c>
      <c r="J68">
        <v>0.61370000000000002</v>
      </c>
      <c r="K68">
        <v>0.57650000000000001</v>
      </c>
      <c r="L68">
        <v>0.53920000000000001</v>
      </c>
      <c r="M68">
        <v>0.49590000000000001</v>
      </c>
      <c r="N68">
        <v>0.45240000000000002</v>
      </c>
      <c r="O68">
        <v>0.41070000000000001</v>
      </c>
      <c r="P68">
        <v>0.36149999999999999</v>
      </c>
      <c r="Q68">
        <v>0.32940000000000003</v>
      </c>
      <c r="R68">
        <v>0.28560000000000002</v>
      </c>
      <c r="S68">
        <v>0.23980000000000001</v>
      </c>
      <c r="T68">
        <v>0.1656</v>
      </c>
      <c r="U68">
        <v>6.9400000000000003E-2</v>
      </c>
      <c r="V68">
        <v>0.2316</v>
      </c>
      <c r="W68">
        <v>0.1646</v>
      </c>
      <c r="X68">
        <v>0.18790000000000001</v>
      </c>
      <c r="Y68">
        <v>0.1779</v>
      </c>
      <c r="Z68">
        <v>0.1573</v>
      </c>
      <c r="AA68">
        <v>9.4899999999999998E-2</v>
      </c>
      <c r="AB68">
        <v>5.96E-2</v>
      </c>
      <c r="AC68">
        <v>5.8099999999999999E-2</v>
      </c>
      <c r="AD68">
        <v>4.2799999999999998E-2</v>
      </c>
      <c r="AE68">
        <v>3.7699999999999997E-2</v>
      </c>
      <c r="AF68">
        <v>6.7599999999999993E-2</v>
      </c>
      <c r="AG68">
        <v>6.9900000000000004E-2</v>
      </c>
      <c r="AH68">
        <v>6.0199999999999997E-2</v>
      </c>
      <c r="AI68">
        <v>5.0099999999999999E-2</v>
      </c>
      <c r="AJ68">
        <v>2.7900000000000001E-2</v>
      </c>
    </row>
    <row r="69" spans="1:36" x14ac:dyDescent="0.25">
      <c r="A69" t="s">
        <v>38</v>
      </c>
      <c r="B69" t="s">
        <v>101</v>
      </c>
      <c r="C69" t="s">
        <v>139</v>
      </c>
      <c r="D69" t="s">
        <v>140</v>
      </c>
      <c r="E69">
        <v>2.5</v>
      </c>
      <c r="F69">
        <v>8</v>
      </c>
      <c r="G69">
        <v>0.85050000000000003</v>
      </c>
      <c r="H69">
        <v>0.78739999999999999</v>
      </c>
      <c r="I69">
        <v>0.76590000000000003</v>
      </c>
      <c r="J69">
        <v>0.73309999999999997</v>
      </c>
      <c r="K69">
        <v>0.67769999999999997</v>
      </c>
      <c r="L69">
        <v>0.6754</v>
      </c>
      <c r="M69">
        <v>0.64429999999999998</v>
      </c>
      <c r="N69">
        <v>0.5877</v>
      </c>
      <c r="O69">
        <v>0.51890000000000003</v>
      </c>
      <c r="P69">
        <v>0.44919999999999999</v>
      </c>
      <c r="Q69">
        <v>0.41139999999999999</v>
      </c>
      <c r="R69">
        <v>0.34620000000000001</v>
      </c>
      <c r="S69">
        <v>0.30790000000000001</v>
      </c>
      <c r="T69">
        <v>0.2185</v>
      </c>
      <c r="U69">
        <v>0.1283</v>
      </c>
      <c r="V69">
        <v>0.22489999999999999</v>
      </c>
      <c r="W69">
        <v>0.20699999999999999</v>
      </c>
      <c r="X69">
        <v>0.1419</v>
      </c>
      <c r="Y69">
        <v>0.17480000000000001</v>
      </c>
      <c r="Z69">
        <v>0.16370000000000001</v>
      </c>
      <c r="AA69">
        <v>0.15859999999999999</v>
      </c>
      <c r="AB69">
        <v>0.12330000000000001</v>
      </c>
      <c r="AC69">
        <v>9.98E-2</v>
      </c>
      <c r="AD69">
        <v>7.5600000000000001E-2</v>
      </c>
      <c r="AE69">
        <v>5.8299999999999998E-2</v>
      </c>
      <c r="AF69">
        <v>5.0099999999999999E-2</v>
      </c>
      <c r="AG69">
        <v>5.5399999999999998E-2</v>
      </c>
      <c r="AH69">
        <v>5.5899999999999998E-2</v>
      </c>
      <c r="AI69">
        <v>5.1499999999999997E-2</v>
      </c>
      <c r="AJ69">
        <v>3.4500000000000003E-2</v>
      </c>
    </row>
    <row r="70" spans="1:36" x14ac:dyDescent="0.25">
      <c r="A70" t="s">
        <v>39</v>
      </c>
      <c r="B70" t="s">
        <v>101</v>
      </c>
      <c r="C70" t="s">
        <v>115</v>
      </c>
      <c r="D70" t="s">
        <v>141</v>
      </c>
      <c r="E70">
        <v>2.5</v>
      </c>
      <c r="F70">
        <v>9</v>
      </c>
      <c r="G70">
        <v>0.4874</v>
      </c>
      <c r="H70">
        <v>0.46689999999999998</v>
      </c>
      <c r="I70">
        <v>0.51080000000000003</v>
      </c>
      <c r="J70">
        <v>0.53769999999999996</v>
      </c>
      <c r="K70">
        <v>0.51180000000000003</v>
      </c>
      <c r="L70">
        <v>0.47149999999999997</v>
      </c>
      <c r="M70">
        <v>0.4274</v>
      </c>
      <c r="N70">
        <v>0.40670000000000001</v>
      </c>
      <c r="O70">
        <v>0.37480000000000002</v>
      </c>
      <c r="P70">
        <v>0.33939999999999998</v>
      </c>
      <c r="Q70">
        <v>0.29920000000000002</v>
      </c>
      <c r="R70">
        <v>0.21940000000000001</v>
      </c>
      <c r="S70">
        <v>0.15440000000000001</v>
      </c>
      <c r="T70">
        <v>9.4600000000000004E-2</v>
      </c>
      <c r="U70">
        <v>4.65E-2</v>
      </c>
      <c r="V70">
        <v>0.41110000000000002</v>
      </c>
      <c r="W70">
        <v>0.35599999999999998</v>
      </c>
      <c r="X70">
        <v>0.32040000000000002</v>
      </c>
      <c r="Y70">
        <v>0.3276</v>
      </c>
      <c r="Z70">
        <v>0.30230000000000001</v>
      </c>
      <c r="AA70">
        <v>0.26569999999999999</v>
      </c>
      <c r="AB70">
        <v>0.21820000000000001</v>
      </c>
      <c r="AC70">
        <v>0.1734</v>
      </c>
      <c r="AD70">
        <v>0.15110000000000001</v>
      </c>
      <c r="AE70">
        <v>0.1452</v>
      </c>
      <c r="AF70">
        <v>0.1439</v>
      </c>
      <c r="AG70">
        <v>0.11840000000000001</v>
      </c>
      <c r="AH70">
        <v>8.5400000000000004E-2</v>
      </c>
      <c r="AI70">
        <v>5.3100000000000001E-2</v>
      </c>
      <c r="AJ70">
        <v>2.53E-2</v>
      </c>
    </row>
    <row r="71" spans="1:36" x14ac:dyDescent="0.25">
      <c r="A71" t="s">
        <v>39</v>
      </c>
      <c r="B71" t="s">
        <v>101</v>
      </c>
      <c r="C71" t="s">
        <v>115</v>
      </c>
      <c r="D71" t="s">
        <v>141</v>
      </c>
      <c r="E71">
        <v>1.5</v>
      </c>
      <c r="F71">
        <v>9</v>
      </c>
      <c r="G71">
        <v>0.44230000000000003</v>
      </c>
      <c r="H71">
        <v>0.44080000000000003</v>
      </c>
      <c r="I71">
        <v>0.45369999999999999</v>
      </c>
      <c r="J71">
        <v>0.47889999999999999</v>
      </c>
      <c r="K71">
        <v>0.45029999999999998</v>
      </c>
      <c r="L71">
        <v>0.41739999999999999</v>
      </c>
      <c r="M71">
        <v>0.38619999999999999</v>
      </c>
      <c r="N71">
        <v>0.35370000000000001</v>
      </c>
      <c r="O71">
        <v>0.33100000000000002</v>
      </c>
      <c r="P71">
        <v>0.2959</v>
      </c>
      <c r="Q71">
        <v>0.2261</v>
      </c>
      <c r="R71">
        <v>0.16689999999999999</v>
      </c>
      <c r="S71">
        <v>0.10489999999999999</v>
      </c>
      <c r="T71">
        <v>5.8900000000000001E-2</v>
      </c>
      <c r="U71">
        <v>2.4799999999999999E-2</v>
      </c>
      <c r="V71">
        <v>0.37669999999999998</v>
      </c>
      <c r="W71">
        <v>0.25979999999999998</v>
      </c>
      <c r="X71">
        <v>0.23949999999999999</v>
      </c>
      <c r="Y71">
        <v>0.1789</v>
      </c>
      <c r="Z71">
        <v>0.1198</v>
      </c>
      <c r="AA71">
        <v>0.1067</v>
      </c>
      <c r="AB71">
        <v>7.9100000000000004E-2</v>
      </c>
      <c r="AC71">
        <v>8.5400000000000004E-2</v>
      </c>
      <c r="AD71">
        <v>8.3199999999999996E-2</v>
      </c>
      <c r="AE71">
        <v>7.6399999999999996E-2</v>
      </c>
      <c r="AF71">
        <v>6.1800000000000001E-2</v>
      </c>
      <c r="AG71">
        <v>5.2999999999999999E-2</v>
      </c>
      <c r="AH71">
        <v>4.8800000000000003E-2</v>
      </c>
      <c r="AI71">
        <v>3.1099999999999999E-2</v>
      </c>
      <c r="AJ71">
        <v>1.26E-2</v>
      </c>
    </row>
    <row r="72" spans="1:36" x14ac:dyDescent="0.25">
      <c r="A72" t="s">
        <v>39</v>
      </c>
      <c r="B72" t="s">
        <v>101</v>
      </c>
      <c r="C72" t="s">
        <v>115</v>
      </c>
      <c r="D72" t="s">
        <v>141</v>
      </c>
      <c r="E72">
        <v>0.8</v>
      </c>
      <c r="F72">
        <v>9</v>
      </c>
      <c r="G72">
        <v>0.37440000000000001</v>
      </c>
      <c r="H72">
        <v>0.40350000000000003</v>
      </c>
      <c r="I72">
        <v>0.43259999999999998</v>
      </c>
      <c r="J72">
        <v>0.42749999999999999</v>
      </c>
      <c r="K72">
        <v>0.41070000000000001</v>
      </c>
      <c r="L72">
        <v>0.37909999999999999</v>
      </c>
      <c r="M72">
        <v>0.34720000000000001</v>
      </c>
      <c r="N72">
        <v>0.31069999999999998</v>
      </c>
      <c r="O72">
        <v>0.26869999999999999</v>
      </c>
      <c r="P72">
        <v>0.20499999999999999</v>
      </c>
      <c r="Q72">
        <v>0.1661</v>
      </c>
      <c r="R72">
        <v>0.1046</v>
      </c>
      <c r="S72">
        <v>6.3200000000000006E-2</v>
      </c>
      <c r="T72">
        <v>3.2300000000000002E-2</v>
      </c>
      <c r="U72">
        <v>1.0699999999999999E-2</v>
      </c>
      <c r="V72">
        <v>0.30809999999999998</v>
      </c>
      <c r="W72">
        <v>0.2419</v>
      </c>
      <c r="X72">
        <v>0.22620000000000001</v>
      </c>
      <c r="Y72">
        <v>0.1512</v>
      </c>
      <c r="Z72">
        <v>7.9699999999999993E-2</v>
      </c>
      <c r="AA72">
        <v>6.3200000000000006E-2</v>
      </c>
      <c r="AB72">
        <v>8.48E-2</v>
      </c>
      <c r="AC72">
        <v>9.2399999999999996E-2</v>
      </c>
      <c r="AD72">
        <v>8.1799999999999998E-2</v>
      </c>
      <c r="AE72">
        <v>8.2500000000000004E-2</v>
      </c>
      <c r="AF72">
        <v>7.85E-2</v>
      </c>
      <c r="AG72">
        <v>6.0699999999999997E-2</v>
      </c>
      <c r="AH72">
        <v>4.7E-2</v>
      </c>
      <c r="AI72">
        <v>2.63E-2</v>
      </c>
      <c r="AJ72">
        <v>1.1599999999999999E-2</v>
      </c>
    </row>
    <row r="73" spans="1:36" x14ac:dyDescent="0.25">
      <c r="A73" t="s">
        <v>40</v>
      </c>
      <c r="B73" t="s">
        <v>101</v>
      </c>
      <c r="C73" t="s">
        <v>115</v>
      </c>
      <c r="D73" t="s">
        <v>142</v>
      </c>
      <c r="E73">
        <v>2.5</v>
      </c>
      <c r="F73">
        <v>9</v>
      </c>
      <c r="G73">
        <v>0.71940000000000004</v>
      </c>
      <c r="H73">
        <v>0.70289999999999997</v>
      </c>
      <c r="I73">
        <v>0.68530000000000002</v>
      </c>
      <c r="J73">
        <v>0.64449999999999996</v>
      </c>
      <c r="K73">
        <v>0.64129999999999998</v>
      </c>
      <c r="L73">
        <v>0.62839999999999996</v>
      </c>
      <c r="M73">
        <v>0.58230000000000004</v>
      </c>
      <c r="N73">
        <v>0.54010000000000002</v>
      </c>
      <c r="O73">
        <v>0.50139999999999996</v>
      </c>
      <c r="P73">
        <v>0.46750000000000003</v>
      </c>
      <c r="Q73">
        <v>0.41210000000000002</v>
      </c>
      <c r="R73">
        <v>0.34810000000000002</v>
      </c>
      <c r="S73">
        <v>0.26650000000000001</v>
      </c>
      <c r="T73">
        <v>0.17050000000000001</v>
      </c>
      <c r="U73">
        <v>7.3800000000000004E-2</v>
      </c>
      <c r="V73">
        <v>0.32090000000000002</v>
      </c>
      <c r="W73">
        <v>0.30809999999999998</v>
      </c>
      <c r="X73">
        <v>0.254</v>
      </c>
      <c r="Y73">
        <v>0.23039999999999999</v>
      </c>
      <c r="Z73">
        <v>0.18859999999999999</v>
      </c>
      <c r="AA73">
        <v>0.16400000000000001</v>
      </c>
      <c r="AB73">
        <v>0.15329999999999999</v>
      </c>
      <c r="AC73">
        <v>0.15409999999999999</v>
      </c>
      <c r="AD73">
        <v>0.1288</v>
      </c>
      <c r="AE73">
        <v>0.1113</v>
      </c>
      <c r="AF73">
        <v>0.1011</v>
      </c>
      <c r="AG73">
        <v>9.4100000000000003E-2</v>
      </c>
      <c r="AH73">
        <v>7.1300000000000002E-2</v>
      </c>
      <c r="AI73">
        <v>4.3499999999999997E-2</v>
      </c>
      <c r="AJ73">
        <v>4.0300000000000002E-2</v>
      </c>
    </row>
    <row r="74" spans="1:36" x14ac:dyDescent="0.25">
      <c r="A74" t="s">
        <v>40</v>
      </c>
      <c r="B74" t="s">
        <v>101</v>
      </c>
      <c r="C74" t="s">
        <v>115</v>
      </c>
      <c r="D74" t="s">
        <v>142</v>
      </c>
      <c r="E74">
        <v>1.5</v>
      </c>
      <c r="F74">
        <v>9</v>
      </c>
      <c r="G74">
        <v>0.60460000000000003</v>
      </c>
      <c r="H74">
        <v>0.61160000000000003</v>
      </c>
      <c r="I74">
        <v>0.59819999999999995</v>
      </c>
      <c r="J74">
        <v>0.5585</v>
      </c>
      <c r="K74">
        <v>0.57899999999999996</v>
      </c>
      <c r="L74">
        <v>0.53710000000000002</v>
      </c>
      <c r="M74">
        <v>0.52110000000000001</v>
      </c>
      <c r="N74">
        <v>0.50870000000000004</v>
      </c>
      <c r="O74">
        <v>0.46960000000000002</v>
      </c>
      <c r="P74">
        <v>0.42559999999999998</v>
      </c>
      <c r="Q74">
        <v>0.36180000000000001</v>
      </c>
      <c r="R74">
        <v>0.27629999999999999</v>
      </c>
      <c r="S74">
        <v>0.1779</v>
      </c>
      <c r="T74">
        <v>9.2600000000000002E-2</v>
      </c>
      <c r="U74">
        <v>2.92E-2</v>
      </c>
      <c r="V74">
        <v>0.38300000000000001</v>
      </c>
      <c r="W74">
        <v>0.32829999999999998</v>
      </c>
      <c r="X74">
        <v>0.23730000000000001</v>
      </c>
      <c r="Y74">
        <v>0.2366</v>
      </c>
      <c r="Z74">
        <v>0.1951</v>
      </c>
      <c r="AA74">
        <v>0.15579999999999999</v>
      </c>
      <c r="AB74">
        <v>0.13489999999999999</v>
      </c>
      <c r="AC74">
        <v>0.12479999999999999</v>
      </c>
      <c r="AD74">
        <v>0.10009999999999999</v>
      </c>
      <c r="AE74">
        <v>9.0700000000000003E-2</v>
      </c>
      <c r="AF74">
        <v>7.7100000000000002E-2</v>
      </c>
      <c r="AG74">
        <v>5.2400000000000002E-2</v>
      </c>
      <c r="AH74">
        <v>4.7500000000000001E-2</v>
      </c>
      <c r="AI74">
        <v>3.9E-2</v>
      </c>
      <c r="AJ74">
        <v>1.9900000000000001E-2</v>
      </c>
    </row>
    <row r="75" spans="1:36" x14ac:dyDescent="0.25">
      <c r="A75" t="s">
        <v>40</v>
      </c>
      <c r="B75" t="s">
        <v>101</v>
      </c>
      <c r="C75" t="s">
        <v>115</v>
      </c>
      <c r="D75" t="s">
        <v>142</v>
      </c>
      <c r="E75">
        <v>0.8</v>
      </c>
      <c r="F75">
        <v>9</v>
      </c>
      <c r="G75">
        <v>0.72309999999999997</v>
      </c>
      <c r="H75">
        <v>0.66769999999999996</v>
      </c>
      <c r="I75">
        <v>0.5917</v>
      </c>
      <c r="J75">
        <v>0.56479999999999997</v>
      </c>
      <c r="K75">
        <v>0.56740000000000002</v>
      </c>
      <c r="L75">
        <v>0.53869999999999996</v>
      </c>
      <c r="M75">
        <v>0.52500000000000002</v>
      </c>
      <c r="N75">
        <v>0.52359999999999995</v>
      </c>
      <c r="O75">
        <v>0.46050000000000002</v>
      </c>
      <c r="P75">
        <v>0.39950000000000002</v>
      </c>
      <c r="Q75">
        <v>0.31430000000000002</v>
      </c>
      <c r="R75">
        <v>0.2039</v>
      </c>
      <c r="S75">
        <v>0.1198</v>
      </c>
      <c r="T75">
        <v>5.45E-2</v>
      </c>
      <c r="U75">
        <v>1.5800000000000002E-2</v>
      </c>
      <c r="V75">
        <v>0.30230000000000001</v>
      </c>
      <c r="W75">
        <v>0.2407</v>
      </c>
      <c r="X75">
        <v>0.2177</v>
      </c>
      <c r="Y75">
        <v>0.19389999999999999</v>
      </c>
      <c r="Z75">
        <v>0.1681</v>
      </c>
      <c r="AA75">
        <v>0.1462</v>
      </c>
      <c r="AB75">
        <v>9.2999999999999999E-2</v>
      </c>
      <c r="AC75">
        <v>6.4000000000000001E-2</v>
      </c>
      <c r="AD75">
        <v>8.9399999999999993E-2</v>
      </c>
      <c r="AE75">
        <v>9.0999999999999998E-2</v>
      </c>
      <c r="AF75">
        <v>5.5899999999999998E-2</v>
      </c>
      <c r="AG75">
        <v>5.8099999999999999E-2</v>
      </c>
      <c r="AH75">
        <v>3.78E-2</v>
      </c>
      <c r="AI75">
        <v>2.2499999999999999E-2</v>
      </c>
      <c r="AJ75">
        <v>1.35E-2</v>
      </c>
    </row>
    <row r="76" spans="1:36" x14ac:dyDescent="0.25">
      <c r="A76" t="s">
        <v>41</v>
      </c>
      <c r="B76" t="s">
        <v>101</v>
      </c>
      <c r="C76" t="s">
        <v>139</v>
      </c>
      <c r="D76" t="s">
        <v>143</v>
      </c>
      <c r="E76">
        <v>0.8</v>
      </c>
      <c r="F76">
        <v>9</v>
      </c>
      <c r="G76">
        <v>0.42559999999999998</v>
      </c>
      <c r="H76">
        <v>0.4365</v>
      </c>
      <c r="I76">
        <v>0.4224</v>
      </c>
      <c r="J76">
        <v>0.40239999999999998</v>
      </c>
      <c r="K76">
        <v>0.38200000000000001</v>
      </c>
      <c r="L76">
        <v>0.39910000000000001</v>
      </c>
      <c r="M76">
        <v>0.36919999999999997</v>
      </c>
      <c r="N76">
        <v>0.31159999999999999</v>
      </c>
      <c r="O76">
        <v>0.25409999999999999</v>
      </c>
      <c r="P76">
        <v>0.2127</v>
      </c>
      <c r="Q76">
        <v>0.1956</v>
      </c>
      <c r="R76">
        <v>0.18</v>
      </c>
      <c r="S76">
        <v>0.1457</v>
      </c>
      <c r="T76">
        <v>8.4500000000000006E-2</v>
      </c>
      <c r="U76">
        <v>3.6499999999999998E-2</v>
      </c>
      <c r="V76">
        <v>0.26690000000000003</v>
      </c>
      <c r="W76">
        <v>0.20050000000000001</v>
      </c>
      <c r="X76">
        <v>0.1384</v>
      </c>
      <c r="Y76">
        <v>9.3799999999999994E-2</v>
      </c>
      <c r="Z76">
        <v>7.1800000000000003E-2</v>
      </c>
      <c r="AA76">
        <v>0.09</v>
      </c>
      <c r="AB76">
        <v>9.3100000000000002E-2</v>
      </c>
      <c r="AC76">
        <v>6.0900000000000003E-2</v>
      </c>
      <c r="AD76">
        <v>3.15E-2</v>
      </c>
      <c r="AE76">
        <v>4.2299999999999997E-2</v>
      </c>
      <c r="AF76">
        <v>0.05</v>
      </c>
      <c r="AG76">
        <v>3.7199999999999997E-2</v>
      </c>
      <c r="AH76">
        <v>4.7699999999999999E-2</v>
      </c>
      <c r="AI76">
        <v>3.3599999999999998E-2</v>
      </c>
      <c r="AJ76">
        <v>2.0299999999999999E-2</v>
      </c>
    </row>
    <row r="77" spans="1:36" x14ac:dyDescent="0.25">
      <c r="A77" t="s">
        <v>41</v>
      </c>
      <c r="B77" t="s">
        <v>101</v>
      </c>
      <c r="C77" t="s">
        <v>139</v>
      </c>
      <c r="D77" t="s">
        <v>143</v>
      </c>
      <c r="E77">
        <v>1.5</v>
      </c>
      <c r="F77">
        <v>9</v>
      </c>
      <c r="G77">
        <v>0.44419999999999998</v>
      </c>
      <c r="H77">
        <v>0.46870000000000001</v>
      </c>
      <c r="I77">
        <v>0.48220000000000002</v>
      </c>
      <c r="J77">
        <v>0.4723</v>
      </c>
      <c r="K77">
        <v>0.45490000000000003</v>
      </c>
      <c r="L77">
        <v>0.4244</v>
      </c>
      <c r="M77">
        <v>0.41220000000000001</v>
      </c>
      <c r="N77">
        <v>0.3821</v>
      </c>
      <c r="O77">
        <v>0.36249999999999999</v>
      </c>
      <c r="P77">
        <v>0.30959999999999999</v>
      </c>
      <c r="Q77">
        <v>0.26879999999999998</v>
      </c>
      <c r="R77">
        <v>0.2344</v>
      </c>
      <c r="S77">
        <v>0.2051</v>
      </c>
      <c r="T77">
        <v>0.1452</v>
      </c>
      <c r="U77">
        <v>6.8400000000000002E-2</v>
      </c>
      <c r="V77">
        <v>0.2084</v>
      </c>
      <c r="W77">
        <v>0.1376</v>
      </c>
      <c r="X77">
        <v>0.10730000000000001</v>
      </c>
      <c r="Y77">
        <v>7.9600000000000004E-2</v>
      </c>
      <c r="Z77">
        <v>0.1142</v>
      </c>
      <c r="AA77">
        <v>0.1192</v>
      </c>
      <c r="AB77">
        <v>7.8899999999999998E-2</v>
      </c>
      <c r="AC77">
        <v>8.0100000000000005E-2</v>
      </c>
      <c r="AD77">
        <v>5.6800000000000003E-2</v>
      </c>
      <c r="AE77">
        <v>4.5900000000000003E-2</v>
      </c>
      <c r="AF77">
        <v>3.2300000000000002E-2</v>
      </c>
      <c r="AG77">
        <v>4.6800000000000001E-2</v>
      </c>
      <c r="AH77">
        <v>5.3499999999999999E-2</v>
      </c>
      <c r="AI77">
        <v>5.1700000000000003E-2</v>
      </c>
      <c r="AJ77">
        <v>2.7799999999999998E-2</v>
      </c>
    </row>
    <row r="78" spans="1:36" x14ac:dyDescent="0.25">
      <c r="A78" t="s">
        <v>41</v>
      </c>
      <c r="B78" t="s">
        <v>101</v>
      </c>
      <c r="C78" t="s">
        <v>139</v>
      </c>
      <c r="D78" t="s">
        <v>143</v>
      </c>
      <c r="E78">
        <v>2.5</v>
      </c>
      <c r="F78">
        <v>9</v>
      </c>
      <c r="G78">
        <v>0.47120000000000001</v>
      </c>
      <c r="H78">
        <v>0.43730000000000002</v>
      </c>
      <c r="I78">
        <v>0.441</v>
      </c>
      <c r="J78">
        <v>0.4738</v>
      </c>
      <c r="K78">
        <v>0.43859999999999999</v>
      </c>
      <c r="L78">
        <v>0.41339999999999999</v>
      </c>
      <c r="M78">
        <v>0.43059999999999998</v>
      </c>
      <c r="N78">
        <v>0.42399999999999999</v>
      </c>
      <c r="O78">
        <v>0.40389999999999998</v>
      </c>
      <c r="P78">
        <v>0.3669</v>
      </c>
      <c r="Q78">
        <v>0.32619999999999999</v>
      </c>
      <c r="R78">
        <v>0.29299999999999998</v>
      </c>
      <c r="S78">
        <v>0.25719999999999998</v>
      </c>
      <c r="T78">
        <v>0.1885</v>
      </c>
      <c r="U78">
        <v>0.107</v>
      </c>
      <c r="V78">
        <v>0.26719999999999999</v>
      </c>
      <c r="W78">
        <v>0.1749</v>
      </c>
      <c r="X78">
        <v>0.1154</v>
      </c>
      <c r="Y78">
        <v>9.4799999999999995E-2</v>
      </c>
      <c r="Z78">
        <v>0.13250000000000001</v>
      </c>
      <c r="AA78">
        <v>0.12720000000000001</v>
      </c>
      <c r="AB78">
        <v>0.1085</v>
      </c>
      <c r="AC78">
        <v>9.4700000000000006E-2</v>
      </c>
      <c r="AD78">
        <v>9.6199999999999994E-2</v>
      </c>
      <c r="AE78">
        <v>7.2599999999999998E-2</v>
      </c>
      <c r="AF78">
        <v>4.5400000000000003E-2</v>
      </c>
      <c r="AG78">
        <v>3.5799999999999998E-2</v>
      </c>
      <c r="AH78">
        <v>4.7300000000000002E-2</v>
      </c>
      <c r="AI78">
        <v>4.3099999999999999E-2</v>
      </c>
      <c r="AJ78">
        <v>3.7499999999999999E-2</v>
      </c>
    </row>
    <row r="79" spans="1:36" x14ac:dyDescent="0.25">
      <c r="A79" t="s">
        <v>42</v>
      </c>
      <c r="B79" t="s">
        <v>101</v>
      </c>
      <c r="C79" t="s">
        <v>112</v>
      </c>
      <c r="D79" t="s">
        <v>144</v>
      </c>
      <c r="E79">
        <v>0.8</v>
      </c>
      <c r="F79">
        <v>9</v>
      </c>
      <c r="G79">
        <v>0.67649999999999999</v>
      </c>
      <c r="H79">
        <v>0.60770000000000002</v>
      </c>
      <c r="I79">
        <v>0.52969999999999995</v>
      </c>
      <c r="J79">
        <v>0.45140000000000002</v>
      </c>
      <c r="K79">
        <v>0.39</v>
      </c>
      <c r="L79">
        <v>0.3145</v>
      </c>
      <c r="M79">
        <v>0.25819999999999999</v>
      </c>
      <c r="N79">
        <v>0.19059999999999999</v>
      </c>
      <c r="O79">
        <v>0.14729999999999999</v>
      </c>
      <c r="P79">
        <v>0.1193</v>
      </c>
      <c r="Q79">
        <v>8.7400000000000005E-2</v>
      </c>
      <c r="R79">
        <v>5.1400000000000001E-2</v>
      </c>
      <c r="S79">
        <v>2.1700000000000001E-2</v>
      </c>
      <c r="T79">
        <v>9.9000000000000008E-3</v>
      </c>
      <c r="U79">
        <v>1.6999999999999999E-3</v>
      </c>
      <c r="V79">
        <v>0.317</v>
      </c>
      <c r="W79">
        <v>0.28499999999999998</v>
      </c>
      <c r="X79">
        <v>0.24660000000000001</v>
      </c>
      <c r="Y79">
        <v>0.15329999999999999</v>
      </c>
      <c r="Z79">
        <v>0.1026</v>
      </c>
      <c r="AA79">
        <v>6.3700000000000007E-2</v>
      </c>
      <c r="AB79">
        <v>3.32E-2</v>
      </c>
      <c r="AC79">
        <v>3.9899999999999998E-2</v>
      </c>
      <c r="AD79">
        <v>4.5199999999999997E-2</v>
      </c>
      <c r="AE79">
        <v>4.5699999999999998E-2</v>
      </c>
      <c r="AF79">
        <v>4.6600000000000003E-2</v>
      </c>
      <c r="AG79">
        <v>3.49E-2</v>
      </c>
      <c r="AH79">
        <v>1.67E-2</v>
      </c>
      <c r="AI79">
        <v>1.15E-2</v>
      </c>
      <c r="AJ79">
        <v>2.0999999999999999E-3</v>
      </c>
    </row>
    <row r="80" spans="1:36" x14ac:dyDescent="0.25">
      <c r="A80" t="s">
        <v>42</v>
      </c>
      <c r="B80" t="s">
        <v>101</v>
      </c>
      <c r="C80" t="s">
        <v>112</v>
      </c>
      <c r="D80" t="s">
        <v>144</v>
      </c>
      <c r="E80">
        <v>2.5</v>
      </c>
      <c r="F80">
        <v>9</v>
      </c>
      <c r="G80">
        <v>0.71630000000000005</v>
      </c>
      <c r="H80">
        <v>0.66390000000000005</v>
      </c>
      <c r="I80">
        <v>0.58050000000000002</v>
      </c>
      <c r="J80">
        <v>0.54259999999999997</v>
      </c>
      <c r="K80">
        <v>0.47689999999999999</v>
      </c>
      <c r="L80">
        <v>0.40129999999999999</v>
      </c>
      <c r="M80">
        <v>0.32969999999999999</v>
      </c>
      <c r="N80">
        <v>0.2661</v>
      </c>
      <c r="O80">
        <v>0.21079999999999999</v>
      </c>
      <c r="P80">
        <v>0.15229999999999999</v>
      </c>
      <c r="Q80">
        <v>0.109</v>
      </c>
      <c r="R80">
        <v>6.8000000000000005E-2</v>
      </c>
      <c r="S80">
        <v>3.5999999999999997E-2</v>
      </c>
      <c r="T80">
        <v>1.66E-2</v>
      </c>
      <c r="U80">
        <v>2.7000000000000001E-3</v>
      </c>
      <c r="V80">
        <v>0.26550000000000001</v>
      </c>
      <c r="W80">
        <v>0.24940000000000001</v>
      </c>
      <c r="X80">
        <v>0.2208</v>
      </c>
      <c r="Y80">
        <v>0.1812</v>
      </c>
      <c r="Z80">
        <v>0.13589999999999999</v>
      </c>
      <c r="AA80">
        <v>0.1047</v>
      </c>
      <c r="AB80">
        <v>0.1074</v>
      </c>
      <c r="AC80">
        <v>6.9400000000000003E-2</v>
      </c>
      <c r="AD80">
        <v>6.8699999999999997E-2</v>
      </c>
      <c r="AE80">
        <v>3.61E-2</v>
      </c>
      <c r="AF80">
        <v>4.3299999999999998E-2</v>
      </c>
      <c r="AG80">
        <v>3.0300000000000001E-2</v>
      </c>
      <c r="AH80">
        <v>1.8200000000000001E-2</v>
      </c>
      <c r="AI80">
        <v>7.4000000000000003E-3</v>
      </c>
      <c r="AJ80">
        <v>1.2999999999999999E-3</v>
      </c>
    </row>
    <row r="81" spans="1:36" x14ac:dyDescent="0.25">
      <c r="A81" t="s">
        <v>42</v>
      </c>
      <c r="B81" t="s">
        <v>101</v>
      </c>
      <c r="C81" t="s">
        <v>112</v>
      </c>
      <c r="D81" t="s">
        <v>144</v>
      </c>
      <c r="E81">
        <v>1.5</v>
      </c>
      <c r="F81">
        <v>10</v>
      </c>
      <c r="G81">
        <v>0.69450000000000001</v>
      </c>
      <c r="H81">
        <v>0.6119</v>
      </c>
      <c r="I81">
        <v>0.55179999999999996</v>
      </c>
      <c r="J81">
        <v>0.50939999999999996</v>
      </c>
      <c r="K81">
        <v>0.43459999999999999</v>
      </c>
      <c r="L81">
        <v>0.36730000000000002</v>
      </c>
      <c r="M81">
        <v>0.2792</v>
      </c>
      <c r="N81">
        <v>0.21390000000000001</v>
      </c>
      <c r="O81">
        <v>0.14610000000000001</v>
      </c>
      <c r="P81">
        <v>0.1028</v>
      </c>
      <c r="Q81">
        <v>7.8299999999999995E-2</v>
      </c>
      <c r="R81">
        <v>4.7399999999999998E-2</v>
      </c>
      <c r="S81">
        <v>2.53E-2</v>
      </c>
      <c r="T81">
        <v>1.0699999999999999E-2</v>
      </c>
      <c r="U81">
        <v>2.3E-3</v>
      </c>
      <c r="V81">
        <v>0.28420000000000001</v>
      </c>
      <c r="W81">
        <v>0.23250000000000001</v>
      </c>
      <c r="X81">
        <v>0.20130000000000001</v>
      </c>
      <c r="Y81">
        <v>0.1472</v>
      </c>
      <c r="Z81">
        <v>0.10199999999999999</v>
      </c>
      <c r="AA81">
        <v>9.1700000000000004E-2</v>
      </c>
      <c r="AB81">
        <v>8.4900000000000003E-2</v>
      </c>
      <c r="AC81">
        <v>5.4800000000000001E-2</v>
      </c>
      <c r="AD81">
        <v>3.4599999999999999E-2</v>
      </c>
      <c r="AE81">
        <v>3.1399999999999997E-2</v>
      </c>
      <c r="AF81">
        <v>3.0200000000000001E-2</v>
      </c>
      <c r="AG81">
        <v>2.12E-2</v>
      </c>
      <c r="AH81">
        <v>1.4200000000000001E-2</v>
      </c>
      <c r="AI81">
        <v>5.5999999999999999E-3</v>
      </c>
      <c r="AJ81">
        <v>1.9E-3</v>
      </c>
    </row>
    <row r="82" spans="1:36" x14ac:dyDescent="0.25">
      <c r="A82" t="s">
        <v>43</v>
      </c>
      <c r="B82" t="s">
        <v>101</v>
      </c>
      <c r="C82" t="s">
        <v>145</v>
      </c>
      <c r="D82" t="s">
        <v>146</v>
      </c>
      <c r="E82">
        <v>2.5</v>
      </c>
      <c r="F82">
        <v>7</v>
      </c>
      <c r="G82">
        <v>0.65190000000000003</v>
      </c>
      <c r="H82">
        <v>0.58030000000000004</v>
      </c>
      <c r="I82">
        <v>0.53249999999999997</v>
      </c>
      <c r="J82">
        <v>0.47189999999999999</v>
      </c>
      <c r="K82">
        <v>0.44519999999999998</v>
      </c>
      <c r="L82">
        <v>0.4209</v>
      </c>
      <c r="M82">
        <v>0.38600000000000001</v>
      </c>
      <c r="N82">
        <v>0.3372</v>
      </c>
      <c r="O82">
        <v>0.2868</v>
      </c>
      <c r="P82">
        <v>0.23669999999999999</v>
      </c>
      <c r="Q82">
        <v>0.20349999999999999</v>
      </c>
      <c r="R82">
        <v>0.17050000000000001</v>
      </c>
      <c r="S82">
        <v>0.12659999999999999</v>
      </c>
      <c r="T82">
        <v>7.4200000000000002E-2</v>
      </c>
      <c r="U82">
        <v>3.7400000000000003E-2</v>
      </c>
      <c r="V82">
        <v>0.29949999999999999</v>
      </c>
      <c r="W82">
        <v>0.26390000000000002</v>
      </c>
      <c r="X82">
        <v>0.18859999999999999</v>
      </c>
      <c r="Y82">
        <v>0.15340000000000001</v>
      </c>
      <c r="Z82">
        <v>0.13800000000000001</v>
      </c>
      <c r="AA82">
        <v>0.1115</v>
      </c>
      <c r="AB82">
        <v>9.1300000000000006E-2</v>
      </c>
      <c r="AC82">
        <v>7.8E-2</v>
      </c>
      <c r="AD82">
        <v>6.0600000000000001E-2</v>
      </c>
      <c r="AE82">
        <v>4.5999999999999999E-2</v>
      </c>
      <c r="AF82">
        <v>4.9099999999999998E-2</v>
      </c>
      <c r="AG82">
        <v>3.9600000000000003E-2</v>
      </c>
      <c r="AH82">
        <v>2.6800000000000001E-2</v>
      </c>
      <c r="AI82">
        <v>2.0899999999999998E-2</v>
      </c>
      <c r="AJ82">
        <v>1.3100000000000001E-2</v>
      </c>
    </row>
    <row r="83" spans="1:36" x14ac:dyDescent="0.25">
      <c r="A83" t="s">
        <v>43</v>
      </c>
      <c r="B83" t="s">
        <v>101</v>
      </c>
      <c r="C83" t="s">
        <v>145</v>
      </c>
      <c r="D83" t="s">
        <v>146</v>
      </c>
      <c r="E83">
        <v>0.8</v>
      </c>
      <c r="F83">
        <v>7</v>
      </c>
      <c r="G83">
        <v>0.59650000000000003</v>
      </c>
      <c r="H83">
        <v>0.52810000000000001</v>
      </c>
      <c r="I83">
        <v>0.47470000000000001</v>
      </c>
      <c r="J83">
        <v>0.46329999999999999</v>
      </c>
      <c r="K83">
        <v>0.42649999999999999</v>
      </c>
      <c r="L83">
        <v>0.37619999999999998</v>
      </c>
      <c r="M83">
        <v>0.31759999999999999</v>
      </c>
      <c r="N83">
        <v>0.25130000000000002</v>
      </c>
      <c r="O83">
        <v>0.22439999999999999</v>
      </c>
      <c r="P83">
        <v>0.18709999999999999</v>
      </c>
      <c r="Q83">
        <v>0.16</v>
      </c>
      <c r="R83">
        <v>0.12479999999999999</v>
      </c>
      <c r="S83">
        <v>8.4500000000000006E-2</v>
      </c>
      <c r="T83">
        <v>5.16E-2</v>
      </c>
      <c r="U83">
        <v>2.3599999999999999E-2</v>
      </c>
      <c r="V83">
        <v>0.33829999999999999</v>
      </c>
      <c r="W83">
        <v>0.31259999999999999</v>
      </c>
      <c r="X83">
        <v>0.2334</v>
      </c>
      <c r="Y83">
        <v>0.16500000000000001</v>
      </c>
      <c r="Z83">
        <v>0.12839999999999999</v>
      </c>
      <c r="AA83">
        <v>0.11509999999999999</v>
      </c>
      <c r="AB83">
        <v>8.4900000000000003E-2</v>
      </c>
      <c r="AC83">
        <v>5.8400000000000001E-2</v>
      </c>
      <c r="AD83">
        <v>4.9799999999999997E-2</v>
      </c>
      <c r="AE83">
        <v>5.1400000000000001E-2</v>
      </c>
      <c r="AF83">
        <v>3.3099999999999997E-2</v>
      </c>
      <c r="AG83">
        <v>3.0599999999999999E-2</v>
      </c>
      <c r="AH83">
        <v>1.7899999999999999E-2</v>
      </c>
      <c r="AI83">
        <v>9.5999999999999992E-3</v>
      </c>
      <c r="AJ83">
        <v>9.9000000000000008E-3</v>
      </c>
    </row>
    <row r="84" spans="1:36" x14ac:dyDescent="0.25">
      <c r="A84" t="s">
        <v>43</v>
      </c>
      <c r="B84" t="s">
        <v>101</v>
      </c>
      <c r="C84" t="s">
        <v>145</v>
      </c>
      <c r="D84" t="s">
        <v>146</v>
      </c>
      <c r="E84">
        <v>1.5</v>
      </c>
      <c r="F84">
        <v>7</v>
      </c>
      <c r="G84">
        <v>0.63090000000000002</v>
      </c>
      <c r="H84">
        <v>0.52829999999999999</v>
      </c>
      <c r="I84">
        <v>0.48130000000000001</v>
      </c>
      <c r="J84">
        <v>0.44740000000000002</v>
      </c>
      <c r="K84">
        <v>0.43330000000000002</v>
      </c>
      <c r="L84">
        <v>0.38080000000000003</v>
      </c>
      <c r="M84">
        <v>0.33339999999999997</v>
      </c>
      <c r="N84">
        <v>0.29289999999999999</v>
      </c>
      <c r="O84">
        <v>0.24640000000000001</v>
      </c>
      <c r="P84">
        <v>0.2059</v>
      </c>
      <c r="Q84">
        <v>0.18229999999999999</v>
      </c>
      <c r="R84">
        <v>0.1464</v>
      </c>
      <c r="S84">
        <v>0.10349999999999999</v>
      </c>
      <c r="T84">
        <v>5.8299999999999998E-2</v>
      </c>
      <c r="U84">
        <v>2.87E-2</v>
      </c>
      <c r="V84">
        <v>0.34339999999999998</v>
      </c>
      <c r="W84">
        <v>0.31390000000000001</v>
      </c>
      <c r="X84">
        <v>0.27129999999999999</v>
      </c>
      <c r="Y84">
        <v>0.20230000000000001</v>
      </c>
      <c r="Z84">
        <v>0.14990000000000001</v>
      </c>
      <c r="AA84">
        <v>0.14000000000000001</v>
      </c>
      <c r="AB84">
        <v>0.12139999999999999</v>
      </c>
      <c r="AC84">
        <v>9.3200000000000005E-2</v>
      </c>
      <c r="AD84">
        <v>6.2199999999999998E-2</v>
      </c>
      <c r="AE84">
        <v>4.9599999999999998E-2</v>
      </c>
      <c r="AF84">
        <v>4.1500000000000002E-2</v>
      </c>
      <c r="AG84">
        <v>2.9000000000000001E-2</v>
      </c>
      <c r="AH84">
        <v>2.8799999999999999E-2</v>
      </c>
      <c r="AI84">
        <v>1.77E-2</v>
      </c>
      <c r="AJ84">
        <v>1.24E-2</v>
      </c>
    </row>
    <row r="85" spans="1:36" x14ac:dyDescent="0.25">
      <c r="A85" t="s">
        <v>44</v>
      </c>
      <c r="B85" t="s">
        <v>101</v>
      </c>
      <c r="C85" t="s">
        <v>147</v>
      </c>
      <c r="D85" t="s">
        <v>148</v>
      </c>
      <c r="E85">
        <v>2.5</v>
      </c>
      <c r="F85">
        <v>6</v>
      </c>
      <c r="G85">
        <v>0.57699999999999996</v>
      </c>
      <c r="H85">
        <v>0.62729999999999997</v>
      </c>
      <c r="I85">
        <v>0.59750000000000003</v>
      </c>
      <c r="J85">
        <v>0.60070000000000001</v>
      </c>
      <c r="K85">
        <v>0.5988</v>
      </c>
      <c r="L85">
        <v>0.56089999999999995</v>
      </c>
      <c r="M85">
        <v>0.56130000000000002</v>
      </c>
      <c r="N85">
        <v>0.503</v>
      </c>
      <c r="O85">
        <v>0.47</v>
      </c>
      <c r="P85">
        <v>0.42170000000000002</v>
      </c>
      <c r="Q85">
        <v>0.38240000000000002</v>
      </c>
      <c r="R85">
        <v>0.32640000000000002</v>
      </c>
      <c r="S85">
        <v>0.2576</v>
      </c>
      <c r="T85">
        <v>0.17710000000000001</v>
      </c>
      <c r="U85">
        <v>9.1499999999999998E-2</v>
      </c>
      <c r="V85">
        <v>0.27529999999999999</v>
      </c>
      <c r="W85">
        <v>0.16839999999999999</v>
      </c>
      <c r="X85">
        <v>0.1628</v>
      </c>
      <c r="Y85">
        <v>0.16889999999999999</v>
      </c>
      <c r="Z85">
        <v>0.15920000000000001</v>
      </c>
      <c r="AA85">
        <v>0.15939999999999999</v>
      </c>
      <c r="AB85">
        <v>0.14030000000000001</v>
      </c>
      <c r="AC85">
        <v>0.1031</v>
      </c>
      <c r="AD85">
        <v>5.4600000000000003E-2</v>
      </c>
      <c r="AE85">
        <v>5.0200000000000002E-2</v>
      </c>
      <c r="AF85">
        <v>2.7699999999999999E-2</v>
      </c>
      <c r="AG85">
        <v>2.7799999999999998E-2</v>
      </c>
      <c r="AH85">
        <v>2.4799999999999999E-2</v>
      </c>
      <c r="AI85">
        <v>1.49E-2</v>
      </c>
      <c r="AJ85">
        <v>4.4000000000000003E-3</v>
      </c>
    </row>
    <row r="86" spans="1:36" x14ac:dyDescent="0.25">
      <c r="A86" t="s">
        <v>44</v>
      </c>
      <c r="B86" t="s">
        <v>101</v>
      </c>
      <c r="C86" t="s">
        <v>147</v>
      </c>
      <c r="D86" t="s">
        <v>148</v>
      </c>
      <c r="E86">
        <v>0.8</v>
      </c>
      <c r="F86">
        <v>6</v>
      </c>
      <c r="G86">
        <v>0.62729999999999997</v>
      </c>
      <c r="H86">
        <v>0.59860000000000002</v>
      </c>
      <c r="I86">
        <v>0.60199999999999998</v>
      </c>
      <c r="J86">
        <v>0.58520000000000005</v>
      </c>
      <c r="K86">
        <v>0.55510000000000004</v>
      </c>
      <c r="L86">
        <v>0.52910000000000001</v>
      </c>
      <c r="M86">
        <v>0.47049999999999997</v>
      </c>
      <c r="N86">
        <v>0.44450000000000001</v>
      </c>
      <c r="O86">
        <v>0.38090000000000002</v>
      </c>
      <c r="P86">
        <v>0.35420000000000001</v>
      </c>
      <c r="Q86">
        <v>0.31409999999999999</v>
      </c>
      <c r="R86">
        <v>0.25679999999999997</v>
      </c>
      <c r="S86">
        <v>0.20219999999999999</v>
      </c>
      <c r="T86">
        <v>0.13500000000000001</v>
      </c>
      <c r="U86">
        <v>5.2600000000000001E-2</v>
      </c>
      <c r="V86">
        <v>0.2155</v>
      </c>
      <c r="W86">
        <v>0.16700000000000001</v>
      </c>
      <c r="X86">
        <v>0.1469</v>
      </c>
      <c r="Y86">
        <v>0.15229999999999999</v>
      </c>
      <c r="Z86">
        <v>0.15409999999999999</v>
      </c>
      <c r="AA86">
        <v>0.1133</v>
      </c>
      <c r="AB86">
        <v>8.1199999999999994E-2</v>
      </c>
      <c r="AC86">
        <v>9.8199999999999996E-2</v>
      </c>
      <c r="AD86">
        <v>7.1800000000000003E-2</v>
      </c>
      <c r="AE86">
        <v>7.0999999999999994E-2</v>
      </c>
      <c r="AF86">
        <v>5.5500000000000001E-2</v>
      </c>
      <c r="AG86">
        <v>5.8400000000000001E-2</v>
      </c>
      <c r="AH86">
        <v>5.6500000000000002E-2</v>
      </c>
      <c r="AI86">
        <v>3.44E-2</v>
      </c>
      <c r="AJ86">
        <v>1.55E-2</v>
      </c>
    </row>
    <row r="87" spans="1:36" x14ac:dyDescent="0.25">
      <c r="A87" t="s">
        <v>44</v>
      </c>
      <c r="B87" t="s">
        <v>101</v>
      </c>
      <c r="C87" t="s">
        <v>147</v>
      </c>
      <c r="D87" t="s">
        <v>148</v>
      </c>
      <c r="E87">
        <v>1.8</v>
      </c>
      <c r="F87">
        <v>7</v>
      </c>
      <c r="G87">
        <v>0.61319999999999997</v>
      </c>
      <c r="H87">
        <v>0.6149</v>
      </c>
      <c r="I87">
        <v>0.56620000000000004</v>
      </c>
      <c r="J87">
        <v>0.59799999999999998</v>
      </c>
      <c r="K87">
        <v>0.60850000000000004</v>
      </c>
      <c r="L87">
        <v>0.57769999999999999</v>
      </c>
      <c r="M87">
        <v>0.53069999999999995</v>
      </c>
      <c r="N87">
        <v>0.47889999999999999</v>
      </c>
      <c r="O87">
        <v>0.43980000000000002</v>
      </c>
      <c r="P87">
        <v>0.40300000000000002</v>
      </c>
      <c r="Q87">
        <v>0.36840000000000001</v>
      </c>
      <c r="R87">
        <v>0.31130000000000002</v>
      </c>
      <c r="S87">
        <v>0.26019999999999999</v>
      </c>
      <c r="T87">
        <v>0.18490000000000001</v>
      </c>
      <c r="U87">
        <v>8.4400000000000003E-2</v>
      </c>
      <c r="V87">
        <v>0.34260000000000002</v>
      </c>
      <c r="W87">
        <v>0.1353</v>
      </c>
      <c r="X87">
        <v>0.16289999999999999</v>
      </c>
      <c r="Y87">
        <v>0.151</v>
      </c>
      <c r="Z87">
        <v>0.1424</v>
      </c>
      <c r="AA87">
        <v>0.13880000000000001</v>
      </c>
      <c r="AB87">
        <v>0.108</v>
      </c>
      <c r="AC87">
        <v>7.0999999999999994E-2</v>
      </c>
      <c r="AD87">
        <v>5.6300000000000003E-2</v>
      </c>
      <c r="AE87">
        <v>3.85E-2</v>
      </c>
      <c r="AF87">
        <v>3.27E-2</v>
      </c>
      <c r="AG87">
        <v>3.6999999999999998E-2</v>
      </c>
      <c r="AH87">
        <v>4.6600000000000003E-2</v>
      </c>
      <c r="AI87">
        <v>4.4600000000000001E-2</v>
      </c>
      <c r="AJ87">
        <v>1.21E-2</v>
      </c>
    </row>
    <row r="88" spans="1:36" x14ac:dyDescent="0.25">
      <c r="A88" t="s">
        <v>45</v>
      </c>
      <c r="B88" t="s">
        <v>101</v>
      </c>
      <c r="C88" t="s">
        <v>149</v>
      </c>
      <c r="D88" t="s">
        <v>150</v>
      </c>
      <c r="E88">
        <v>1.8</v>
      </c>
      <c r="F88">
        <v>7</v>
      </c>
      <c r="G88">
        <v>0.99850000000000005</v>
      </c>
      <c r="H88">
        <v>0.95640000000000003</v>
      </c>
      <c r="I88">
        <v>0.95199999999999996</v>
      </c>
      <c r="J88">
        <v>0.89239999999999997</v>
      </c>
      <c r="K88">
        <v>0.85219999999999996</v>
      </c>
      <c r="L88">
        <v>0.8105</v>
      </c>
      <c r="M88">
        <v>0.78320000000000001</v>
      </c>
      <c r="N88">
        <v>0.75949999999999995</v>
      </c>
      <c r="O88">
        <v>0.73629999999999995</v>
      </c>
      <c r="P88">
        <v>0.70609999999999995</v>
      </c>
      <c r="Q88">
        <v>0.65769999999999995</v>
      </c>
      <c r="R88">
        <v>0.59870000000000001</v>
      </c>
      <c r="S88">
        <v>0.55200000000000005</v>
      </c>
      <c r="T88">
        <v>0.46789999999999998</v>
      </c>
      <c r="U88">
        <v>0.3866</v>
      </c>
      <c r="V88">
        <v>4.1000000000000003E-3</v>
      </c>
      <c r="W88">
        <v>8.0699999999999994E-2</v>
      </c>
      <c r="X88">
        <v>6.4500000000000002E-2</v>
      </c>
      <c r="Y88">
        <v>0.11940000000000001</v>
      </c>
      <c r="Z88">
        <v>0.1678</v>
      </c>
      <c r="AA88">
        <v>0.1915</v>
      </c>
      <c r="AB88">
        <v>0.2177</v>
      </c>
      <c r="AC88">
        <v>0.22900000000000001</v>
      </c>
      <c r="AD88">
        <v>0.21890000000000001</v>
      </c>
      <c r="AE88">
        <v>0.20630000000000001</v>
      </c>
      <c r="AF88">
        <v>0.21210000000000001</v>
      </c>
      <c r="AG88">
        <v>0.21679999999999999</v>
      </c>
      <c r="AH88">
        <v>0.21820000000000001</v>
      </c>
      <c r="AI88">
        <v>0.23469999999999999</v>
      </c>
      <c r="AJ88">
        <v>0.2384</v>
      </c>
    </row>
    <row r="89" spans="1:36" x14ac:dyDescent="0.25">
      <c r="A89" t="s">
        <v>45</v>
      </c>
      <c r="B89" t="s">
        <v>101</v>
      </c>
      <c r="C89" t="s">
        <v>149</v>
      </c>
      <c r="D89" t="s">
        <v>150</v>
      </c>
      <c r="E89">
        <v>0.3</v>
      </c>
      <c r="F89">
        <v>3</v>
      </c>
      <c r="G89">
        <v>0.79120000000000001</v>
      </c>
      <c r="H89">
        <v>0.70430000000000004</v>
      </c>
      <c r="I89">
        <v>0.63980000000000004</v>
      </c>
      <c r="J89">
        <v>0.58930000000000005</v>
      </c>
      <c r="K89">
        <v>0.56569999999999998</v>
      </c>
      <c r="L89">
        <v>0.56130000000000002</v>
      </c>
      <c r="M89">
        <v>0.51719999999999999</v>
      </c>
      <c r="N89">
        <v>0.48039999999999999</v>
      </c>
      <c r="O89">
        <v>0.47260000000000002</v>
      </c>
      <c r="P89">
        <v>0.41489999999999999</v>
      </c>
      <c r="Q89">
        <v>0.39340000000000003</v>
      </c>
      <c r="R89">
        <v>0.34289999999999998</v>
      </c>
      <c r="S89">
        <v>0.2873</v>
      </c>
      <c r="T89">
        <v>0.22409999999999999</v>
      </c>
      <c r="U89">
        <v>0.15129999999999999</v>
      </c>
      <c r="V89">
        <v>0.35959999999999998</v>
      </c>
      <c r="W89">
        <v>0.2707</v>
      </c>
      <c r="X89">
        <v>0.29020000000000001</v>
      </c>
      <c r="Y89">
        <v>0.2767</v>
      </c>
      <c r="Z89">
        <v>0.2034</v>
      </c>
      <c r="AA89">
        <v>0.17219999999999999</v>
      </c>
      <c r="AB89">
        <v>0.17499999999999999</v>
      </c>
      <c r="AC89">
        <v>0.1201</v>
      </c>
      <c r="AD89">
        <v>7.7299999999999994E-2</v>
      </c>
      <c r="AE89">
        <v>8.14E-2</v>
      </c>
      <c r="AF89">
        <v>7.4899999999999994E-2</v>
      </c>
      <c r="AG89">
        <v>3.1099999999999999E-2</v>
      </c>
      <c r="AH89">
        <v>1.5699999999999999E-2</v>
      </c>
      <c r="AI89">
        <v>4.1200000000000001E-2</v>
      </c>
      <c r="AJ89">
        <v>5.0700000000000002E-2</v>
      </c>
    </row>
    <row r="90" spans="1:36" x14ac:dyDescent="0.25">
      <c r="A90" t="s">
        <v>45</v>
      </c>
      <c r="B90" t="s">
        <v>101</v>
      </c>
      <c r="C90" t="s">
        <v>149</v>
      </c>
      <c r="D90" t="s">
        <v>150</v>
      </c>
      <c r="E90">
        <v>0.8</v>
      </c>
      <c r="F90">
        <v>7</v>
      </c>
      <c r="G90">
        <v>0.88100000000000001</v>
      </c>
      <c r="H90">
        <v>0.84230000000000005</v>
      </c>
      <c r="I90">
        <v>0.75109999999999999</v>
      </c>
      <c r="J90">
        <v>0.67149999999999999</v>
      </c>
      <c r="K90">
        <v>0.63400000000000001</v>
      </c>
      <c r="L90">
        <v>0.5968</v>
      </c>
      <c r="M90">
        <v>0.57469999999999999</v>
      </c>
      <c r="N90">
        <v>0.51480000000000004</v>
      </c>
      <c r="O90">
        <v>0.4879</v>
      </c>
      <c r="P90">
        <v>0.46129999999999999</v>
      </c>
      <c r="Q90">
        <v>0.44800000000000001</v>
      </c>
      <c r="R90">
        <v>0.38140000000000002</v>
      </c>
      <c r="S90">
        <v>0.33460000000000001</v>
      </c>
      <c r="T90">
        <v>0.26400000000000001</v>
      </c>
      <c r="U90">
        <v>0.16239999999999999</v>
      </c>
      <c r="V90">
        <v>0.21190000000000001</v>
      </c>
      <c r="W90">
        <v>0.15679999999999999</v>
      </c>
      <c r="X90">
        <v>0.2303</v>
      </c>
      <c r="Y90">
        <v>0.28739999999999999</v>
      </c>
      <c r="Z90">
        <v>0.28160000000000002</v>
      </c>
      <c r="AA90">
        <v>0.2576</v>
      </c>
      <c r="AB90">
        <v>0.1812</v>
      </c>
      <c r="AC90">
        <v>0.1731</v>
      </c>
      <c r="AD90">
        <v>0.14019999999999999</v>
      </c>
      <c r="AE90">
        <v>0.13039999999999999</v>
      </c>
      <c r="AF90">
        <v>0.13669999999999999</v>
      </c>
      <c r="AG90">
        <v>0.128</v>
      </c>
      <c r="AH90">
        <v>9.6600000000000005E-2</v>
      </c>
      <c r="AI90">
        <v>8.72E-2</v>
      </c>
      <c r="AJ90">
        <v>5.91E-2</v>
      </c>
    </row>
    <row r="91" spans="1:36" x14ac:dyDescent="0.25">
      <c r="A91" t="s">
        <v>46</v>
      </c>
      <c r="B91" t="s">
        <v>101</v>
      </c>
      <c r="C91" t="s">
        <v>151</v>
      </c>
      <c r="D91" t="s">
        <v>152</v>
      </c>
      <c r="E91">
        <v>2.5</v>
      </c>
      <c r="F91">
        <v>9</v>
      </c>
      <c r="G91">
        <v>0.61019999999999996</v>
      </c>
      <c r="H91">
        <v>0.55249999999999999</v>
      </c>
      <c r="I91">
        <v>0.49059999999999998</v>
      </c>
      <c r="J91">
        <v>0.40949999999999998</v>
      </c>
      <c r="K91">
        <v>0.31569999999999998</v>
      </c>
      <c r="L91">
        <v>0.23749999999999999</v>
      </c>
      <c r="M91">
        <v>0.2077</v>
      </c>
      <c r="N91">
        <v>0.1666</v>
      </c>
      <c r="O91">
        <v>0.13750000000000001</v>
      </c>
      <c r="P91">
        <v>0.11550000000000001</v>
      </c>
      <c r="Q91">
        <v>8.9499999999999996E-2</v>
      </c>
      <c r="R91">
        <v>5.9499999999999997E-2</v>
      </c>
      <c r="S91">
        <v>3.27E-2</v>
      </c>
      <c r="T91">
        <v>1.4200000000000001E-2</v>
      </c>
      <c r="U91">
        <v>4.7000000000000002E-3</v>
      </c>
      <c r="V91">
        <v>0.38319999999999999</v>
      </c>
      <c r="W91">
        <v>0.31590000000000001</v>
      </c>
      <c r="X91">
        <v>0.26069999999999999</v>
      </c>
      <c r="Y91">
        <v>0.2036</v>
      </c>
      <c r="Z91">
        <v>0.1404</v>
      </c>
      <c r="AA91">
        <v>9.06E-2</v>
      </c>
      <c r="AB91">
        <v>7.2599999999999998E-2</v>
      </c>
      <c r="AC91">
        <v>4.3700000000000003E-2</v>
      </c>
      <c r="AD91">
        <v>2.1700000000000001E-2</v>
      </c>
      <c r="AE91">
        <v>2.8400000000000002E-2</v>
      </c>
      <c r="AF91">
        <v>2.1100000000000001E-2</v>
      </c>
      <c r="AG91">
        <v>2.1100000000000001E-2</v>
      </c>
      <c r="AH91">
        <v>2.0299999999999999E-2</v>
      </c>
      <c r="AI91">
        <v>1.8100000000000002E-2</v>
      </c>
      <c r="AJ91">
        <v>1.0200000000000001E-2</v>
      </c>
    </row>
    <row r="92" spans="1:36" x14ac:dyDescent="0.25">
      <c r="A92" t="s">
        <v>46</v>
      </c>
      <c r="B92" t="s">
        <v>101</v>
      </c>
      <c r="C92" t="s">
        <v>151</v>
      </c>
      <c r="D92" t="s">
        <v>152</v>
      </c>
      <c r="E92">
        <v>0.8</v>
      </c>
      <c r="F92">
        <v>9</v>
      </c>
      <c r="G92">
        <v>0.5675</v>
      </c>
      <c r="H92">
        <v>0.50080000000000002</v>
      </c>
      <c r="I92">
        <v>0.4546</v>
      </c>
      <c r="J92">
        <v>0.36520000000000002</v>
      </c>
      <c r="K92">
        <v>0.28299999999999997</v>
      </c>
      <c r="L92">
        <v>0.2281</v>
      </c>
      <c r="M92">
        <v>0.18940000000000001</v>
      </c>
      <c r="N92">
        <v>0.1757</v>
      </c>
      <c r="O92">
        <v>0.1507</v>
      </c>
      <c r="P92">
        <v>0.1132</v>
      </c>
      <c r="Q92">
        <v>7.46E-2</v>
      </c>
      <c r="R92">
        <v>3.32E-2</v>
      </c>
      <c r="S92">
        <v>2.0799999999999999E-2</v>
      </c>
      <c r="T92">
        <v>7.4999999999999997E-3</v>
      </c>
      <c r="U92">
        <v>2.3E-3</v>
      </c>
      <c r="V92">
        <v>0.34949999999999998</v>
      </c>
      <c r="W92">
        <v>0.29110000000000003</v>
      </c>
      <c r="X92">
        <v>0.24129999999999999</v>
      </c>
      <c r="Y92">
        <v>0.13800000000000001</v>
      </c>
      <c r="Z92">
        <v>9.2700000000000005E-2</v>
      </c>
      <c r="AA92">
        <v>4.7899999999999998E-2</v>
      </c>
      <c r="AB92">
        <v>5.3100000000000001E-2</v>
      </c>
      <c r="AC92">
        <v>4.9599999999999998E-2</v>
      </c>
      <c r="AD92">
        <v>4.6899999999999997E-2</v>
      </c>
      <c r="AE92">
        <v>3.61E-2</v>
      </c>
      <c r="AF92">
        <v>2.8899999999999999E-2</v>
      </c>
      <c r="AG92">
        <v>1.54E-2</v>
      </c>
      <c r="AH92">
        <v>1.49E-2</v>
      </c>
      <c r="AI92">
        <v>8.0999999999999996E-3</v>
      </c>
      <c r="AJ92">
        <v>3.5000000000000001E-3</v>
      </c>
    </row>
    <row r="93" spans="1:36" x14ac:dyDescent="0.25">
      <c r="A93" t="s">
        <v>46</v>
      </c>
      <c r="B93" t="s">
        <v>101</v>
      </c>
      <c r="C93" t="s">
        <v>151</v>
      </c>
      <c r="D93" t="s">
        <v>152</v>
      </c>
      <c r="E93">
        <v>1.5</v>
      </c>
      <c r="F93">
        <v>9</v>
      </c>
      <c r="G93">
        <v>0.56940000000000002</v>
      </c>
      <c r="H93">
        <v>0.48670000000000002</v>
      </c>
      <c r="I93">
        <v>0.4587</v>
      </c>
      <c r="J93">
        <v>0.35759999999999997</v>
      </c>
      <c r="K93">
        <v>0.26650000000000001</v>
      </c>
      <c r="L93">
        <v>0.2228</v>
      </c>
      <c r="M93">
        <v>0.1638</v>
      </c>
      <c r="N93">
        <v>0.14430000000000001</v>
      </c>
      <c r="O93">
        <v>0.13450000000000001</v>
      </c>
      <c r="P93">
        <v>0.1089</v>
      </c>
      <c r="Q93">
        <v>7.8600000000000003E-2</v>
      </c>
      <c r="R93">
        <v>4.5999999999999999E-2</v>
      </c>
      <c r="S93">
        <v>2.0400000000000001E-2</v>
      </c>
      <c r="T93">
        <v>9.5999999999999992E-3</v>
      </c>
      <c r="U93">
        <v>3.3999999999999998E-3</v>
      </c>
      <c r="V93">
        <v>0.35759999999999997</v>
      </c>
      <c r="W93">
        <v>0.30640000000000001</v>
      </c>
      <c r="X93">
        <v>0.2571</v>
      </c>
      <c r="Y93">
        <v>0.16700000000000001</v>
      </c>
      <c r="Z93">
        <v>9.5799999999999996E-2</v>
      </c>
      <c r="AA93">
        <v>6.9099999999999995E-2</v>
      </c>
      <c r="AB93">
        <v>5.0200000000000002E-2</v>
      </c>
      <c r="AC93">
        <v>4.5600000000000002E-2</v>
      </c>
      <c r="AD93">
        <v>4.9700000000000001E-2</v>
      </c>
      <c r="AE93">
        <v>4.5900000000000003E-2</v>
      </c>
      <c r="AF93">
        <v>3.3799999999999997E-2</v>
      </c>
      <c r="AG93">
        <v>2.3300000000000001E-2</v>
      </c>
      <c r="AH93">
        <v>1.8599999999999998E-2</v>
      </c>
      <c r="AI93">
        <v>1.0800000000000001E-2</v>
      </c>
      <c r="AJ93">
        <v>5.8999999999999999E-3</v>
      </c>
    </row>
    <row r="94" spans="1:36" x14ac:dyDescent="0.25">
      <c r="A94" t="s">
        <v>47</v>
      </c>
      <c r="B94" t="s">
        <v>101</v>
      </c>
      <c r="C94" t="s">
        <v>153</v>
      </c>
      <c r="D94" t="s">
        <v>154</v>
      </c>
      <c r="E94">
        <v>2.5</v>
      </c>
      <c r="F94">
        <v>9</v>
      </c>
      <c r="G94">
        <v>1</v>
      </c>
      <c r="H94">
        <v>0.99860000000000004</v>
      </c>
      <c r="I94">
        <v>0.99009999999999998</v>
      </c>
      <c r="J94">
        <v>0.99060000000000004</v>
      </c>
      <c r="K94">
        <v>0.99270000000000003</v>
      </c>
      <c r="L94">
        <v>0.9859</v>
      </c>
      <c r="M94">
        <v>0.96709999999999996</v>
      </c>
      <c r="N94">
        <v>0.94579999999999997</v>
      </c>
      <c r="O94">
        <v>0.93389999999999995</v>
      </c>
      <c r="P94">
        <v>0.93269999999999997</v>
      </c>
      <c r="Q94">
        <v>0.92659999999999998</v>
      </c>
      <c r="R94">
        <v>0.91700000000000004</v>
      </c>
      <c r="S94">
        <v>0.91649999999999998</v>
      </c>
      <c r="T94">
        <v>0.9012</v>
      </c>
      <c r="U94">
        <v>0.87719999999999998</v>
      </c>
      <c r="V94">
        <v>0</v>
      </c>
      <c r="W94">
        <v>4.3E-3</v>
      </c>
      <c r="X94">
        <v>2.9600000000000001E-2</v>
      </c>
      <c r="Y94">
        <v>2.81E-2</v>
      </c>
      <c r="Z94">
        <v>2.0799999999999999E-2</v>
      </c>
      <c r="AA94">
        <v>2.6599999999999999E-2</v>
      </c>
      <c r="AB94">
        <v>5.0900000000000001E-2</v>
      </c>
      <c r="AC94">
        <v>7.2900000000000006E-2</v>
      </c>
      <c r="AD94">
        <v>7.4499999999999997E-2</v>
      </c>
      <c r="AE94">
        <v>6.9699999999999998E-2</v>
      </c>
      <c r="AF94">
        <v>7.1400000000000005E-2</v>
      </c>
      <c r="AG94">
        <v>7.3700000000000002E-2</v>
      </c>
      <c r="AH94">
        <v>5.4399999999999997E-2</v>
      </c>
      <c r="AI94">
        <v>5.1999999999999998E-2</v>
      </c>
      <c r="AJ94">
        <v>6.1400000000000003E-2</v>
      </c>
    </row>
    <row r="95" spans="1:36" x14ac:dyDescent="0.25">
      <c r="A95" t="s">
        <v>47</v>
      </c>
      <c r="B95" t="s">
        <v>101</v>
      </c>
      <c r="C95" t="s">
        <v>153</v>
      </c>
      <c r="D95" t="s">
        <v>154</v>
      </c>
      <c r="E95">
        <v>0.8</v>
      </c>
      <c r="F95">
        <v>8</v>
      </c>
      <c r="G95">
        <v>1</v>
      </c>
      <c r="H95">
        <v>0.99309999999999998</v>
      </c>
      <c r="I95">
        <v>0.97450000000000003</v>
      </c>
      <c r="J95">
        <v>0.93730000000000002</v>
      </c>
      <c r="K95">
        <v>0.91749999999999998</v>
      </c>
      <c r="L95">
        <v>0.91490000000000005</v>
      </c>
      <c r="M95">
        <v>0.89329999999999998</v>
      </c>
      <c r="N95">
        <v>0.87139999999999995</v>
      </c>
      <c r="O95">
        <v>0.86129999999999995</v>
      </c>
      <c r="P95">
        <v>0.84689999999999999</v>
      </c>
      <c r="Q95">
        <v>0.8226</v>
      </c>
      <c r="R95">
        <v>0.80759999999999998</v>
      </c>
      <c r="S95">
        <v>0.75339999999999996</v>
      </c>
      <c r="T95">
        <v>0.7107</v>
      </c>
      <c r="U95">
        <v>0.61670000000000003</v>
      </c>
      <c r="V95">
        <v>0</v>
      </c>
      <c r="W95">
        <v>1.9599999999999999E-2</v>
      </c>
      <c r="X95">
        <v>4.02E-2</v>
      </c>
      <c r="Y95">
        <v>9.4500000000000001E-2</v>
      </c>
      <c r="Z95">
        <v>0.1176</v>
      </c>
      <c r="AA95">
        <v>9.7699999999999995E-2</v>
      </c>
      <c r="AB95">
        <v>9.7799999999999998E-2</v>
      </c>
      <c r="AC95">
        <v>0.1053</v>
      </c>
      <c r="AD95">
        <v>9.3799999999999994E-2</v>
      </c>
      <c r="AE95">
        <v>8.8099999999999998E-2</v>
      </c>
      <c r="AF95">
        <v>6.8199999999999997E-2</v>
      </c>
      <c r="AG95">
        <v>7.0699999999999999E-2</v>
      </c>
      <c r="AH95">
        <v>8.0199999999999994E-2</v>
      </c>
      <c r="AI95">
        <v>8.1799999999999998E-2</v>
      </c>
      <c r="AJ95">
        <v>9.1600000000000001E-2</v>
      </c>
    </row>
    <row r="96" spans="1:36" x14ac:dyDescent="0.25">
      <c r="A96" t="s">
        <v>47</v>
      </c>
      <c r="B96" t="s">
        <v>101</v>
      </c>
      <c r="C96" t="s">
        <v>153</v>
      </c>
      <c r="D96" t="s">
        <v>154</v>
      </c>
      <c r="E96">
        <v>1.5</v>
      </c>
      <c r="F96">
        <v>9</v>
      </c>
      <c r="G96">
        <v>1</v>
      </c>
      <c r="H96">
        <v>0.99099999999999999</v>
      </c>
      <c r="I96">
        <v>0.98719999999999997</v>
      </c>
      <c r="J96">
        <v>0.97940000000000005</v>
      </c>
      <c r="K96">
        <v>0.95889999999999997</v>
      </c>
      <c r="L96">
        <v>0.93410000000000004</v>
      </c>
      <c r="M96">
        <v>0.92759999999999998</v>
      </c>
      <c r="N96">
        <v>0.92649999999999999</v>
      </c>
      <c r="O96">
        <v>0.90820000000000001</v>
      </c>
      <c r="P96">
        <v>0.90059999999999996</v>
      </c>
      <c r="Q96">
        <v>0.8992</v>
      </c>
      <c r="R96">
        <v>0.8831</v>
      </c>
      <c r="S96">
        <v>0.86409999999999998</v>
      </c>
      <c r="T96">
        <v>0.83309999999999995</v>
      </c>
      <c r="U96">
        <v>0.78510000000000002</v>
      </c>
      <c r="V96">
        <v>0</v>
      </c>
      <c r="W96">
        <v>2.7099999999999999E-2</v>
      </c>
      <c r="X96">
        <v>3.8300000000000001E-2</v>
      </c>
      <c r="Y96">
        <v>4.6199999999999998E-2</v>
      </c>
      <c r="Z96">
        <v>5.9499999999999997E-2</v>
      </c>
      <c r="AA96">
        <v>8.9599999999999999E-2</v>
      </c>
      <c r="AB96">
        <v>8.8599999999999998E-2</v>
      </c>
      <c r="AC96">
        <v>7.7899999999999997E-2</v>
      </c>
      <c r="AD96">
        <v>8.8400000000000006E-2</v>
      </c>
      <c r="AE96">
        <v>7.9399999999999998E-2</v>
      </c>
      <c r="AF96">
        <v>6.9500000000000006E-2</v>
      </c>
      <c r="AG96">
        <v>7.2400000000000006E-2</v>
      </c>
      <c r="AH96">
        <v>6.9199999999999998E-2</v>
      </c>
      <c r="AI96">
        <v>8.14E-2</v>
      </c>
      <c r="AJ96">
        <v>8.9300000000000004E-2</v>
      </c>
    </row>
    <row r="97" spans="1:36" x14ac:dyDescent="0.25">
      <c r="A97" t="s">
        <v>48</v>
      </c>
      <c r="B97" t="s">
        <v>101</v>
      </c>
      <c r="C97" t="s">
        <v>155</v>
      </c>
      <c r="D97" t="s">
        <v>156</v>
      </c>
      <c r="E97">
        <v>2.5</v>
      </c>
      <c r="F97">
        <v>9</v>
      </c>
      <c r="G97">
        <v>0.8488</v>
      </c>
      <c r="H97">
        <v>0.77969999999999995</v>
      </c>
      <c r="I97">
        <v>0.69730000000000003</v>
      </c>
      <c r="J97">
        <v>0.62439999999999996</v>
      </c>
      <c r="K97">
        <v>0.54720000000000002</v>
      </c>
      <c r="L97">
        <v>0.50470000000000004</v>
      </c>
      <c r="M97">
        <v>0.43790000000000001</v>
      </c>
      <c r="N97">
        <v>0.38109999999999999</v>
      </c>
      <c r="O97">
        <v>0.32740000000000002</v>
      </c>
      <c r="P97">
        <v>0.2525</v>
      </c>
      <c r="Q97">
        <v>0.1794</v>
      </c>
      <c r="R97">
        <v>0.1188</v>
      </c>
      <c r="S97">
        <v>6.8699999999999997E-2</v>
      </c>
      <c r="T97">
        <v>3.6200000000000003E-2</v>
      </c>
      <c r="U97">
        <v>1.5800000000000002E-2</v>
      </c>
      <c r="V97">
        <v>0.2596</v>
      </c>
      <c r="W97">
        <v>0.2394</v>
      </c>
      <c r="X97">
        <v>0.25359999999999999</v>
      </c>
      <c r="Y97">
        <v>0.25369999999999998</v>
      </c>
      <c r="Z97">
        <v>0.2321</v>
      </c>
      <c r="AA97">
        <v>0.18279999999999999</v>
      </c>
      <c r="AB97">
        <v>0.15179999999999999</v>
      </c>
      <c r="AC97">
        <v>0.13039999999999999</v>
      </c>
      <c r="AD97">
        <v>0.12989999999999999</v>
      </c>
      <c r="AE97">
        <v>9.8500000000000004E-2</v>
      </c>
      <c r="AF97">
        <v>7.51E-2</v>
      </c>
      <c r="AG97">
        <v>5.16E-2</v>
      </c>
      <c r="AH97">
        <v>2.53E-2</v>
      </c>
      <c r="AI97">
        <v>2.3300000000000001E-2</v>
      </c>
      <c r="AJ97">
        <v>1.44E-2</v>
      </c>
    </row>
    <row r="98" spans="1:36" x14ac:dyDescent="0.25">
      <c r="A98" t="s">
        <v>48</v>
      </c>
      <c r="B98" t="s">
        <v>101</v>
      </c>
      <c r="C98" t="s">
        <v>155</v>
      </c>
      <c r="D98" t="s">
        <v>156</v>
      </c>
      <c r="E98">
        <v>0.8</v>
      </c>
      <c r="F98">
        <v>9</v>
      </c>
      <c r="G98">
        <v>0.84219999999999995</v>
      </c>
      <c r="H98">
        <v>0.63490000000000002</v>
      </c>
      <c r="I98">
        <v>0.52729999999999999</v>
      </c>
      <c r="J98">
        <v>0.50119999999999998</v>
      </c>
      <c r="K98">
        <v>0.46820000000000001</v>
      </c>
      <c r="L98">
        <v>0.34360000000000002</v>
      </c>
      <c r="M98">
        <v>0.25779999999999997</v>
      </c>
      <c r="N98">
        <v>0.19650000000000001</v>
      </c>
      <c r="O98">
        <v>0.16</v>
      </c>
      <c r="P98">
        <v>0.1203</v>
      </c>
      <c r="Q98">
        <v>7.2800000000000004E-2</v>
      </c>
      <c r="R98">
        <v>4.1399999999999999E-2</v>
      </c>
      <c r="S98">
        <v>1.7899999999999999E-2</v>
      </c>
      <c r="T98">
        <v>6.0000000000000001E-3</v>
      </c>
      <c r="U98">
        <v>1.5E-3</v>
      </c>
      <c r="V98">
        <v>0.1178</v>
      </c>
      <c r="W98">
        <v>0.2036</v>
      </c>
      <c r="X98">
        <v>0.15659999999999999</v>
      </c>
      <c r="Y98">
        <v>0.1086</v>
      </c>
      <c r="Z98">
        <v>8.2299999999999998E-2</v>
      </c>
      <c r="AA98">
        <v>9.1399999999999995E-2</v>
      </c>
      <c r="AB98">
        <v>9.7199999999999995E-2</v>
      </c>
      <c r="AC98">
        <v>8.1100000000000005E-2</v>
      </c>
      <c r="AD98">
        <v>6.88E-2</v>
      </c>
      <c r="AE98">
        <v>3.7400000000000003E-2</v>
      </c>
      <c r="AF98">
        <v>2.2200000000000001E-2</v>
      </c>
      <c r="AG98">
        <v>2.1399999999999999E-2</v>
      </c>
      <c r="AH98">
        <v>1.2E-2</v>
      </c>
      <c r="AI98">
        <v>4.8999999999999998E-3</v>
      </c>
      <c r="AJ98">
        <v>1.6000000000000001E-3</v>
      </c>
    </row>
    <row r="99" spans="1:36" x14ac:dyDescent="0.25">
      <c r="A99" t="s">
        <v>48</v>
      </c>
      <c r="B99" t="s">
        <v>101</v>
      </c>
      <c r="C99" t="s">
        <v>155</v>
      </c>
      <c r="D99" t="s">
        <v>156</v>
      </c>
      <c r="E99">
        <v>1.5</v>
      </c>
      <c r="F99">
        <v>9</v>
      </c>
      <c r="G99">
        <v>0.81459999999999999</v>
      </c>
      <c r="H99">
        <v>0.70760000000000001</v>
      </c>
      <c r="I99">
        <v>0.56920000000000004</v>
      </c>
      <c r="J99">
        <v>0.4667</v>
      </c>
      <c r="K99">
        <v>0.41539999999999999</v>
      </c>
      <c r="L99">
        <v>0.3679</v>
      </c>
      <c r="M99">
        <v>0.30059999999999998</v>
      </c>
      <c r="N99">
        <v>0.22950000000000001</v>
      </c>
      <c r="O99">
        <v>0.17610000000000001</v>
      </c>
      <c r="P99">
        <v>0.11609999999999999</v>
      </c>
      <c r="Q99">
        <v>7.7399999999999997E-2</v>
      </c>
      <c r="R99">
        <v>5.0099999999999999E-2</v>
      </c>
      <c r="S99">
        <v>2.3900000000000001E-2</v>
      </c>
      <c r="T99">
        <v>1.0200000000000001E-2</v>
      </c>
      <c r="U99">
        <v>2.3E-3</v>
      </c>
      <c r="V99">
        <v>0.2223</v>
      </c>
      <c r="W99">
        <v>0.2011</v>
      </c>
      <c r="X99">
        <v>0.2041</v>
      </c>
      <c r="Y99">
        <v>0.15079999999999999</v>
      </c>
      <c r="Z99">
        <v>8.7900000000000006E-2</v>
      </c>
      <c r="AA99">
        <v>5.7299999999999997E-2</v>
      </c>
      <c r="AB99">
        <v>6.7299999999999999E-2</v>
      </c>
      <c r="AC99">
        <v>7.6100000000000001E-2</v>
      </c>
      <c r="AD99">
        <v>4.9599999999999998E-2</v>
      </c>
      <c r="AE99">
        <v>3.5900000000000001E-2</v>
      </c>
      <c r="AF99">
        <v>2.9399999999999999E-2</v>
      </c>
      <c r="AG99">
        <v>2.1399999999999999E-2</v>
      </c>
      <c r="AH99">
        <v>1.41E-2</v>
      </c>
      <c r="AI99">
        <v>5.7000000000000002E-3</v>
      </c>
      <c r="AJ99">
        <v>2.3E-3</v>
      </c>
    </row>
    <row r="100" spans="1:36" x14ac:dyDescent="0.25">
      <c r="A100" t="s">
        <v>49</v>
      </c>
      <c r="B100" t="s">
        <v>101</v>
      </c>
      <c r="C100" t="s">
        <v>139</v>
      </c>
      <c r="D100" t="s">
        <v>157</v>
      </c>
      <c r="E100">
        <v>2.5</v>
      </c>
      <c r="F100">
        <v>9</v>
      </c>
      <c r="G100">
        <v>0.6038</v>
      </c>
      <c r="H100">
        <v>0.60460000000000003</v>
      </c>
      <c r="I100">
        <v>0.51910000000000001</v>
      </c>
      <c r="J100">
        <v>0.45129999999999998</v>
      </c>
      <c r="K100">
        <v>0.41139999999999999</v>
      </c>
      <c r="L100">
        <v>0.3528</v>
      </c>
      <c r="M100">
        <v>0.33250000000000002</v>
      </c>
      <c r="N100">
        <v>0.31869999999999998</v>
      </c>
      <c r="O100">
        <v>0.2848</v>
      </c>
      <c r="P100">
        <v>0.2535</v>
      </c>
      <c r="Q100">
        <v>0.2097</v>
      </c>
      <c r="R100">
        <v>0.14960000000000001</v>
      </c>
      <c r="S100">
        <v>0.10970000000000001</v>
      </c>
      <c r="T100">
        <v>5.9799999999999999E-2</v>
      </c>
      <c r="U100">
        <v>1.9699999999999999E-2</v>
      </c>
      <c r="V100">
        <v>0.3256</v>
      </c>
      <c r="W100">
        <v>0.1318</v>
      </c>
      <c r="X100">
        <v>0.1118</v>
      </c>
      <c r="Y100">
        <v>7.8299999999999995E-2</v>
      </c>
      <c r="Z100">
        <v>8.2600000000000007E-2</v>
      </c>
      <c r="AA100">
        <v>6.8199999999999997E-2</v>
      </c>
      <c r="AB100">
        <v>3.2300000000000002E-2</v>
      </c>
      <c r="AC100">
        <v>1.9599999999999999E-2</v>
      </c>
      <c r="AD100">
        <v>2.18E-2</v>
      </c>
      <c r="AE100">
        <v>2.4500000000000001E-2</v>
      </c>
      <c r="AF100">
        <v>3.2000000000000001E-2</v>
      </c>
      <c r="AG100">
        <v>2.8899999999999999E-2</v>
      </c>
      <c r="AH100">
        <v>2.1700000000000001E-2</v>
      </c>
      <c r="AI100">
        <v>1.67E-2</v>
      </c>
      <c r="AJ100">
        <v>6.7000000000000002E-3</v>
      </c>
    </row>
    <row r="101" spans="1:36" x14ac:dyDescent="0.25">
      <c r="A101" t="s">
        <v>49</v>
      </c>
      <c r="B101" t="s">
        <v>101</v>
      </c>
      <c r="C101" t="s">
        <v>139</v>
      </c>
      <c r="D101" t="s">
        <v>157</v>
      </c>
      <c r="E101">
        <v>1.5</v>
      </c>
      <c r="F101">
        <v>9</v>
      </c>
      <c r="G101">
        <v>0.58499999999999996</v>
      </c>
      <c r="H101">
        <v>0.59179999999999999</v>
      </c>
      <c r="I101">
        <v>0.49759999999999999</v>
      </c>
      <c r="J101">
        <v>0.46679999999999999</v>
      </c>
      <c r="K101">
        <v>0.4052</v>
      </c>
      <c r="L101">
        <v>0.34849999999999998</v>
      </c>
      <c r="M101">
        <v>0.3448</v>
      </c>
      <c r="N101">
        <v>0.30840000000000001</v>
      </c>
      <c r="O101">
        <v>0.27050000000000002</v>
      </c>
      <c r="P101">
        <v>0.23699999999999999</v>
      </c>
      <c r="Q101">
        <v>0.19489999999999999</v>
      </c>
      <c r="R101">
        <v>0.1414</v>
      </c>
      <c r="S101">
        <v>9.0399999999999994E-2</v>
      </c>
      <c r="T101">
        <v>4.8000000000000001E-2</v>
      </c>
      <c r="U101">
        <v>1.1900000000000001E-2</v>
      </c>
      <c r="V101">
        <v>0.30590000000000001</v>
      </c>
      <c r="W101">
        <v>0.13689999999999999</v>
      </c>
      <c r="X101">
        <v>8.2299999999999998E-2</v>
      </c>
      <c r="Y101">
        <v>7.4300000000000005E-2</v>
      </c>
      <c r="Z101">
        <v>7.8E-2</v>
      </c>
      <c r="AA101">
        <v>4.5100000000000001E-2</v>
      </c>
      <c r="AB101">
        <v>3.4200000000000001E-2</v>
      </c>
      <c r="AC101">
        <v>2.4E-2</v>
      </c>
      <c r="AD101">
        <v>1.3599999999999999E-2</v>
      </c>
      <c r="AE101">
        <v>3.0800000000000001E-2</v>
      </c>
      <c r="AF101">
        <v>2.2599999999999999E-2</v>
      </c>
      <c r="AG101">
        <v>1.7999999999999999E-2</v>
      </c>
      <c r="AH101">
        <v>1.7299999999999999E-2</v>
      </c>
      <c r="AI101">
        <v>1.15E-2</v>
      </c>
      <c r="AJ101">
        <v>7.0000000000000001E-3</v>
      </c>
    </row>
    <row r="102" spans="1:36" x14ac:dyDescent="0.25">
      <c r="A102" t="s">
        <v>49</v>
      </c>
      <c r="B102" t="s">
        <v>101</v>
      </c>
      <c r="C102" t="s">
        <v>139</v>
      </c>
      <c r="D102" t="s">
        <v>157</v>
      </c>
      <c r="E102">
        <v>0.8</v>
      </c>
      <c r="F102">
        <v>9</v>
      </c>
      <c r="G102">
        <v>0.65580000000000005</v>
      </c>
      <c r="H102">
        <v>0.57389999999999997</v>
      </c>
      <c r="I102">
        <v>0.52980000000000005</v>
      </c>
      <c r="J102">
        <v>0.47320000000000001</v>
      </c>
      <c r="K102">
        <v>0.38569999999999999</v>
      </c>
      <c r="L102">
        <v>0.36120000000000002</v>
      </c>
      <c r="M102">
        <v>0.34089999999999998</v>
      </c>
      <c r="N102">
        <v>0.30109999999999998</v>
      </c>
      <c r="O102">
        <v>0.26250000000000001</v>
      </c>
      <c r="P102">
        <v>0.2369</v>
      </c>
      <c r="Q102">
        <v>0.18429999999999999</v>
      </c>
      <c r="R102">
        <v>0.1371</v>
      </c>
      <c r="S102">
        <v>8.7599999999999997E-2</v>
      </c>
      <c r="T102">
        <v>4.1200000000000001E-2</v>
      </c>
      <c r="U102">
        <v>1.0699999999999999E-2</v>
      </c>
      <c r="V102">
        <v>0.25669999999999998</v>
      </c>
      <c r="W102">
        <v>0.1348</v>
      </c>
      <c r="X102">
        <v>6.0499999999999998E-2</v>
      </c>
      <c r="Y102">
        <v>6.4799999999999996E-2</v>
      </c>
      <c r="Z102">
        <v>7.9799999999999996E-2</v>
      </c>
      <c r="AA102">
        <v>4.0500000000000001E-2</v>
      </c>
      <c r="AB102">
        <v>3.5200000000000002E-2</v>
      </c>
      <c r="AC102">
        <v>4.2799999999999998E-2</v>
      </c>
      <c r="AD102">
        <v>2.5100000000000001E-2</v>
      </c>
      <c r="AE102">
        <v>3.2899999999999999E-2</v>
      </c>
      <c r="AF102">
        <v>3.7100000000000001E-2</v>
      </c>
      <c r="AG102">
        <v>3.0800000000000001E-2</v>
      </c>
      <c r="AH102">
        <v>2.8899999999999999E-2</v>
      </c>
      <c r="AI102">
        <v>1.3899999999999999E-2</v>
      </c>
      <c r="AJ102">
        <v>4.7000000000000002E-3</v>
      </c>
    </row>
    <row r="103" spans="1:36" x14ac:dyDescent="0.25">
      <c r="A103" t="s">
        <v>50</v>
      </c>
      <c r="B103" t="s">
        <v>101</v>
      </c>
      <c r="C103" t="s">
        <v>125</v>
      </c>
      <c r="D103" t="s">
        <v>158</v>
      </c>
      <c r="E103">
        <v>2.5</v>
      </c>
      <c r="F103">
        <v>9</v>
      </c>
      <c r="G103">
        <v>0.60909999999999997</v>
      </c>
      <c r="H103">
        <v>0.48230000000000001</v>
      </c>
      <c r="I103">
        <v>0.38119999999999998</v>
      </c>
      <c r="J103">
        <v>0.29189999999999999</v>
      </c>
      <c r="K103">
        <v>0.2757</v>
      </c>
      <c r="L103">
        <v>0.22620000000000001</v>
      </c>
      <c r="M103">
        <v>0.1966</v>
      </c>
      <c r="N103">
        <v>0.18090000000000001</v>
      </c>
      <c r="O103">
        <v>0.1741</v>
      </c>
      <c r="P103">
        <v>0.1547</v>
      </c>
      <c r="Q103">
        <v>0.1095</v>
      </c>
      <c r="R103">
        <v>7.1599999999999997E-2</v>
      </c>
      <c r="S103">
        <v>4.7199999999999999E-2</v>
      </c>
      <c r="T103">
        <v>2.4899999999999999E-2</v>
      </c>
      <c r="U103">
        <v>5.1000000000000004E-3</v>
      </c>
      <c r="V103">
        <v>0.28320000000000001</v>
      </c>
      <c r="W103">
        <v>0.14169999999999999</v>
      </c>
      <c r="X103">
        <v>9.4399999999999998E-2</v>
      </c>
      <c r="Y103">
        <v>6.1400000000000003E-2</v>
      </c>
      <c r="Z103">
        <v>7.0599999999999996E-2</v>
      </c>
      <c r="AA103">
        <v>8.43E-2</v>
      </c>
      <c r="AB103">
        <v>7.2999999999999995E-2</v>
      </c>
      <c r="AC103">
        <v>6.5299999999999997E-2</v>
      </c>
      <c r="AD103">
        <v>5.67E-2</v>
      </c>
      <c r="AE103">
        <v>5.28E-2</v>
      </c>
      <c r="AF103">
        <v>4.2999999999999997E-2</v>
      </c>
      <c r="AG103">
        <v>3.2099999999999997E-2</v>
      </c>
      <c r="AH103">
        <v>2.0500000000000001E-2</v>
      </c>
      <c r="AI103">
        <v>1.24E-2</v>
      </c>
      <c r="AJ103">
        <v>4.0000000000000001E-3</v>
      </c>
    </row>
    <row r="104" spans="1:36" x14ac:dyDescent="0.25">
      <c r="A104" t="s">
        <v>50</v>
      </c>
      <c r="B104" t="s">
        <v>101</v>
      </c>
      <c r="C104" t="s">
        <v>125</v>
      </c>
      <c r="D104" t="s">
        <v>158</v>
      </c>
      <c r="E104">
        <v>1.5</v>
      </c>
      <c r="F104">
        <v>9</v>
      </c>
      <c r="G104">
        <v>0.48530000000000001</v>
      </c>
      <c r="H104">
        <v>0.37219999999999998</v>
      </c>
      <c r="I104">
        <v>0.30819999999999997</v>
      </c>
      <c r="J104">
        <v>0.25080000000000002</v>
      </c>
      <c r="K104">
        <v>0.26440000000000002</v>
      </c>
      <c r="L104">
        <v>0.22770000000000001</v>
      </c>
      <c r="M104">
        <v>0.18260000000000001</v>
      </c>
      <c r="N104">
        <v>0.16900000000000001</v>
      </c>
      <c r="O104">
        <v>0.1416</v>
      </c>
      <c r="P104">
        <v>0.10009999999999999</v>
      </c>
      <c r="Q104">
        <v>6.7599999999999993E-2</v>
      </c>
      <c r="R104">
        <v>4.5699999999999998E-2</v>
      </c>
      <c r="S104">
        <v>2.4799999999999999E-2</v>
      </c>
      <c r="T104">
        <v>8.8000000000000005E-3</v>
      </c>
      <c r="U104">
        <v>1.1000000000000001E-3</v>
      </c>
      <c r="V104">
        <v>0.3276</v>
      </c>
      <c r="W104">
        <v>0.16109999999999999</v>
      </c>
      <c r="X104">
        <v>8.6599999999999996E-2</v>
      </c>
      <c r="Y104">
        <v>9.35E-2</v>
      </c>
      <c r="Z104">
        <v>8.5900000000000004E-2</v>
      </c>
      <c r="AA104">
        <v>8.2799999999999999E-2</v>
      </c>
      <c r="AB104">
        <v>7.2999999999999995E-2</v>
      </c>
      <c r="AC104">
        <v>5.3999999999999999E-2</v>
      </c>
      <c r="AD104">
        <v>5.11E-2</v>
      </c>
      <c r="AE104">
        <v>3.9600000000000003E-2</v>
      </c>
      <c r="AF104">
        <v>2.2599999999999999E-2</v>
      </c>
      <c r="AG104">
        <v>1.7899999999999999E-2</v>
      </c>
      <c r="AH104">
        <v>1.29E-2</v>
      </c>
      <c r="AI104">
        <v>4.7999999999999996E-3</v>
      </c>
      <c r="AJ104">
        <v>1.4E-3</v>
      </c>
    </row>
    <row r="105" spans="1:36" x14ac:dyDescent="0.25">
      <c r="A105" t="s">
        <v>50</v>
      </c>
      <c r="B105" t="s">
        <v>101</v>
      </c>
      <c r="C105" t="s">
        <v>125</v>
      </c>
      <c r="D105" t="s">
        <v>158</v>
      </c>
      <c r="E105">
        <v>0.8</v>
      </c>
      <c r="F105">
        <v>9</v>
      </c>
      <c r="G105">
        <v>0.43219999999999997</v>
      </c>
      <c r="H105">
        <v>0.35460000000000003</v>
      </c>
      <c r="I105">
        <v>0.308</v>
      </c>
      <c r="J105">
        <v>0.27689999999999998</v>
      </c>
      <c r="K105">
        <v>0.27810000000000001</v>
      </c>
      <c r="L105">
        <v>0.23280000000000001</v>
      </c>
      <c r="M105">
        <v>0.19</v>
      </c>
      <c r="N105">
        <v>0.1608</v>
      </c>
      <c r="O105">
        <v>0.1196</v>
      </c>
      <c r="P105">
        <v>8.5599999999999996E-2</v>
      </c>
      <c r="Q105">
        <v>6.0299999999999999E-2</v>
      </c>
      <c r="R105">
        <v>4.1200000000000001E-2</v>
      </c>
      <c r="S105">
        <v>2.1299999999999999E-2</v>
      </c>
      <c r="T105">
        <v>6.0000000000000001E-3</v>
      </c>
      <c r="U105">
        <v>1.1000000000000001E-3</v>
      </c>
      <c r="V105">
        <v>0.28839999999999999</v>
      </c>
      <c r="W105">
        <v>0.1615</v>
      </c>
      <c r="X105">
        <v>0.10639999999999999</v>
      </c>
      <c r="Y105">
        <v>9.4399999999999998E-2</v>
      </c>
      <c r="Z105">
        <v>0.10150000000000001</v>
      </c>
      <c r="AA105">
        <v>8.7599999999999997E-2</v>
      </c>
      <c r="AB105">
        <v>6.1600000000000002E-2</v>
      </c>
      <c r="AC105">
        <v>5.28E-2</v>
      </c>
      <c r="AD105">
        <v>3.39E-2</v>
      </c>
      <c r="AE105">
        <v>3.5499999999999997E-2</v>
      </c>
      <c r="AF105">
        <v>2.4400000000000002E-2</v>
      </c>
      <c r="AG105">
        <v>2.07E-2</v>
      </c>
      <c r="AH105">
        <v>1.12E-2</v>
      </c>
      <c r="AI105">
        <v>4.3E-3</v>
      </c>
      <c r="AJ105">
        <v>1.1999999999999999E-3</v>
      </c>
    </row>
    <row r="106" spans="1:36" x14ac:dyDescent="0.25">
      <c r="A106" t="s">
        <v>159</v>
      </c>
      <c r="B106" t="s">
        <v>101</v>
      </c>
      <c r="C106" t="s">
        <v>119</v>
      </c>
      <c r="D106" t="s">
        <v>160</v>
      </c>
      <c r="E106">
        <v>2.5</v>
      </c>
      <c r="F106">
        <v>8</v>
      </c>
      <c r="G106">
        <v>1</v>
      </c>
      <c r="H106">
        <v>1</v>
      </c>
      <c r="I106">
        <v>0.99590000000000001</v>
      </c>
      <c r="J106">
        <v>0.99280000000000002</v>
      </c>
      <c r="K106">
        <v>0.98609999999999998</v>
      </c>
      <c r="L106">
        <v>0.98060000000000003</v>
      </c>
      <c r="M106">
        <v>0.98</v>
      </c>
      <c r="N106">
        <v>0.97729999999999995</v>
      </c>
      <c r="O106">
        <v>0.97340000000000004</v>
      </c>
      <c r="P106">
        <v>0.96499999999999997</v>
      </c>
      <c r="Q106">
        <v>0.95520000000000005</v>
      </c>
      <c r="R106">
        <v>0.93989999999999996</v>
      </c>
      <c r="S106">
        <v>0.92</v>
      </c>
      <c r="T106">
        <v>0.90159999999999996</v>
      </c>
      <c r="U106">
        <v>0.8639</v>
      </c>
      <c r="V106">
        <v>0</v>
      </c>
      <c r="W106">
        <v>0</v>
      </c>
      <c r="X106">
        <v>1.1599999999999999E-2</v>
      </c>
      <c r="Y106">
        <v>1.37E-2</v>
      </c>
      <c r="Z106">
        <v>3.1099999999999999E-2</v>
      </c>
      <c r="AA106">
        <v>4.8399999999999999E-2</v>
      </c>
      <c r="AB106">
        <v>4.9200000000000001E-2</v>
      </c>
      <c r="AC106">
        <v>5.5500000000000001E-2</v>
      </c>
      <c r="AD106">
        <v>6.0600000000000001E-2</v>
      </c>
      <c r="AE106">
        <v>6.7699999999999996E-2</v>
      </c>
      <c r="AF106">
        <v>7.5399999999999995E-2</v>
      </c>
      <c r="AG106">
        <v>8.8700000000000001E-2</v>
      </c>
      <c r="AH106">
        <v>0.1118</v>
      </c>
      <c r="AI106">
        <v>0.124</v>
      </c>
      <c r="AJ106">
        <v>0.13900000000000001</v>
      </c>
    </row>
    <row r="107" spans="1:36" x14ac:dyDescent="0.25">
      <c r="A107" t="s">
        <v>159</v>
      </c>
      <c r="B107" t="s">
        <v>101</v>
      </c>
      <c r="C107" t="s">
        <v>119</v>
      </c>
      <c r="D107" t="s">
        <v>160</v>
      </c>
      <c r="E107">
        <v>0.8</v>
      </c>
      <c r="F107">
        <v>9</v>
      </c>
      <c r="G107">
        <v>0.85919999999999996</v>
      </c>
      <c r="H107">
        <v>0.76859999999999995</v>
      </c>
      <c r="I107">
        <v>0.7167</v>
      </c>
      <c r="J107">
        <v>0.69769999999999999</v>
      </c>
      <c r="K107">
        <v>0.66669999999999996</v>
      </c>
      <c r="L107">
        <v>0.56710000000000005</v>
      </c>
      <c r="M107">
        <v>0.51229999999999998</v>
      </c>
      <c r="N107">
        <v>0.46539999999999998</v>
      </c>
      <c r="O107">
        <v>0.40460000000000002</v>
      </c>
      <c r="P107">
        <v>0.37780000000000002</v>
      </c>
      <c r="Q107">
        <v>0.32550000000000001</v>
      </c>
      <c r="R107">
        <v>0.29670000000000002</v>
      </c>
      <c r="S107">
        <v>0.23749999999999999</v>
      </c>
      <c r="T107">
        <v>0.17560000000000001</v>
      </c>
      <c r="U107">
        <v>8.6900000000000005E-2</v>
      </c>
      <c r="V107">
        <v>0.20569999999999999</v>
      </c>
      <c r="W107">
        <v>0.18429999999999999</v>
      </c>
      <c r="X107">
        <v>0.14990000000000001</v>
      </c>
      <c r="Y107">
        <v>0.16550000000000001</v>
      </c>
      <c r="Z107">
        <v>0.1381</v>
      </c>
      <c r="AA107">
        <v>0.12670000000000001</v>
      </c>
      <c r="AB107">
        <v>0.13769999999999999</v>
      </c>
      <c r="AC107">
        <v>0.123</v>
      </c>
      <c r="AD107">
        <v>7.17E-2</v>
      </c>
      <c r="AE107">
        <v>7.2099999999999997E-2</v>
      </c>
      <c r="AF107">
        <v>8.5500000000000007E-2</v>
      </c>
      <c r="AG107">
        <v>0.1032</v>
      </c>
      <c r="AH107">
        <v>9.6799999999999997E-2</v>
      </c>
      <c r="AI107">
        <v>6.5000000000000002E-2</v>
      </c>
      <c r="AJ107">
        <v>3.5200000000000002E-2</v>
      </c>
    </row>
    <row r="108" spans="1:36" x14ac:dyDescent="0.25">
      <c r="A108" t="s">
        <v>159</v>
      </c>
      <c r="B108" t="s">
        <v>101</v>
      </c>
      <c r="C108" t="s">
        <v>119</v>
      </c>
      <c r="D108" t="s">
        <v>160</v>
      </c>
      <c r="E108">
        <v>1.5</v>
      </c>
      <c r="F108">
        <v>9</v>
      </c>
      <c r="G108">
        <v>0.98729999999999996</v>
      </c>
      <c r="H108">
        <v>0.98309999999999997</v>
      </c>
      <c r="I108">
        <v>0.96450000000000002</v>
      </c>
      <c r="J108">
        <v>0.94110000000000005</v>
      </c>
      <c r="K108">
        <v>0.91059999999999997</v>
      </c>
      <c r="L108">
        <v>0.88890000000000002</v>
      </c>
      <c r="M108">
        <v>0.84830000000000005</v>
      </c>
      <c r="N108">
        <v>0.81799999999999995</v>
      </c>
      <c r="O108">
        <v>0.79930000000000001</v>
      </c>
      <c r="P108">
        <v>0.75670000000000004</v>
      </c>
      <c r="Q108">
        <v>0.72470000000000001</v>
      </c>
      <c r="R108">
        <v>0.66369999999999996</v>
      </c>
      <c r="S108">
        <v>0.61329999999999996</v>
      </c>
      <c r="T108">
        <v>0.55089999999999995</v>
      </c>
      <c r="U108">
        <v>0.432</v>
      </c>
      <c r="V108">
        <v>2.53E-2</v>
      </c>
      <c r="W108">
        <v>3.4299999999999997E-2</v>
      </c>
      <c r="X108">
        <v>4.3700000000000003E-2</v>
      </c>
      <c r="Y108">
        <v>7.5300000000000006E-2</v>
      </c>
      <c r="Z108">
        <v>0.1023</v>
      </c>
      <c r="AA108">
        <v>0.1147</v>
      </c>
      <c r="AB108">
        <v>0.13980000000000001</v>
      </c>
      <c r="AC108">
        <v>0.15840000000000001</v>
      </c>
      <c r="AD108">
        <v>0.15790000000000001</v>
      </c>
      <c r="AE108">
        <v>0.15240000000000001</v>
      </c>
      <c r="AF108">
        <v>0.1419</v>
      </c>
      <c r="AG108">
        <v>0.16300000000000001</v>
      </c>
      <c r="AH108">
        <v>0.1605</v>
      </c>
      <c r="AI108">
        <v>0.15390000000000001</v>
      </c>
      <c r="AJ108">
        <v>0.14369999999999999</v>
      </c>
    </row>
    <row r="109" spans="1:36" x14ac:dyDescent="0.25">
      <c r="A109" t="s">
        <v>161</v>
      </c>
      <c r="B109" t="s">
        <v>101</v>
      </c>
      <c r="C109" t="s">
        <v>162</v>
      </c>
      <c r="D109" t="s">
        <v>163</v>
      </c>
      <c r="E109">
        <v>2.5</v>
      </c>
      <c r="F109">
        <v>9</v>
      </c>
      <c r="G109">
        <v>0.83720000000000006</v>
      </c>
      <c r="H109">
        <v>0.745</v>
      </c>
      <c r="I109">
        <v>0.6573</v>
      </c>
      <c r="J109">
        <v>0.61250000000000004</v>
      </c>
      <c r="K109">
        <v>0.51390000000000002</v>
      </c>
      <c r="L109">
        <v>0.4622</v>
      </c>
      <c r="M109">
        <v>0.41460000000000002</v>
      </c>
      <c r="N109">
        <v>0.3795</v>
      </c>
      <c r="O109">
        <v>0.3362</v>
      </c>
      <c r="P109">
        <v>0.28999999999999998</v>
      </c>
      <c r="Q109">
        <v>0.21690000000000001</v>
      </c>
      <c r="R109">
        <v>0.15490000000000001</v>
      </c>
      <c r="S109">
        <v>9.0399999999999994E-2</v>
      </c>
      <c r="T109">
        <v>3.9899999999999998E-2</v>
      </c>
      <c r="U109">
        <v>1.12E-2</v>
      </c>
      <c r="V109">
        <v>0.21049999999999999</v>
      </c>
      <c r="W109">
        <v>5.3900000000000003E-2</v>
      </c>
      <c r="X109">
        <v>8.9899999999999994E-2</v>
      </c>
      <c r="Y109">
        <v>6.4500000000000002E-2</v>
      </c>
      <c r="Z109">
        <v>6.8699999999999997E-2</v>
      </c>
      <c r="AA109">
        <v>6.4399999999999999E-2</v>
      </c>
      <c r="AB109">
        <v>4.1599999999999998E-2</v>
      </c>
      <c r="AC109">
        <v>5.1299999999999998E-2</v>
      </c>
      <c r="AD109">
        <v>4.2000000000000003E-2</v>
      </c>
      <c r="AE109">
        <v>3.1800000000000002E-2</v>
      </c>
      <c r="AF109">
        <v>3.3700000000000001E-2</v>
      </c>
      <c r="AG109">
        <v>2.12E-2</v>
      </c>
      <c r="AH109">
        <v>2.1899999999999999E-2</v>
      </c>
      <c r="AI109">
        <v>1.8599999999999998E-2</v>
      </c>
      <c r="AJ109">
        <v>8.3000000000000001E-3</v>
      </c>
    </row>
    <row r="110" spans="1:36" x14ac:dyDescent="0.25">
      <c r="A110" t="s">
        <v>161</v>
      </c>
      <c r="B110" t="s">
        <v>101</v>
      </c>
      <c r="C110" t="s">
        <v>162</v>
      </c>
      <c r="D110" t="s">
        <v>163</v>
      </c>
      <c r="E110">
        <v>0.8</v>
      </c>
      <c r="F110">
        <v>9</v>
      </c>
      <c r="G110">
        <v>0.82469999999999999</v>
      </c>
      <c r="H110">
        <v>0.70609999999999995</v>
      </c>
      <c r="I110">
        <v>0.6573</v>
      </c>
      <c r="J110">
        <v>0.58450000000000002</v>
      </c>
      <c r="K110">
        <v>0.52310000000000001</v>
      </c>
      <c r="L110">
        <v>0.46800000000000003</v>
      </c>
      <c r="M110">
        <v>0.41189999999999999</v>
      </c>
      <c r="N110">
        <v>0.36130000000000001</v>
      </c>
      <c r="O110">
        <v>0.29349999999999998</v>
      </c>
      <c r="P110">
        <v>0.22750000000000001</v>
      </c>
      <c r="Q110">
        <v>0.16839999999999999</v>
      </c>
      <c r="R110">
        <v>0.10730000000000001</v>
      </c>
      <c r="S110">
        <v>5.5E-2</v>
      </c>
      <c r="T110">
        <v>1.9300000000000001E-2</v>
      </c>
      <c r="U110">
        <v>3.8999999999999998E-3</v>
      </c>
      <c r="V110">
        <v>9.2600000000000002E-2</v>
      </c>
      <c r="W110">
        <v>5.96E-2</v>
      </c>
      <c r="X110">
        <v>7.3800000000000004E-2</v>
      </c>
      <c r="Y110">
        <v>5.8799999999999998E-2</v>
      </c>
      <c r="Z110">
        <v>5.6500000000000002E-2</v>
      </c>
      <c r="AA110">
        <v>6.7299999999999999E-2</v>
      </c>
      <c r="AB110">
        <v>7.0199999999999999E-2</v>
      </c>
      <c r="AC110">
        <v>6.7699999999999996E-2</v>
      </c>
      <c r="AD110">
        <v>5.6399999999999999E-2</v>
      </c>
      <c r="AE110">
        <v>4.8899999999999999E-2</v>
      </c>
      <c r="AF110">
        <v>4.6399999999999997E-2</v>
      </c>
      <c r="AG110">
        <v>3.8899999999999997E-2</v>
      </c>
      <c r="AH110">
        <v>2.1000000000000001E-2</v>
      </c>
      <c r="AI110">
        <v>8.3000000000000001E-3</v>
      </c>
      <c r="AJ110">
        <v>2.3999999999999998E-3</v>
      </c>
    </row>
    <row r="111" spans="1:36" x14ac:dyDescent="0.25">
      <c r="A111" t="s">
        <v>161</v>
      </c>
      <c r="B111" t="s">
        <v>101</v>
      </c>
      <c r="C111" t="s">
        <v>162</v>
      </c>
      <c r="D111" t="s">
        <v>163</v>
      </c>
      <c r="E111">
        <v>1.5</v>
      </c>
      <c r="F111">
        <v>10</v>
      </c>
      <c r="G111">
        <v>0.86950000000000005</v>
      </c>
      <c r="H111">
        <v>0.71440000000000003</v>
      </c>
      <c r="I111">
        <v>0.64349999999999996</v>
      </c>
      <c r="J111">
        <v>0.59109999999999996</v>
      </c>
      <c r="K111">
        <v>0.52410000000000001</v>
      </c>
      <c r="L111">
        <v>0.46360000000000001</v>
      </c>
      <c r="M111">
        <v>0.4264</v>
      </c>
      <c r="N111">
        <v>0.38290000000000002</v>
      </c>
      <c r="O111">
        <v>0.33600000000000002</v>
      </c>
      <c r="P111">
        <v>0.2611</v>
      </c>
      <c r="Q111">
        <v>0.19839999999999999</v>
      </c>
      <c r="R111">
        <v>0.1333</v>
      </c>
      <c r="S111">
        <v>7.5800000000000006E-2</v>
      </c>
      <c r="T111">
        <v>3.27E-2</v>
      </c>
      <c r="U111">
        <v>8.2000000000000007E-3</v>
      </c>
      <c r="V111">
        <v>0.13270000000000001</v>
      </c>
      <c r="W111">
        <v>7.9200000000000007E-2</v>
      </c>
      <c r="X111">
        <v>0.10249999999999999</v>
      </c>
      <c r="Y111">
        <v>8.8300000000000003E-2</v>
      </c>
      <c r="Z111">
        <v>8.1799999999999998E-2</v>
      </c>
      <c r="AA111">
        <v>6.9900000000000004E-2</v>
      </c>
      <c r="AB111">
        <v>7.8200000000000006E-2</v>
      </c>
      <c r="AC111">
        <v>6.2399999999999997E-2</v>
      </c>
      <c r="AD111">
        <v>6.83E-2</v>
      </c>
      <c r="AE111">
        <v>5.3400000000000003E-2</v>
      </c>
      <c r="AF111">
        <v>4.87E-2</v>
      </c>
      <c r="AG111">
        <v>3.4000000000000002E-2</v>
      </c>
      <c r="AH111">
        <v>3.0200000000000001E-2</v>
      </c>
      <c r="AI111">
        <v>1.8599999999999998E-2</v>
      </c>
      <c r="AJ111">
        <v>7.3000000000000001E-3</v>
      </c>
    </row>
    <row r="112" spans="1:36" x14ac:dyDescent="0.25">
      <c r="A112" t="s">
        <v>164</v>
      </c>
      <c r="B112" t="s">
        <v>101</v>
      </c>
      <c r="C112" t="s">
        <v>127</v>
      </c>
      <c r="D112" t="s">
        <v>165</v>
      </c>
      <c r="E112">
        <v>2.5</v>
      </c>
      <c r="F112">
        <v>9</v>
      </c>
      <c r="G112">
        <v>0.74009999999999998</v>
      </c>
      <c r="H112">
        <v>0.69079999999999997</v>
      </c>
      <c r="I112">
        <v>0.65659999999999996</v>
      </c>
      <c r="J112">
        <v>0.65269999999999995</v>
      </c>
      <c r="K112">
        <v>0.58699999999999997</v>
      </c>
      <c r="L112">
        <v>0.52859999999999996</v>
      </c>
      <c r="M112">
        <v>0.46739999999999998</v>
      </c>
      <c r="N112">
        <v>0.41689999999999999</v>
      </c>
      <c r="O112">
        <v>0.37230000000000002</v>
      </c>
      <c r="P112">
        <v>0.32679999999999998</v>
      </c>
      <c r="Q112">
        <v>0.27600000000000002</v>
      </c>
      <c r="R112">
        <v>0.20119999999999999</v>
      </c>
      <c r="S112">
        <v>0.1401</v>
      </c>
      <c r="T112">
        <v>8.9300000000000004E-2</v>
      </c>
      <c r="U112">
        <v>4.7199999999999999E-2</v>
      </c>
      <c r="V112">
        <v>0.3075</v>
      </c>
      <c r="W112">
        <v>0.23599999999999999</v>
      </c>
      <c r="X112">
        <v>0.1603</v>
      </c>
      <c r="Y112">
        <v>0.1061</v>
      </c>
      <c r="Z112">
        <v>5.7500000000000002E-2</v>
      </c>
      <c r="AA112">
        <v>7.4499999999999997E-2</v>
      </c>
      <c r="AB112">
        <v>7.2700000000000001E-2</v>
      </c>
      <c r="AC112">
        <v>7.9299999999999995E-2</v>
      </c>
      <c r="AD112">
        <v>7.1499999999999994E-2</v>
      </c>
      <c r="AE112">
        <v>7.0099999999999996E-2</v>
      </c>
      <c r="AF112">
        <v>7.5300000000000006E-2</v>
      </c>
      <c r="AG112">
        <v>7.6300000000000007E-2</v>
      </c>
      <c r="AH112">
        <v>6.6299999999999998E-2</v>
      </c>
      <c r="AI112">
        <v>3.9699999999999999E-2</v>
      </c>
      <c r="AJ112">
        <v>3.2099999999999997E-2</v>
      </c>
    </row>
    <row r="113" spans="1:36" x14ac:dyDescent="0.25">
      <c r="A113" t="s">
        <v>164</v>
      </c>
      <c r="B113" t="s">
        <v>101</v>
      </c>
      <c r="C113" t="s">
        <v>127</v>
      </c>
      <c r="D113" t="s">
        <v>165</v>
      </c>
      <c r="E113">
        <v>1.5</v>
      </c>
      <c r="F113">
        <v>11</v>
      </c>
      <c r="G113">
        <v>0.62290000000000001</v>
      </c>
      <c r="H113">
        <v>0.62470000000000003</v>
      </c>
      <c r="I113">
        <v>0.58709999999999996</v>
      </c>
      <c r="J113">
        <v>0.55679999999999996</v>
      </c>
      <c r="K113">
        <v>0.49349999999999999</v>
      </c>
      <c r="L113">
        <v>0.46239999999999998</v>
      </c>
      <c r="M113">
        <v>0.39679999999999999</v>
      </c>
      <c r="N113">
        <v>0.3417</v>
      </c>
      <c r="O113">
        <v>0.30180000000000001</v>
      </c>
      <c r="P113">
        <v>0.25440000000000002</v>
      </c>
      <c r="Q113">
        <v>0.19350000000000001</v>
      </c>
      <c r="R113">
        <v>0.1416</v>
      </c>
      <c r="S113">
        <v>9.0200000000000002E-2</v>
      </c>
      <c r="T113">
        <v>5.1799999999999999E-2</v>
      </c>
      <c r="U113">
        <v>2.1399999999999999E-2</v>
      </c>
      <c r="V113">
        <v>0.30859999999999999</v>
      </c>
      <c r="W113">
        <v>0.17199999999999999</v>
      </c>
      <c r="X113">
        <v>0.12740000000000001</v>
      </c>
      <c r="Y113">
        <v>8.8400000000000006E-2</v>
      </c>
      <c r="Z113">
        <v>8.5000000000000006E-2</v>
      </c>
      <c r="AA113">
        <v>6.5299999999999997E-2</v>
      </c>
      <c r="AB113">
        <v>5.7099999999999998E-2</v>
      </c>
      <c r="AC113">
        <v>5.16E-2</v>
      </c>
      <c r="AD113">
        <v>5.8200000000000002E-2</v>
      </c>
      <c r="AE113">
        <v>7.0099999999999996E-2</v>
      </c>
      <c r="AF113">
        <v>7.4399999999999994E-2</v>
      </c>
      <c r="AG113">
        <v>5.6399999999999999E-2</v>
      </c>
      <c r="AH113">
        <v>3.39E-2</v>
      </c>
      <c r="AI113">
        <v>2.4199999999999999E-2</v>
      </c>
      <c r="AJ113">
        <v>1.6199999999999999E-2</v>
      </c>
    </row>
    <row r="114" spans="1:36" x14ac:dyDescent="0.25">
      <c r="A114" t="s">
        <v>164</v>
      </c>
      <c r="B114" t="s">
        <v>101</v>
      </c>
      <c r="C114" t="s">
        <v>127</v>
      </c>
      <c r="D114" t="s">
        <v>165</v>
      </c>
      <c r="E114">
        <v>0.8</v>
      </c>
      <c r="F114">
        <v>9</v>
      </c>
      <c r="G114">
        <v>0.74460000000000004</v>
      </c>
      <c r="H114">
        <v>0.69589999999999996</v>
      </c>
      <c r="I114">
        <v>0.67120000000000002</v>
      </c>
      <c r="J114">
        <v>0.61150000000000004</v>
      </c>
      <c r="K114">
        <v>0.57430000000000003</v>
      </c>
      <c r="L114">
        <v>0.50900000000000001</v>
      </c>
      <c r="M114">
        <v>0.44729999999999998</v>
      </c>
      <c r="N114">
        <v>0.39510000000000001</v>
      </c>
      <c r="O114">
        <v>0.3463</v>
      </c>
      <c r="P114">
        <v>0.27010000000000001</v>
      </c>
      <c r="Q114">
        <v>0.20430000000000001</v>
      </c>
      <c r="R114">
        <v>0.14069999999999999</v>
      </c>
      <c r="S114">
        <v>8.2000000000000003E-2</v>
      </c>
      <c r="T114">
        <v>4.5100000000000001E-2</v>
      </c>
      <c r="U114">
        <v>1.46E-2</v>
      </c>
      <c r="V114">
        <v>0.28039999999999998</v>
      </c>
      <c r="W114">
        <v>0.1605</v>
      </c>
      <c r="X114">
        <v>9.0899999999999995E-2</v>
      </c>
      <c r="Y114">
        <v>7.5600000000000001E-2</v>
      </c>
      <c r="Z114">
        <v>7.5499999999999998E-2</v>
      </c>
      <c r="AA114">
        <v>4.5499999999999999E-2</v>
      </c>
      <c r="AB114">
        <v>3.39E-2</v>
      </c>
      <c r="AC114">
        <v>5.4899999999999997E-2</v>
      </c>
      <c r="AD114">
        <v>5.5899999999999998E-2</v>
      </c>
      <c r="AE114">
        <v>6.4199999999999993E-2</v>
      </c>
      <c r="AF114">
        <v>5.3400000000000003E-2</v>
      </c>
      <c r="AG114">
        <v>2.6100000000000002E-2</v>
      </c>
      <c r="AH114">
        <v>2.9700000000000001E-2</v>
      </c>
      <c r="AI114">
        <v>2.6700000000000002E-2</v>
      </c>
      <c r="AJ114">
        <v>1.17E-2</v>
      </c>
    </row>
    <row r="115" spans="1:36" x14ac:dyDescent="0.25">
      <c r="A115" t="s">
        <v>166</v>
      </c>
      <c r="B115" t="s">
        <v>101</v>
      </c>
      <c r="C115" t="s">
        <v>167</v>
      </c>
      <c r="D115" t="s">
        <v>168</v>
      </c>
      <c r="E115">
        <v>2.5</v>
      </c>
      <c r="F115">
        <v>9</v>
      </c>
      <c r="G115">
        <v>0.62339999999999995</v>
      </c>
      <c r="H115">
        <v>0.56740000000000002</v>
      </c>
      <c r="I115">
        <v>0.56689999999999996</v>
      </c>
      <c r="J115">
        <v>0.52780000000000005</v>
      </c>
      <c r="K115">
        <v>0.49819999999999998</v>
      </c>
      <c r="L115">
        <v>0.45629999999999998</v>
      </c>
      <c r="M115">
        <v>0.39700000000000002</v>
      </c>
      <c r="N115">
        <v>0.33029999999999998</v>
      </c>
      <c r="O115">
        <v>0.27100000000000002</v>
      </c>
      <c r="P115">
        <v>0.218</v>
      </c>
      <c r="Q115">
        <v>0.15959999999999999</v>
      </c>
      <c r="R115">
        <v>0.10929999999999999</v>
      </c>
      <c r="S115">
        <v>6.0499999999999998E-2</v>
      </c>
      <c r="T115">
        <v>1.8800000000000001E-2</v>
      </c>
      <c r="U115">
        <v>3.8999999999999998E-3</v>
      </c>
      <c r="V115">
        <v>0.2414</v>
      </c>
      <c r="W115">
        <v>0.18990000000000001</v>
      </c>
      <c r="X115">
        <v>0.1244</v>
      </c>
      <c r="Y115">
        <v>6.4799999999999996E-2</v>
      </c>
      <c r="Z115">
        <v>5.0799999999999998E-2</v>
      </c>
      <c r="AA115">
        <v>6.1100000000000002E-2</v>
      </c>
      <c r="AB115">
        <v>7.0699999999999999E-2</v>
      </c>
      <c r="AC115">
        <v>7.3499999999999996E-2</v>
      </c>
      <c r="AD115">
        <v>6.3200000000000006E-2</v>
      </c>
      <c r="AE115">
        <v>5.7200000000000001E-2</v>
      </c>
      <c r="AF115">
        <v>4.82E-2</v>
      </c>
      <c r="AG115">
        <v>3.2300000000000002E-2</v>
      </c>
      <c r="AH115">
        <v>1.7899999999999999E-2</v>
      </c>
      <c r="AI115">
        <v>9.4999999999999998E-3</v>
      </c>
      <c r="AJ115">
        <v>2.8E-3</v>
      </c>
    </row>
    <row r="116" spans="1:36" x14ac:dyDescent="0.25">
      <c r="A116" t="s">
        <v>166</v>
      </c>
      <c r="B116" t="s">
        <v>101</v>
      </c>
      <c r="C116" t="s">
        <v>167</v>
      </c>
      <c r="D116" t="s">
        <v>168</v>
      </c>
      <c r="E116">
        <v>0.8</v>
      </c>
      <c r="F116">
        <v>9</v>
      </c>
      <c r="G116">
        <v>0.55449999999999999</v>
      </c>
      <c r="H116">
        <v>0.5907</v>
      </c>
      <c r="I116">
        <v>0.55569999999999997</v>
      </c>
      <c r="J116">
        <v>0.49580000000000002</v>
      </c>
      <c r="K116">
        <v>0.44869999999999999</v>
      </c>
      <c r="L116">
        <v>0.40289999999999998</v>
      </c>
      <c r="M116">
        <v>0.3533</v>
      </c>
      <c r="N116">
        <v>0.29670000000000002</v>
      </c>
      <c r="O116">
        <v>0.24629999999999999</v>
      </c>
      <c r="P116">
        <v>0.18490000000000001</v>
      </c>
      <c r="Q116">
        <v>0.13830000000000001</v>
      </c>
      <c r="R116">
        <v>8.5599999999999996E-2</v>
      </c>
      <c r="S116">
        <v>4.02E-2</v>
      </c>
      <c r="T116">
        <v>1.21E-2</v>
      </c>
      <c r="U116">
        <v>2.3E-3</v>
      </c>
      <c r="V116">
        <v>0.24210000000000001</v>
      </c>
      <c r="W116">
        <v>0.2006</v>
      </c>
      <c r="X116">
        <v>0.1265</v>
      </c>
      <c r="Y116">
        <v>0.1137</v>
      </c>
      <c r="Z116">
        <v>0.1075</v>
      </c>
      <c r="AA116">
        <v>7.5800000000000006E-2</v>
      </c>
      <c r="AB116">
        <v>6.4600000000000005E-2</v>
      </c>
      <c r="AC116">
        <v>6.7500000000000004E-2</v>
      </c>
      <c r="AD116">
        <v>4.7899999999999998E-2</v>
      </c>
      <c r="AE116">
        <v>3.8399999999999997E-2</v>
      </c>
      <c r="AF116">
        <v>3.2599999999999997E-2</v>
      </c>
      <c r="AG116">
        <v>2.2800000000000001E-2</v>
      </c>
      <c r="AH116">
        <v>1.44E-2</v>
      </c>
      <c r="AI116">
        <v>9.7999999999999997E-3</v>
      </c>
      <c r="AJ116">
        <v>4.5999999999999999E-3</v>
      </c>
    </row>
    <row r="117" spans="1:36" x14ac:dyDescent="0.25">
      <c r="A117" t="s">
        <v>166</v>
      </c>
      <c r="B117" t="s">
        <v>101</v>
      </c>
      <c r="C117" t="s">
        <v>167</v>
      </c>
      <c r="D117" t="s">
        <v>168</v>
      </c>
      <c r="E117">
        <v>1.5</v>
      </c>
      <c r="F117">
        <v>9</v>
      </c>
      <c r="G117">
        <v>0.63480000000000003</v>
      </c>
      <c r="H117">
        <v>0.58889999999999998</v>
      </c>
      <c r="I117">
        <v>0.57430000000000003</v>
      </c>
      <c r="J117">
        <v>0.53039999999999998</v>
      </c>
      <c r="K117">
        <v>0.48409999999999997</v>
      </c>
      <c r="L117">
        <v>0.4148</v>
      </c>
      <c r="M117">
        <v>0.35920000000000002</v>
      </c>
      <c r="N117">
        <v>0.29859999999999998</v>
      </c>
      <c r="O117">
        <v>0.24440000000000001</v>
      </c>
      <c r="P117">
        <v>0.1799</v>
      </c>
      <c r="Q117">
        <v>0.1343</v>
      </c>
      <c r="R117">
        <v>8.4699999999999998E-2</v>
      </c>
      <c r="S117">
        <v>4.1200000000000001E-2</v>
      </c>
      <c r="T117">
        <v>1.2500000000000001E-2</v>
      </c>
      <c r="U117">
        <v>2.2000000000000001E-3</v>
      </c>
      <c r="V117">
        <v>0.21579999999999999</v>
      </c>
      <c r="W117">
        <v>0.16309999999999999</v>
      </c>
      <c r="X117">
        <v>9.8400000000000001E-2</v>
      </c>
      <c r="Y117">
        <v>4.6699999999999998E-2</v>
      </c>
      <c r="Z117">
        <v>5.8799999999999998E-2</v>
      </c>
      <c r="AA117">
        <v>6.1199999999999997E-2</v>
      </c>
      <c r="AB117">
        <v>8.1600000000000006E-2</v>
      </c>
      <c r="AC117">
        <v>6.6799999999999998E-2</v>
      </c>
      <c r="AD117">
        <v>5.3199999999999997E-2</v>
      </c>
      <c r="AE117">
        <v>4.9200000000000001E-2</v>
      </c>
      <c r="AF117">
        <v>4.3200000000000002E-2</v>
      </c>
      <c r="AG117">
        <v>3.1099999999999999E-2</v>
      </c>
      <c r="AH117">
        <v>1.84E-2</v>
      </c>
      <c r="AI117">
        <v>7.4000000000000003E-3</v>
      </c>
      <c r="AJ117">
        <v>2.5000000000000001E-3</v>
      </c>
    </row>
    <row r="118" spans="1:36" x14ac:dyDescent="0.25">
      <c r="A118" t="s">
        <v>169</v>
      </c>
      <c r="B118" t="s">
        <v>101</v>
      </c>
      <c r="C118" t="s">
        <v>167</v>
      </c>
      <c r="D118" t="s">
        <v>170</v>
      </c>
      <c r="E118">
        <v>2.5</v>
      </c>
      <c r="F118">
        <v>9</v>
      </c>
      <c r="G118">
        <v>0.62160000000000004</v>
      </c>
      <c r="H118">
        <v>0.60299999999999998</v>
      </c>
      <c r="I118">
        <v>0.5232</v>
      </c>
      <c r="J118">
        <v>0.41760000000000003</v>
      </c>
      <c r="K118">
        <v>0.36099999999999999</v>
      </c>
      <c r="L118">
        <v>0.3075</v>
      </c>
      <c r="M118">
        <v>0.24679999999999999</v>
      </c>
      <c r="N118">
        <v>0.20499999999999999</v>
      </c>
      <c r="O118">
        <v>0.1613</v>
      </c>
      <c r="P118">
        <v>0.1215</v>
      </c>
      <c r="Q118">
        <v>8.0399999999999999E-2</v>
      </c>
      <c r="R118">
        <v>4.4900000000000002E-2</v>
      </c>
      <c r="S118">
        <v>2.3900000000000001E-2</v>
      </c>
      <c r="T118">
        <v>9.2999999999999992E-3</v>
      </c>
      <c r="U118">
        <v>1.6999999999999999E-3</v>
      </c>
      <c r="V118">
        <v>0.34250000000000003</v>
      </c>
      <c r="W118">
        <v>0.16739999999999999</v>
      </c>
      <c r="X118">
        <v>0.1462</v>
      </c>
      <c r="Y118">
        <v>8.8900000000000007E-2</v>
      </c>
      <c r="Z118">
        <v>6.59E-2</v>
      </c>
      <c r="AA118">
        <v>6.1600000000000002E-2</v>
      </c>
      <c r="AB118">
        <v>5.2200000000000003E-2</v>
      </c>
      <c r="AC118">
        <v>5.2200000000000003E-2</v>
      </c>
      <c r="AD118">
        <v>4.1799999999999997E-2</v>
      </c>
      <c r="AE118">
        <v>3.2599999999999997E-2</v>
      </c>
      <c r="AF118">
        <v>2.5600000000000001E-2</v>
      </c>
      <c r="AG118">
        <v>1.7600000000000001E-2</v>
      </c>
      <c r="AH118">
        <v>1.09E-2</v>
      </c>
      <c r="AI118">
        <v>3.8999999999999998E-3</v>
      </c>
      <c r="AJ118">
        <v>1.8E-3</v>
      </c>
    </row>
    <row r="119" spans="1:36" x14ac:dyDescent="0.25">
      <c r="A119" t="s">
        <v>169</v>
      </c>
      <c r="B119" t="s">
        <v>101</v>
      </c>
      <c r="C119" t="s">
        <v>167</v>
      </c>
      <c r="D119" t="s">
        <v>170</v>
      </c>
      <c r="E119">
        <v>0.8</v>
      </c>
      <c r="F119">
        <v>9</v>
      </c>
      <c r="G119">
        <v>0.6643</v>
      </c>
      <c r="H119">
        <v>0.623</v>
      </c>
      <c r="I119">
        <v>0.51770000000000005</v>
      </c>
      <c r="J119">
        <v>0.42809999999999998</v>
      </c>
      <c r="K119">
        <v>0.38229999999999997</v>
      </c>
      <c r="L119">
        <v>0.32119999999999999</v>
      </c>
      <c r="M119">
        <v>0.2606</v>
      </c>
      <c r="N119">
        <v>0.21360000000000001</v>
      </c>
      <c r="O119">
        <v>0.1706</v>
      </c>
      <c r="P119">
        <v>0.1206</v>
      </c>
      <c r="Q119">
        <v>8.2699999999999996E-2</v>
      </c>
      <c r="R119">
        <v>5.2400000000000002E-2</v>
      </c>
      <c r="S119">
        <v>2.01E-2</v>
      </c>
      <c r="T119">
        <v>6.6E-3</v>
      </c>
      <c r="U119">
        <v>1.4E-3</v>
      </c>
      <c r="V119">
        <v>0.28460000000000002</v>
      </c>
      <c r="W119">
        <v>0.15939999999999999</v>
      </c>
      <c r="X119">
        <v>0.1089</v>
      </c>
      <c r="Y119">
        <v>8.5599999999999996E-2</v>
      </c>
      <c r="Z119">
        <v>5.4899999999999997E-2</v>
      </c>
      <c r="AA119">
        <v>0.06</v>
      </c>
      <c r="AB119">
        <v>5.0999999999999997E-2</v>
      </c>
      <c r="AC119">
        <v>4.1200000000000001E-2</v>
      </c>
      <c r="AD119">
        <v>3.9E-2</v>
      </c>
      <c r="AE119">
        <v>2.6800000000000001E-2</v>
      </c>
      <c r="AF119">
        <v>2.6700000000000002E-2</v>
      </c>
      <c r="AG119">
        <v>2.06E-2</v>
      </c>
      <c r="AH119">
        <v>8.3999999999999995E-3</v>
      </c>
      <c r="AI119">
        <v>3.8E-3</v>
      </c>
      <c r="AJ119">
        <v>1.2999999999999999E-3</v>
      </c>
    </row>
    <row r="120" spans="1:36" x14ac:dyDescent="0.25">
      <c r="A120" t="s">
        <v>169</v>
      </c>
      <c r="B120" t="s">
        <v>101</v>
      </c>
      <c r="C120" t="s">
        <v>167</v>
      </c>
      <c r="D120" t="s">
        <v>170</v>
      </c>
      <c r="E120">
        <v>1.5</v>
      </c>
      <c r="F120">
        <v>9</v>
      </c>
      <c r="G120">
        <v>0.63829999999999998</v>
      </c>
      <c r="H120">
        <v>0.58630000000000004</v>
      </c>
      <c r="I120">
        <v>0.50429999999999997</v>
      </c>
      <c r="J120">
        <v>0.4078</v>
      </c>
      <c r="K120">
        <v>0.36320000000000002</v>
      </c>
      <c r="L120">
        <v>0.29389999999999999</v>
      </c>
      <c r="M120">
        <v>0.24199999999999999</v>
      </c>
      <c r="N120">
        <v>0.189</v>
      </c>
      <c r="O120">
        <v>0.1638</v>
      </c>
      <c r="P120">
        <v>0.11360000000000001</v>
      </c>
      <c r="Q120">
        <v>6.7500000000000004E-2</v>
      </c>
      <c r="R120">
        <v>3.9800000000000002E-2</v>
      </c>
      <c r="S120">
        <v>2.0199999999999999E-2</v>
      </c>
      <c r="T120">
        <v>5.1000000000000004E-3</v>
      </c>
      <c r="U120">
        <v>1.1000000000000001E-3</v>
      </c>
      <c r="V120">
        <v>0.316</v>
      </c>
      <c r="W120">
        <v>0.16889999999999999</v>
      </c>
      <c r="X120">
        <v>0.12280000000000001</v>
      </c>
      <c r="Y120">
        <v>8.1500000000000003E-2</v>
      </c>
      <c r="Z120">
        <v>5.3699999999999998E-2</v>
      </c>
      <c r="AA120">
        <v>4.9599999999999998E-2</v>
      </c>
      <c r="AB120">
        <v>4.9500000000000002E-2</v>
      </c>
      <c r="AC120">
        <v>4.7600000000000003E-2</v>
      </c>
      <c r="AD120">
        <v>4.1300000000000003E-2</v>
      </c>
      <c r="AE120">
        <v>3.2099999999999997E-2</v>
      </c>
      <c r="AF120">
        <v>1.9699999999999999E-2</v>
      </c>
      <c r="AG120">
        <v>1.5800000000000002E-2</v>
      </c>
      <c r="AH120">
        <v>8.2000000000000007E-3</v>
      </c>
      <c r="AI120">
        <v>3.2000000000000002E-3</v>
      </c>
      <c r="AJ120">
        <v>1.8E-3</v>
      </c>
    </row>
    <row r="121" spans="1:36" x14ac:dyDescent="0.25">
      <c r="A121" t="s">
        <v>171</v>
      </c>
      <c r="B121" t="s">
        <v>101</v>
      </c>
      <c r="C121" t="s">
        <v>167</v>
      </c>
      <c r="D121" t="s">
        <v>172</v>
      </c>
      <c r="E121">
        <v>2.5</v>
      </c>
      <c r="F121">
        <v>9</v>
      </c>
      <c r="G121">
        <v>0.7762</v>
      </c>
      <c r="H121">
        <v>0.68420000000000003</v>
      </c>
      <c r="I121">
        <v>0.6724</v>
      </c>
      <c r="J121">
        <v>0.61580000000000001</v>
      </c>
      <c r="K121">
        <v>0.59760000000000002</v>
      </c>
      <c r="L121">
        <v>0.56430000000000002</v>
      </c>
      <c r="M121">
        <v>0.51339999999999997</v>
      </c>
      <c r="N121">
        <v>0.45950000000000002</v>
      </c>
      <c r="O121">
        <v>0.40770000000000001</v>
      </c>
      <c r="P121">
        <v>0.33910000000000001</v>
      </c>
      <c r="Q121">
        <v>0.26050000000000001</v>
      </c>
      <c r="R121">
        <v>0.18210000000000001</v>
      </c>
      <c r="S121">
        <v>0.1222</v>
      </c>
      <c r="T121">
        <v>7.0900000000000005E-2</v>
      </c>
      <c r="U121">
        <v>2.93E-2</v>
      </c>
      <c r="V121">
        <v>0.21249999999999999</v>
      </c>
      <c r="W121">
        <v>0.18859999999999999</v>
      </c>
      <c r="X121">
        <v>0.18260000000000001</v>
      </c>
      <c r="Y121">
        <v>0.17810000000000001</v>
      </c>
      <c r="Z121">
        <v>0.17399999999999999</v>
      </c>
      <c r="AA121">
        <v>0.19600000000000001</v>
      </c>
      <c r="AB121">
        <v>0.1943</v>
      </c>
      <c r="AC121">
        <v>0.1666</v>
      </c>
      <c r="AD121">
        <v>0.1391</v>
      </c>
      <c r="AE121">
        <v>0.1217</v>
      </c>
      <c r="AF121">
        <v>9.7299999999999998E-2</v>
      </c>
      <c r="AG121">
        <v>6.3200000000000006E-2</v>
      </c>
      <c r="AH121">
        <v>4.9799999999999997E-2</v>
      </c>
      <c r="AI121">
        <v>3.04E-2</v>
      </c>
      <c r="AJ121">
        <v>2.0299999999999999E-2</v>
      </c>
    </row>
    <row r="122" spans="1:36" x14ac:dyDescent="0.25">
      <c r="A122" t="s">
        <v>171</v>
      </c>
      <c r="B122" t="s">
        <v>101</v>
      </c>
      <c r="C122" t="s">
        <v>167</v>
      </c>
      <c r="D122" t="s">
        <v>172</v>
      </c>
      <c r="E122">
        <v>1.5</v>
      </c>
      <c r="F122">
        <v>9</v>
      </c>
      <c r="G122">
        <v>0.65369999999999995</v>
      </c>
      <c r="H122">
        <v>0.62390000000000001</v>
      </c>
      <c r="I122">
        <v>0.63019999999999998</v>
      </c>
      <c r="J122">
        <v>0.60229999999999995</v>
      </c>
      <c r="K122">
        <v>0.58040000000000003</v>
      </c>
      <c r="L122">
        <v>0.51880000000000004</v>
      </c>
      <c r="M122">
        <v>0.4773</v>
      </c>
      <c r="N122">
        <v>0.435</v>
      </c>
      <c r="O122">
        <v>0.35420000000000001</v>
      </c>
      <c r="P122">
        <v>0.29289999999999999</v>
      </c>
      <c r="Q122">
        <v>0.21529999999999999</v>
      </c>
      <c r="R122">
        <v>0.16370000000000001</v>
      </c>
      <c r="S122">
        <v>0.1086</v>
      </c>
      <c r="T122">
        <v>5.8700000000000002E-2</v>
      </c>
      <c r="U122">
        <v>2.3900000000000001E-2</v>
      </c>
      <c r="V122">
        <v>0.28470000000000001</v>
      </c>
      <c r="W122">
        <v>0.24399999999999999</v>
      </c>
      <c r="X122">
        <v>0.2069</v>
      </c>
      <c r="Y122">
        <v>0.17879999999999999</v>
      </c>
      <c r="Z122">
        <v>0.18279999999999999</v>
      </c>
      <c r="AA122">
        <v>0.1953</v>
      </c>
      <c r="AB122">
        <v>0.17549999999999999</v>
      </c>
      <c r="AC122">
        <v>0.15049999999999999</v>
      </c>
      <c r="AD122">
        <v>0.1338</v>
      </c>
      <c r="AE122">
        <v>0.1129</v>
      </c>
      <c r="AF122">
        <v>6.8199999999999997E-2</v>
      </c>
      <c r="AG122">
        <v>4.9399999999999999E-2</v>
      </c>
      <c r="AH122">
        <v>3.7699999999999997E-2</v>
      </c>
      <c r="AI122">
        <v>2.5399999999999999E-2</v>
      </c>
      <c r="AJ122">
        <v>1.5800000000000002E-2</v>
      </c>
    </row>
    <row r="123" spans="1:36" x14ac:dyDescent="0.25">
      <c r="A123" t="s">
        <v>171</v>
      </c>
      <c r="B123" t="s">
        <v>101</v>
      </c>
      <c r="C123" t="s">
        <v>167</v>
      </c>
      <c r="D123" t="s">
        <v>172</v>
      </c>
      <c r="E123">
        <v>0.8</v>
      </c>
      <c r="F123">
        <v>9</v>
      </c>
      <c r="G123">
        <v>0.62560000000000004</v>
      </c>
      <c r="H123">
        <v>0.60719999999999996</v>
      </c>
      <c r="I123">
        <v>0.5857</v>
      </c>
      <c r="J123">
        <v>0.5796</v>
      </c>
      <c r="K123">
        <v>0.51370000000000005</v>
      </c>
      <c r="L123">
        <v>0.49990000000000001</v>
      </c>
      <c r="M123">
        <v>0.4602</v>
      </c>
      <c r="N123">
        <v>0.39019999999999999</v>
      </c>
      <c r="O123">
        <v>0.33260000000000001</v>
      </c>
      <c r="P123">
        <v>0.26090000000000002</v>
      </c>
      <c r="Q123">
        <v>0.1918</v>
      </c>
      <c r="R123">
        <v>0.1424</v>
      </c>
      <c r="S123">
        <v>9.2399999999999996E-2</v>
      </c>
      <c r="T123">
        <v>4.4699999999999997E-2</v>
      </c>
      <c r="U123">
        <v>1.72E-2</v>
      </c>
      <c r="V123">
        <v>0.35639999999999999</v>
      </c>
      <c r="W123">
        <v>0.26429999999999998</v>
      </c>
      <c r="X123">
        <v>0.21820000000000001</v>
      </c>
      <c r="Y123">
        <v>0.18790000000000001</v>
      </c>
      <c r="Z123">
        <v>0.2117</v>
      </c>
      <c r="AA123">
        <v>0.1988</v>
      </c>
      <c r="AB123">
        <v>0.16539999999999999</v>
      </c>
      <c r="AC123">
        <v>0.1409</v>
      </c>
      <c r="AD123">
        <v>0.12790000000000001</v>
      </c>
      <c r="AE123">
        <v>9.01E-2</v>
      </c>
      <c r="AF123">
        <v>5.3900000000000003E-2</v>
      </c>
      <c r="AG123">
        <v>4.0899999999999999E-2</v>
      </c>
      <c r="AH123">
        <v>3.0599999999999999E-2</v>
      </c>
      <c r="AI123">
        <v>2.0400000000000001E-2</v>
      </c>
      <c r="AJ123">
        <v>9.9000000000000008E-3</v>
      </c>
    </row>
    <row r="124" spans="1:36" x14ac:dyDescent="0.25">
      <c r="A124" t="s">
        <v>173</v>
      </c>
      <c r="B124" t="s">
        <v>101</v>
      </c>
      <c r="C124" t="s">
        <v>167</v>
      </c>
      <c r="D124" t="s">
        <v>174</v>
      </c>
      <c r="E124">
        <v>2.5</v>
      </c>
      <c r="F124">
        <v>9</v>
      </c>
      <c r="G124">
        <v>0.68920000000000003</v>
      </c>
      <c r="H124">
        <v>0.67330000000000001</v>
      </c>
      <c r="I124">
        <v>0.62319999999999998</v>
      </c>
      <c r="J124">
        <v>0.55330000000000001</v>
      </c>
      <c r="K124">
        <v>0.52790000000000004</v>
      </c>
      <c r="L124">
        <v>0.46800000000000003</v>
      </c>
      <c r="M124">
        <v>0.42530000000000001</v>
      </c>
      <c r="N124">
        <v>0.3972</v>
      </c>
      <c r="O124">
        <v>0.34939999999999999</v>
      </c>
      <c r="P124">
        <v>0.29880000000000001</v>
      </c>
      <c r="Q124">
        <v>0.24560000000000001</v>
      </c>
      <c r="R124">
        <v>0.1709</v>
      </c>
      <c r="S124">
        <v>0.11409999999999999</v>
      </c>
      <c r="T124">
        <v>5.8200000000000002E-2</v>
      </c>
      <c r="U124">
        <v>1.89E-2</v>
      </c>
      <c r="V124">
        <v>0.30409999999999998</v>
      </c>
      <c r="W124">
        <v>0.2535</v>
      </c>
      <c r="X124">
        <v>0.2</v>
      </c>
      <c r="Y124">
        <v>0.16489999999999999</v>
      </c>
      <c r="Z124">
        <v>0.14360000000000001</v>
      </c>
      <c r="AA124">
        <v>0.13900000000000001</v>
      </c>
      <c r="AB124">
        <v>0.12620000000000001</v>
      </c>
      <c r="AC124">
        <v>0.1014</v>
      </c>
      <c r="AD124">
        <v>7.3499999999999996E-2</v>
      </c>
      <c r="AE124">
        <v>6.0600000000000001E-2</v>
      </c>
      <c r="AF124">
        <v>4.9200000000000001E-2</v>
      </c>
      <c r="AG124">
        <v>5.2699999999999997E-2</v>
      </c>
      <c r="AH124">
        <v>5.5399999999999998E-2</v>
      </c>
      <c r="AI124">
        <v>3.2800000000000003E-2</v>
      </c>
      <c r="AJ124">
        <v>1.12E-2</v>
      </c>
    </row>
    <row r="125" spans="1:36" x14ac:dyDescent="0.25">
      <c r="A125" t="s">
        <v>173</v>
      </c>
      <c r="B125" t="s">
        <v>101</v>
      </c>
      <c r="C125" t="s">
        <v>167</v>
      </c>
      <c r="D125" t="s">
        <v>174</v>
      </c>
      <c r="E125">
        <v>0.8</v>
      </c>
      <c r="F125">
        <v>10</v>
      </c>
      <c r="G125">
        <v>0.72199999999999998</v>
      </c>
      <c r="H125">
        <v>0.67659999999999998</v>
      </c>
      <c r="I125">
        <v>0.58930000000000005</v>
      </c>
      <c r="J125">
        <v>0.54339999999999999</v>
      </c>
      <c r="K125">
        <v>0.48180000000000001</v>
      </c>
      <c r="L125">
        <v>0.44919999999999999</v>
      </c>
      <c r="M125">
        <v>0.37930000000000003</v>
      </c>
      <c r="N125">
        <v>0.34129999999999999</v>
      </c>
      <c r="O125">
        <v>0.30099999999999999</v>
      </c>
      <c r="P125">
        <v>0.2646</v>
      </c>
      <c r="Q125">
        <v>0.19209999999999999</v>
      </c>
      <c r="R125">
        <v>0.13930000000000001</v>
      </c>
      <c r="S125">
        <v>8.1299999999999997E-2</v>
      </c>
      <c r="T125">
        <v>4.3999999999999997E-2</v>
      </c>
      <c r="U125">
        <v>1.32E-2</v>
      </c>
      <c r="V125">
        <v>0.30070000000000002</v>
      </c>
      <c r="W125">
        <v>0.21490000000000001</v>
      </c>
      <c r="X125">
        <v>0.19539999999999999</v>
      </c>
      <c r="Y125">
        <v>0.17710000000000001</v>
      </c>
      <c r="Z125">
        <v>0.1573</v>
      </c>
      <c r="AA125">
        <v>0.14599999999999999</v>
      </c>
      <c r="AB125">
        <v>0.10539999999999999</v>
      </c>
      <c r="AC125">
        <v>7.6899999999999996E-2</v>
      </c>
      <c r="AD125">
        <v>5.16E-2</v>
      </c>
      <c r="AE125">
        <v>5.4899999999999997E-2</v>
      </c>
      <c r="AF125">
        <v>4.5400000000000003E-2</v>
      </c>
      <c r="AG125">
        <v>4.4900000000000002E-2</v>
      </c>
      <c r="AH125">
        <v>3.1699999999999999E-2</v>
      </c>
      <c r="AI125">
        <v>2.18E-2</v>
      </c>
      <c r="AJ125">
        <v>0.01</v>
      </c>
    </row>
    <row r="126" spans="1:36" x14ac:dyDescent="0.25">
      <c r="A126" t="s">
        <v>173</v>
      </c>
      <c r="B126" t="s">
        <v>101</v>
      </c>
      <c r="C126" t="s">
        <v>167</v>
      </c>
      <c r="D126" t="s">
        <v>174</v>
      </c>
      <c r="E126">
        <v>1.5</v>
      </c>
      <c r="F126">
        <v>9</v>
      </c>
      <c r="G126">
        <v>0.6704</v>
      </c>
      <c r="H126">
        <v>0.66210000000000002</v>
      </c>
      <c r="I126">
        <v>0.58640000000000003</v>
      </c>
      <c r="J126">
        <v>0.5333</v>
      </c>
      <c r="K126">
        <v>0.47370000000000001</v>
      </c>
      <c r="L126">
        <v>0.44140000000000001</v>
      </c>
      <c r="M126">
        <v>0.39660000000000001</v>
      </c>
      <c r="N126">
        <v>0.32150000000000001</v>
      </c>
      <c r="O126">
        <v>0.29430000000000001</v>
      </c>
      <c r="P126">
        <v>0.2445</v>
      </c>
      <c r="Q126">
        <v>0.18579999999999999</v>
      </c>
      <c r="R126">
        <v>0.13350000000000001</v>
      </c>
      <c r="S126">
        <v>9.0499999999999997E-2</v>
      </c>
      <c r="T126">
        <v>4.7100000000000003E-2</v>
      </c>
      <c r="U126">
        <v>1.34E-2</v>
      </c>
      <c r="V126">
        <v>0.34</v>
      </c>
      <c r="W126">
        <v>0.2344</v>
      </c>
      <c r="X126">
        <v>0.21479999999999999</v>
      </c>
      <c r="Y126">
        <v>0.189</v>
      </c>
      <c r="Z126">
        <v>0.17069999999999999</v>
      </c>
      <c r="AA126">
        <v>0.15340000000000001</v>
      </c>
      <c r="AB126">
        <v>0.13619999999999999</v>
      </c>
      <c r="AC126">
        <v>0.1154</v>
      </c>
      <c r="AD126">
        <v>8.9300000000000004E-2</v>
      </c>
      <c r="AE126">
        <v>7.1099999999999997E-2</v>
      </c>
      <c r="AF126">
        <v>6.1400000000000003E-2</v>
      </c>
      <c r="AG126">
        <v>5.2900000000000003E-2</v>
      </c>
      <c r="AH126">
        <v>4.4499999999999998E-2</v>
      </c>
      <c r="AI126">
        <v>2.3E-2</v>
      </c>
      <c r="AJ126">
        <v>7.6E-3</v>
      </c>
    </row>
    <row r="127" spans="1:36" x14ac:dyDescent="0.25">
      <c r="A127" t="s">
        <v>175</v>
      </c>
      <c r="B127" t="s">
        <v>101</v>
      </c>
      <c r="C127" t="s">
        <v>147</v>
      </c>
      <c r="D127" t="s">
        <v>176</v>
      </c>
      <c r="E127">
        <v>2.5</v>
      </c>
      <c r="F127">
        <v>9</v>
      </c>
      <c r="G127">
        <v>0.86529999999999996</v>
      </c>
      <c r="H127">
        <v>0.79210000000000003</v>
      </c>
      <c r="I127">
        <v>0.73440000000000005</v>
      </c>
      <c r="J127">
        <v>0.65090000000000003</v>
      </c>
      <c r="K127">
        <v>0.55620000000000003</v>
      </c>
      <c r="L127">
        <v>0.51090000000000002</v>
      </c>
      <c r="M127">
        <v>0.46829999999999999</v>
      </c>
      <c r="N127">
        <v>0.42720000000000002</v>
      </c>
      <c r="O127">
        <v>0.37759999999999999</v>
      </c>
      <c r="P127">
        <v>0.33360000000000001</v>
      </c>
      <c r="Q127">
        <v>0.26819999999999999</v>
      </c>
      <c r="R127">
        <v>0.19259999999999999</v>
      </c>
      <c r="S127">
        <v>0.13719999999999999</v>
      </c>
      <c r="T127">
        <v>7.2800000000000004E-2</v>
      </c>
      <c r="U127">
        <v>2.8299999999999999E-2</v>
      </c>
      <c r="V127">
        <v>0.20910000000000001</v>
      </c>
      <c r="W127">
        <v>0.1905</v>
      </c>
      <c r="X127">
        <v>0.1923</v>
      </c>
      <c r="Y127">
        <v>0.1777</v>
      </c>
      <c r="Z127">
        <v>0.1714</v>
      </c>
      <c r="AA127">
        <v>0.16489999999999999</v>
      </c>
      <c r="AB127">
        <v>0.14560000000000001</v>
      </c>
      <c r="AC127">
        <v>0.10970000000000001</v>
      </c>
      <c r="AD127">
        <v>9.8599999999999993E-2</v>
      </c>
      <c r="AE127">
        <v>7.6200000000000004E-2</v>
      </c>
      <c r="AF127">
        <v>4.99E-2</v>
      </c>
      <c r="AG127">
        <v>3.9300000000000002E-2</v>
      </c>
      <c r="AH127">
        <v>2.1399999999999999E-2</v>
      </c>
      <c r="AI127">
        <v>2.53E-2</v>
      </c>
      <c r="AJ127">
        <v>1.54E-2</v>
      </c>
    </row>
    <row r="128" spans="1:36" x14ac:dyDescent="0.25">
      <c r="A128" t="s">
        <v>175</v>
      </c>
      <c r="B128" t="s">
        <v>101</v>
      </c>
      <c r="C128" t="s">
        <v>147</v>
      </c>
      <c r="D128" t="s">
        <v>176</v>
      </c>
      <c r="E128">
        <v>1.5</v>
      </c>
      <c r="F128">
        <v>10</v>
      </c>
      <c r="G128">
        <v>0.8327</v>
      </c>
      <c r="H128">
        <v>0.72440000000000004</v>
      </c>
      <c r="I128">
        <v>0.63919999999999999</v>
      </c>
      <c r="J128">
        <v>0.56669999999999998</v>
      </c>
      <c r="K128">
        <v>0.53010000000000002</v>
      </c>
      <c r="L128">
        <v>0.47510000000000002</v>
      </c>
      <c r="M128">
        <v>0.43230000000000002</v>
      </c>
      <c r="N128">
        <v>0.41570000000000001</v>
      </c>
      <c r="O128">
        <v>0.38169999999999998</v>
      </c>
      <c r="P128">
        <v>0.31669999999999998</v>
      </c>
      <c r="Q128">
        <v>0.2472</v>
      </c>
      <c r="R128">
        <v>0.19170000000000001</v>
      </c>
      <c r="S128">
        <v>0.11840000000000001</v>
      </c>
      <c r="T128">
        <v>5.7700000000000001E-2</v>
      </c>
      <c r="U128">
        <v>1.8200000000000001E-2</v>
      </c>
      <c r="V128">
        <v>0.2515</v>
      </c>
      <c r="W128">
        <v>0.19109999999999999</v>
      </c>
      <c r="X128">
        <v>0.17180000000000001</v>
      </c>
      <c r="Y128">
        <v>0.182</v>
      </c>
      <c r="Z128">
        <v>0.16350000000000001</v>
      </c>
      <c r="AA128">
        <v>0.14929999999999999</v>
      </c>
      <c r="AB128">
        <v>0.13139999999999999</v>
      </c>
      <c r="AC128">
        <v>9.9500000000000005E-2</v>
      </c>
      <c r="AD128">
        <v>7.4999999999999997E-2</v>
      </c>
      <c r="AE128">
        <v>6.1400000000000003E-2</v>
      </c>
      <c r="AF128">
        <v>3.5900000000000001E-2</v>
      </c>
      <c r="AG128">
        <v>2.4199999999999999E-2</v>
      </c>
      <c r="AH128">
        <v>3.5700000000000003E-2</v>
      </c>
      <c r="AI128">
        <v>3.0700000000000002E-2</v>
      </c>
      <c r="AJ128">
        <v>1.49E-2</v>
      </c>
    </row>
    <row r="129" spans="1:36" x14ac:dyDescent="0.25">
      <c r="A129" t="s">
        <v>175</v>
      </c>
      <c r="B129" t="s">
        <v>101</v>
      </c>
      <c r="C129" t="s">
        <v>147</v>
      </c>
      <c r="D129" t="s">
        <v>176</v>
      </c>
      <c r="E129">
        <v>0.8</v>
      </c>
      <c r="F129">
        <v>9</v>
      </c>
      <c r="G129">
        <v>0.77410000000000001</v>
      </c>
      <c r="H129">
        <v>0.68759999999999999</v>
      </c>
      <c r="I129">
        <v>0.65469999999999995</v>
      </c>
      <c r="J129">
        <v>0.55820000000000003</v>
      </c>
      <c r="K129">
        <v>0.51790000000000003</v>
      </c>
      <c r="L129">
        <v>0.45910000000000001</v>
      </c>
      <c r="M129">
        <v>0.44219999999999998</v>
      </c>
      <c r="N129">
        <v>0.40179999999999999</v>
      </c>
      <c r="O129">
        <v>0.34239999999999998</v>
      </c>
      <c r="P129">
        <v>0.29870000000000002</v>
      </c>
      <c r="Q129">
        <v>0.2445</v>
      </c>
      <c r="R129">
        <v>0.17100000000000001</v>
      </c>
      <c r="S129">
        <v>0.1076</v>
      </c>
      <c r="T129">
        <v>5.5500000000000001E-2</v>
      </c>
      <c r="U129">
        <v>1.55E-2</v>
      </c>
      <c r="V129">
        <v>0.25259999999999999</v>
      </c>
      <c r="W129">
        <v>0.2102</v>
      </c>
      <c r="X129">
        <v>0.18559999999999999</v>
      </c>
      <c r="Y129">
        <v>0.17630000000000001</v>
      </c>
      <c r="Z129">
        <v>0.15240000000000001</v>
      </c>
      <c r="AA129">
        <v>0.14860000000000001</v>
      </c>
      <c r="AB129">
        <v>0.1069</v>
      </c>
      <c r="AC129">
        <v>6.3E-2</v>
      </c>
      <c r="AD129">
        <v>5.7200000000000001E-2</v>
      </c>
      <c r="AE129">
        <v>4.5600000000000002E-2</v>
      </c>
      <c r="AF129">
        <v>4.0300000000000002E-2</v>
      </c>
      <c r="AG129">
        <v>4.5900000000000003E-2</v>
      </c>
      <c r="AH129">
        <v>4.6899999999999997E-2</v>
      </c>
      <c r="AI129">
        <v>3.8199999999999998E-2</v>
      </c>
      <c r="AJ129">
        <v>1.38E-2</v>
      </c>
    </row>
    <row r="130" spans="1:36" x14ac:dyDescent="0.25">
      <c r="A130" t="s">
        <v>177</v>
      </c>
      <c r="B130" t="s">
        <v>101</v>
      </c>
      <c r="C130" t="s">
        <v>117</v>
      </c>
      <c r="D130" t="s">
        <v>178</v>
      </c>
      <c r="E130">
        <v>2.5</v>
      </c>
      <c r="F130">
        <v>5</v>
      </c>
      <c r="G130">
        <v>0.85009999999999997</v>
      </c>
      <c r="H130">
        <v>0.9264</v>
      </c>
      <c r="I130">
        <v>0.95809999999999995</v>
      </c>
      <c r="J130">
        <v>0.95850000000000002</v>
      </c>
      <c r="K130">
        <v>0.93840000000000001</v>
      </c>
      <c r="L130">
        <v>0.92620000000000002</v>
      </c>
      <c r="M130">
        <v>0.92500000000000004</v>
      </c>
      <c r="N130">
        <v>0.91890000000000005</v>
      </c>
      <c r="O130">
        <v>0.89829999999999999</v>
      </c>
      <c r="P130">
        <v>0.87350000000000005</v>
      </c>
      <c r="Q130">
        <v>0.85360000000000003</v>
      </c>
      <c r="R130">
        <v>0.81910000000000005</v>
      </c>
      <c r="S130">
        <v>0.79169999999999996</v>
      </c>
      <c r="T130">
        <v>0.74419999999999997</v>
      </c>
      <c r="U130">
        <v>0.70809999999999995</v>
      </c>
      <c r="V130">
        <v>0.33510000000000001</v>
      </c>
      <c r="W130">
        <v>0.1646</v>
      </c>
      <c r="X130">
        <v>9.3700000000000006E-2</v>
      </c>
      <c r="Y130">
        <v>9.2799999999999994E-2</v>
      </c>
      <c r="Z130">
        <v>0.13780000000000001</v>
      </c>
      <c r="AA130">
        <v>0.16500000000000001</v>
      </c>
      <c r="AB130">
        <v>0.1678</v>
      </c>
      <c r="AC130">
        <v>0.17829999999999999</v>
      </c>
      <c r="AD130">
        <v>0.20050000000000001</v>
      </c>
      <c r="AE130">
        <v>0.223</v>
      </c>
      <c r="AF130">
        <v>0.2361</v>
      </c>
      <c r="AG130">
        <v>0.26169999999999999</v>
      </c>
      <c r="AH130">
        <v>0.2747</v>
      </c>
      <c r="AI130">
        <v>0.31340000000000001</v>
      </c>
      <c r="AJ130">
        <v>0.3458</v>
      </c>
    </row>
    <row r="131" spans="1:36" x14ac:dyDescent="0.25">
      <c r="A131" t="s">
        <v>177</v>
      </c>
      <c r="B131" t="s">
        <v>101</v>
      </c>
      <c r="C131" t="s">
        <v>117</v>
      </c>
      <c r="D131" t="s">
        <v>178</v>
      </c>
      <c r="E131">
        <v>0.8</v>
      </c>
      <c r="F131">
        <v>9</v>
      </c>
      <c r="G131">
        <v>0.87219999999999998</v>
      </c>
      <c r="H131">
        <v>0.80830000000000002</v>
      </c>
      <c r="I131">
        <v>0.71940000000000004</v>
      </c>
      <c r="J131">
        <v>0.69269999999999998</v>
      </c>
      <c r="K131">
        <v>0.65380000000000005</v>
      </c>
      <c r="L131">
        <v>0.59250000000000003</v>
      </c>
      <c r="M131">
        <v>0.5595</v>
      </c>
      <c r="N131">
        <v>0.55100000000000005</v>
      </c>
      <c r="O131">
        <v>0.51900000000000002</v>
      </c>
      <c r="P131">
        <v>0.4854</v>
      </c>
      <c r="Q131">
        <v>0.43830000000000002</v>
      </c>
      <c r="R131">
        <v>0.37680000000000002</v>
      </c>
      <c r="S131">
        <v>0.33489999999999998</v>
      </c>
      <c r="T131">
        <v>0.27529999999999999</v>
      </c>
      <c r="U131">
        <v>0.19769999999999999</v>
      </c>
      <c r="V131">
        <v>0.1694</v>
      </c>
      <c r="W131">
        <v>0.18540000000000001</v>
      </c>
      <c r="X131">
        <v>0.24329999999999999</v>
      </c>
      <c r="Y131">
        <v>0.2414</v>
      </c>
      <c r="Z131">
        <v>0.2424</v>
      </c>
      <c r="AA131">
        <v>0.24579999999999999</v>
      </c>
      <c r="AB131">
        <v>0.23089999999999999</v>
      </c>
      <c r="AC131">
        <v>0.2261</v>
      </c>
      <c r="AD131">
        <v>0.22309999999999999</v>
      </c>
      <c r="AE131">
        <v>0.2261</v>
      </c>
      <c r="AF131">
        <v>0.2346</v>
      </c>
      <c r="AG131">
        <v>0.2389</v>
      </c>
      <c r="AH131">
        <v>0.25259999999999999</v>
      </c>
      <c r="AI131">
        <v>0.27179999999999999</v>
      </c>
      <c r="AJ131">
        <v>0.29270000000000002</v>
      </c>
    </row>
    <row r="132" spans="1:36" x14ac:dyDescent="0.25">
      <c r="A132" t="s">
        <v>177</v>
      </c>
      <c r="B132" t="s">
        <v>101</v>
      </c>
      <c r="C132" t="s">
        <v>117</v>
      </c>
      <c r="D132" t="s">
        <v>178</v>
      </c>
      <c r="E132">
        <v>1.5</v>
      </c>
      <c r="F132">
        <v>9</v>
      </c>
      <c r="G132">
        <v>0.98219999999999996</v>
      </c>
      <c r="H132">
        <v>0.97440000000000004</v>
      </c>
      <c r="I132">
        <v>0.94240000000000002</v>
      </c>
      <c r="J132">
        <v>0.88880000000000003</v>
      </c>
      <c r="K132">
        <v>0.85199999999999998</v>
      </c>
      <c r="L132">
        <v>0.79320000000000002</v>
      </c>
      <c r="M132">
        <v>0.74690000000000001</v>
      </c>
      <c r="N132">
        <v>0.69269999999999998</v>
      </c>
      <c r="O132">
        <v>0.66790000000000005</v>
      </c>
      <c r="P132">
        <v>0.62539999999999996</v>
      </c>
      <c r="Q132">
        <v>0.59940000000000004</v>
      </c>
      <c r="R132">
        <v>0.56010000000000004</v>
      </c>
      <c r="S132">
        <v>0.50039999999999996</v>
      </c>
      <c r="T132">
        <v>0.43440000000000001</v>
      </c>
      <c r="U132">
        <v>0.34060000000000001</v>
      </c>
      <c r="V132">
        <v>5.33E-2</v>
      </c>
      <c r="W132">
        <v>7.6899999999999996E-2</v>
      </c>
      <c r="X132">
        <v>0.1242</v>
      </c>
      <c r="Y132">
        <v>0.1595</v>
      </c>
      <c r="Z132">
        <v>0.16930000000000001</v>
      </c>
      <c r="AA132">
        <v>0.1895</v>
      </c>
      <c r="AB132">
        <v>0.18959999999999999</v>
      </c>
      <c r="AC132">
        <v>0.19139999999999999</v>
      </c>
      <c r="AD132">
        <v>0.18210000000000001</v>
      </c>
      <c r="AE132">
        <v>0.1759</v>
      </c>
      <c r="AF132">
        <v>0.158</v>
      </c>
      <c r="AG132">
        <v>0.1484</v>
      </c>
      <c r="AH132">
        <v>0.12590000000000001</v>
      </c>
      <c r="AI132">
        <v>0.1076</v>
      </c>
      <c r="AJ132">
        <v>9.3299999999999994E-2</v>
      </c>
    </row>
    <row r="133" spans="1:36" x14ac:dyDescent="0.25">
      <c r="A133" t="s">
        <v>179</v>
      </c>
      <c r="B133" t="s">
        <v>101</v>
      </c>
      <c r="C133" t="s">
        <v>155</v>
      </c>
      <c r="D133" t="s">
        <v>180</v>
      </c>
      <c r="E133">
        <v>2.5</v>
      </c>
      <c r="F133">
        <v>11</v>
      </c>
      <c r="G133">
        <v>0.56799999999999995</v>
      </c>
      <c r="H133">
        <v>0.50580000000000003</v>
      </c>
      <c r="I133">
        <v>0.46929999999999999</v>
      </c>
      <c r="J133">
        <v>0.42249999999999999</v>
      </c>
      <c r="K133">
        <v>0.3765</v>
      </c>
      <c r="L133">
        <v>0.3286</v>
      </c>
      <c r="M133">
        <v>0.27089999999999997</v>
      </c>
      <c r="N133">
        <v>0.2177</v>
      </c>
      <c r="O133">
        <v>0.17799999999999999</v>
      </c>
      <c r="P133">
        <v>0.13789999999999999</v>
      </c>
      <c r="Q133">
        <v>8.72E-2</v>
      </c>
      <c r="R133">
        <v>5.1799999999999999E-2</v>
      </c>
      <c r="S133">
        <v>2.7300000000000001E-2</v>
      </c>
      <c r="T133">
        <v>1.2E-2</v>
      </c>
      <c r="U133">
        <v>3.0999999999999999E-3</v>
      </c>
      <c r="V133">
        <v>0.35020000000000001</v>
      </c>
      <c r="W133">
        <v>0.1981</v>
      </c>
      <c r="X133">
        <v>0.1981</v>
      </c>
      <c r="Y133">
        <v>0.1459</v>
      </c>
      <c r="Z133">
        <v>0.1187</v>
      </c>
      <c r="AA133">
        <v>8.9700000000000002E-2</v>
      </c>
      <c r="AB133">
        <v>8.8300000000000003E-2</v>
      </c>
      <c r="AC133">
        <v>8.9399999999999993E-2</v>
      </c>
      <c r="AD133">
        <v>8.7499999999999994E-2</v>
      </c>
      <c r="AE133">
        <v>7.9299999999999995E-2</v>
      </c>
      <c r="AF133">
        <v>4.8000000000000001E-2</v>
      </c>
      <c r="AG133">
        <v>3.5900000000000001E-2</v>
      </c>
      <c r="AH133">
        <v>2.1499999999999998E-2</v>
      </c>
      <c r="AI133">
        <v>1.17E-2</v>
      </c>
      <c r="AJ133">
        <v>5.5999999999999999E-3</v>
      </c>
    </row>
    <row r="134" spans="1:36" x14ac:dyDescent="0.25">
      <c r="A134" t="s">
        <v>179</v>
      </c>
      <c r="B134" t="s">
        <v>101</v>
      </c>
      <c r="C134" t="s">
        <v>155</v>
      </c>
      <c r="D134" t="s">
        <v>180</v>
      </c>
      <c r="E134">
        <v>1.5</v>
      </c>
      <c r="F134">
        <v>9</v>
      </c>
      <c r="G134">
        <v>0.5282</v>
      </c>
      <c r="H134">
        <v>0.42830000000000001</v>
      </c>
      <c r="I134">
        <v>0.41370000000000001</v>
      </c>
      <c r="J134">
        <v>0.38080000000000003</v>
      </c>
      <c r="K134">
        <v>0.31790000000000002</v>
      </c>
      <c r="L134">
        <v>0.2535</v>
      </c>
      <c r="M134">
        <v>0.2172</v>
      </c>
      <c r="N134">
        <v>0.1807</v>
      </c>
      <c r="O134">
        <v>0.13070000000000001</v>
      </c>
      <c r="P134">
        <v>9.2100000000000001E-2</v>
      </c>
      <c r="Q134">
        <v>5.5399999999999998E-2</v>
      </c>
      <c r="R134">
        <v>3.1099999999999999E-2</v>
      </c>
      <c r="S134">
        <v>1.34E-2</v>
      </c>
      <c r="T134">
        <v>4.3E-3</v>
      </c>
      <c r="U134">
        <v>8.9999999999999998E-4</v>
      </c>
      <c r="V134">
        <v>0.2908</v>
      </c>
      <c r="W134">
        <v>0.17810000000000001</v>
      </c>
      <c r="X134">
        <v>0.1497</v>
      </c>
      <c r="Y134">
        <v>8.9700000000000002E-2</v>
      </c>
      <c r="Z134">
        <v>6.7799999999999999E-2</v>
      </c>
      <c r="AA134">
        <v>8.7800000000000003E-2</v>
      </c>
      <c r="AB134">
        <v>9.7000000000000003E-2</v>
      </c>
      <c r="AC134">
        <v>9.0399999999999994E-2</v>
      </c>
      <c r="AD134">
        <v>7.8299999999999995E-2</v>
      </c>
      <c r="AE134">
        <v>5.8500000000000003E-2</v>
      </c>
      <c r="AF134">
        <v>4.4400000000000002E-2</v>
      </c>
      <c r="AG134">
        <v>2.9600000000000001E-2</v>
      </c>
      <c r="AH134">
        <v>1.8599999999999998E-2</v>
      </c>
      <c r="AI134">
        <v>7.7999999999999996E-3</v>
      </c>
      <c r="AJ134">
        <v>1.6000000000000001E-3</v>
      </c>
    </row>
    <row r="135" spans="1:36" x14ac:dyDescent="0.25">
      <c r="A135" t="s">
        <v>179</v>
      </c>
      <c r="B135" t="s">
        <v>101</v>
      </c>
      <c r="C135" t="s">
        <v>155</v>
      </c>
      <c r="D135" t="s">
        <v>180</v>
      </c>
      <c r="E135">
        <v>0.8</v>
      </c>
      <c r="F135">
        <v>8</v>
      </c>
      <c r="G135">
        <v>0.44119999999999998</v>
      </c>
      <c r="H135">
        <v>0.44009999999999999</v>
      </c>
      <c r="I135">
        <v>0.40660000000000002</v>
      </c>
      <c r="J135">
        <v>0.34820000000000001</v>
      </c>
      <c r="K135">
        <v>0.29189999999999999</v>
      </c>
      <c r="L135">
        <v>0.2324</v>
      </c>
      <c r="M135">
        <v>0.18190000000000001</v>
      </c>
      <c r="N135">
        <v>0.1497</v>
      </c>
      <c r="O135">
        <v>0.1004</v>
      </c>
      <c r="P135">
        <v>6.5699999999999995E-2</v>
      </c>
      <c r="Q135">
        <v>3.5299999999999998E-2</v>
      </c>
      <c r="R135">
        <v>1.2800000000000001E-2</v>
      </c>
      <c r="S135">
        <v>4.7999999999999996E-3</v>
      </c>
      <c r="T135">
        <v>1.1000000000000001E-3</v>
      </c>
      <c r="U135">
        <v>2.0000000000000001E-4</v>
      </c>
      <c r="V135">
        <v>0.2341</v>
      </c>
      <c r="W135">
        <v>0.1996</v>
      </c>
      <c r="X135">
        <v>0.14860000000000001</v>
      </c>
      <c r="Y135">
        <v>0.1074</v>
      </c>
      <c r="Z135">
        <v>8.14E-2</v>
      </c>
      <c r="AA135">
        <v>5.9700000000000003E-2</v>
      </c>
      <c r="AB135">
        <v>6.4399999999999999E-2</v>
      </c>
      <c r="AC135">
        <v>6.6400000000000001E-2</v>
      </c>
      <c r="AD135">
        <v>5.16E-2</v>
      </c>
      <c r="AE135">
        <v>4.41E-2</v>
      </c>
      <c r="AF135">
        <v>2.6499999999999999E-2</v>
      </c>
      <c r="AG135">
        <v>1.2999999999999999E-2</v>
      </c>
      <c r="AH135">
        <v>3.8999999999999998E-3</v>
      </c>
      <c r="AI135">
        <v>8.9999999999999998E-4</v>
      </c>
      <c r="AJ135">
        <v>2.9999999999999997E-4</v>
      </c>
    </row>
    <row r="136" spans="1:36" x14ac:dyDescent="0.25">
      <c r="A136" t="s">
        <v>181</v>
      </c>
      <c r="B136" t="s">
        <v>101</v>
      </c>
      <c r="C136" t="s">
        <v>182</v>
      </c>
      <c r="D136" t="s">
        <v>183</v>
      </c>
      <c r="E136">
        <v>2.5</v>
      </c>
      <c r="F136">
        <v>10</v>
      </c>
      <c r="G136">
        <v>0.66930000000000001</v>
      </c>
      <c r="H136">
        <v>0.63490000000000002</v>
      </c>
      <c r="I136">
        <v>0.62350000000000005</v>
      </c>
      <c r="J136">
        <v>0.60119999999999996</v>
      </c>
      <c r="K136">
        <v>0.57210000000000005</v>
      </c>
      <c r="L136">
        <v>0.53120000000000001</v>
      </c>
      <c r="M136">
        <v>0.50700000000000001</v>
      </c>
      <c r="N136">
        <v>0.47</v>
      </c>
      <c r="O136">
        <v>0.44180000000000003</v>
      </c>
      <c r="P136">
        <v>0.41199999999999998</v>
      </c>
      <c r="Q136">
        <v>0.38390000000000002</v>
      </c>
      <c r="R136">
        <v>0.33800000000000002</v>
      </c>
      <c r="S136">
        <v>0.27739999999999998</v>
      </c>
      <c r="T136">
        <v>0.19339999999999999</v>
      </c>
      <c r="U136">
        <v>8.6599999999999996E-2</v>
      </c>
      <c r="V136">
        <v>0.25309999999999999</v>
      </c>
      <c r="W136">
        <v>0.15759999999999999</v>
      </c>
      <c r="X136">
        <v>0.14910000000000001</v>
      </c>
      <c r="Y136">
        <v>0.1125</v>
      </c>
      <c r="Z136">
        <v>0.1236</v>
      </c>
      <c r="AA136">
        <v>0.1434</v>
      </c>
      <c r="AB136">
        <v>0.14849999999999999</v>
      </c>
      <c r="AC136">
        <v>0.15890000000000001</v>
      </c>
      <c r="AD136">
        <v>0.14499999999999999</v>
      </c>
      <c r="AE136">
        <v>0.13150000000000001</v>
      </c>
      <c r="AF136">
        <v>0.1298</v>
      </c>
      <c r="AG136">
        <v>0.1331</v>
      </c>
      <c r="AH136">
        <v>0.11409999999999999</v>
      </c>
      <c r="AI136">
        <v>9.8299999999999998E-2</v>
      </c>
      <c r="AJ136">
        <v>7.6499999999999999E-2</v>
      </c>
    </row>
    <row r="137" spans="1:36" x14ac:dyDescent="0.25">
      <c r="A137" t="s">
        <v>181</v>
      </c>
      <c r="B137" t="s">
        <v>101</v>
      </c>
      <c r="C137" t="s">
        <v>182</v>
      </c>
      <c r="D137" t="s">
        <v>183</v>
      </c>
      <c r="E137">
        <v>1.5</v>
      </c>
      <c r="F137">
        <v>10</v>
      </c>
      <c r="G137">
        <v>0.60609999999999997</v>
      </c>
      <c r="H137">
        <v>0.63619999999999999</v>
      </c>
      <c r="I137">
        <v>0.621</v>
      </c>
      <c r="J137">
        <v>0.63870000000000005</v>
      </c>
      <c r="K137">
        <v>0.64480000000000004</v>
      </c>
      <c r="L137">
        <v>0.61970000000000003</v>
      </c>
      <c r="M137">
        <v>0.56269999999999998</v>
      </c>
      <c r="N137">
        <v>0.52110000000000001</v>
      </c>
      <c r="O137">
        <v>0.50049999999999994</v>
      </c>
      <c r="P137">
        <v>0.47420000000000001</v>
      </c>
      <c r="Q137">
        <v>0.43680000000000002</v>
      </c>
      <c r="R137">
        <v>0.3906</v>
      </c>
      <c r="S137">
        <v>0.32850000000000001</v>
      </c>
      <c r="T137">
        <v>0.23119999999999999</v>
      </c>
      <c r="U137">
        <v>0.1119</v>
      </c>
      <c r="V137">
        <v>0.22889999999999999</v>
      </c>
      <c r="W137">
        <v>0.1449</v>
      </c>
      <c r="X137">
        <v>9.1700000000000004E-2</v>
      </c>
      <c r="Y137">
        <v>8.9800000000000005E-2</v>
      </c>
      <c r="Z137">
        <v>8.5599999999999996E-2</v>
      </c>
      <c r="AA137">
        <v>5.8000000000000003E-2</v>
      </c>
      <c r="AB137">
        <v>6.5299999999999997E-2</v>
      </c>
      <c r="AC137">
        <v>9.4500000000000001E-2</v>
      </c>
      <c r="AD137">
        <v>0.1065</v>
      </c>
      <c r="AE137">
        <v>0.10249999999999999</v>
      </c>
      <c r="AF137">
        <v>9.6100000000000005E-2</v>
      </c>
      <c r="AG137">
        <v>0.1086</v>
      </c>
      <c r="AH137">
        <v>0.1017</v>
      </c>
      <c r="AI137">
        <v>8.6999999999999994E-2</v>
      </c>
      <c r="AJ137">
        <v>6.4199999999999993E-2</v>
      </c>
    </row>
    <row r="138" spans="1:36" x14ac:dyDescent="0.25">
      <c r="A138" t="s">
        <v>181</v>
      </c>
      <c r="B138" t="s">
        <v>101</v>
      </c>
      <c r="C138" t="s">
        <v>182</v>
      </c>
      <c r="D138" t="s">
        <v>183</v>
      </c>
      <c r="E138">
        <v>0.5</v>
      </c>
      <c r="F138">
        <v>10</v>
      </c>
      <c r="G138">
        <v>0.67069999999999996</v>
      </c>
      <c r="H138">
        <v>0.66920000000000002</v>
      </c>
      <c r="I138">
        <v>0.67949999999999999</v>
      </c>
      <c r="J138">
        <v>0.6754</v>
      </c>
      <c r="K138">
        <v>0.62619999999999998</v>
      </c>
      <c r="L138">
        <v>0.57379999999999998</v>
      </c>
      <c r="M138">
        <v>0.51429999999999998</v>
      </c>
      <c r="N138">
        <v>0.48599999999999999</v>
      </c>
      <c r="O138">
        <v>0.45519999999999999</v>
      </c>
      <c r="P138">
        <v>0.42280000000000001</v>
      </c>
      <c r="Q138">
        <v>0.39610000000000001</v>
      </c>
      <c r="R138">
        <v>0.34870000000000001</v>
      </c>
      <c r="S138">
        <v>0.28589999999999999</v>
      </c>
      <c r="T138">
        <v>0.1993</v>
      </c>
      <c r="U138">
        <v>9.3799999999999994E-2</v>
      </c>
      <c r="V138">
        <v>0.27900000000000003</v>
      </c>
      <c r="W138">
        <v>0.1338</v>
      </c>
      <c r="X138">
        <v>9.2899999999999996E-2</v>
      </c>
      <c r="Y138">
        <v>8.9200000000000002E-2</v>
      </c>
      <c r="Z138">
        <v>6.3500000000000001E-2</v>
      </c>
      <c r="AA138">
        <v>7.1199999999999999E-2</v>
      </c>
      <c r="AB138">
        <v>0.1055</v>
      </c>
      <c r="AC138">
        <v>0.10489999999999999</v>
      </c>
      <c r="AD138">
        <v>0.1055</v>
      </c>
      <c r="AE138">
        <v>9.74E-2</v>
      </c>
      <c r="AF138">
        <v>9.2999999999999999E-2</v>
      </c>
      <c r="AG138">
        <v>9.2100000000000001E-2</v>
      </c>
      <c r="AH138">
        <v>7.7100000000000002E-2</v>
      </c>
      <c r="AI138">
        <v>6.4600000000000005E-2</v>
      </c>
      <c r="AJ138">
        <v>4.2799999999999998E-2</v>
      </c>
    </row>
    <row r="139" spans="1:36" x14ac:dyDescent="0.25">
      <c r="A139" t="s">
        <v>181</v>
      </c>
      <c r="B139" t="s">
        <v>101</v>
      </c>
      <c r="C139" t="s">
        <v>184</v>
      </c>
      <c r="D139" t="s">
        <v>185</v>
      </c>
      <c r="E139">
        <v>2.5</v>
      </c>
      <c r="F139">
        <v>10</v>
      </c>
      <c r="G139">
        <v>0.64339999999999997</v>
      </c>
      <c r="H139">
        <v>0.65200000000000002</v>
      </c>
      <c r="I139">
        <v>0.59909999999999997</v>
      </c>
      <c r="J139">
        <v>0.56140000000000001</v>
      </c>
      <c r="K139">
        <v>0.49880000000000002</v>
      </c>
      <c r="L139">
        <v>0.4471</v>
      </c>
      <c r="M139">
        <v>0.3795</v>
      </c>
      <c r="N139">
        <v>0.30030000000000001</v>
      </c>
      <c r="O139">
        <v>0.20319999999999999</v>
      </c>
      <c r="P139">
        <v>0.1525</v>
      </c>
      <c r="Q139">
        <v>0.1</v>
      </c>
      <c r="R139">
        <v>5.8599999999999999E-2</v>
      </c>
      <c r="S139">
        <v>3.7499999999999999E-2</v>
      </c>
      <c r="T139">
        <v>2.86E-2</v>
      </c>
      <c r="U139">
        <v>1.23E-2</v>
      </c>
      <c r="V139">
        <v>0.1454</v>
      </c>
      <c r="W139">
        <v>0.1021</v>
      </c>
      <c r="X139">
        <v>9.5100000000000004E-2</v>
      </c>
      <c r="Y139">
        <v>7.0800000000000002E-2</v>
      </c>
      <c r="Z139">
        <v>8.1600000000000006E-2</v>
      </c>
      <c r="AA139">
        <v>8.9899999999999994E-2</v>
      </c>
      <c r="AB139">
        <v>9.0499999999999997E-2</v>
      </c>
      <c r="AC139">
        <v>9.5200000000000007E-2</v>
      </c>
      <c r="AD139">
        <v>7.1300000000000002E-2</v>
      </c>
      <c r="AE139">
        <v>5.4100000000000002E-2</v>
      </c>
      <c r="AF139">
        <v>5.79E-2</v>
      </c>
      <c r="AG139">
        <v>4.5699999999999998E-2</v>
      </c>
      <c r="AH139">
        <v>3.1399999999999997E-2</v>
      </c>
      <c r="AI139">
        <v>2.87E-2</v>
      </c>
      <c r="AJ139">
        <v>9.1999999999999998E-3</v>
      </c>
    </row>
    <row r="140" spans="1:36" x14ac:dyDescent="0.25">
      <c r="A140" t="s">
        <v>181</v>
      </c>
      <c r="B140" t="s">
        <v>101</v>
      </c>
      <c r="C140" t="s">
        <v>184</v>
      </c>
      <c r="D140" t="s">
        <v>185</v>
      </c>
      <c r="E140">
        <v>0.8</v>
      </c>
      <c r="F140">
        <v>9</v>
      </c>
      <c r="G140">
        <v>0.64390000000000003</v>
      </c>
      <c r="H140">
        <v>0.64500000000000002</v>
      </c>
      <c r="I140">
        <v>0.57050000000000001</v>
      </c>
      <c r="J140">
        <v>0.54200000000000004</v>
      </c>
      <c r="K140">
        <v>0.47149999999999997</v>
      </c>
      <c r="L140">
        <v>0.42359999999999998</v>
      </c>
      <c r="M140">
        <v>0.32819999999999999</v>
      </c>
      <c r="N140">
        <v>0.24429999999999999</v>
      </c>
      <c r="O140">
        <v>0.17399999999999999</v>
      </c>
      <c r="P140">
        <v>0.11899999999999999</v>
      </c>
      <c r="Q140">
        <v>6.4899999999999999E-2</v>
      </c>
      <c r="R140">
        <v>3.5499999999999997E-2</v>
      </c>
      <c r="S140">
        <v>2.5700000000000001E-2</v>
      </c>
      <c r="T140">
        <v>1.55E-2</v>
      </c>
      <c r="U140">
        <v>7.6E-3</v>
      </c>
      <c r="V140">
        <v>0.14330000000000001</v>
      </c>
      <c r="W140">
        <v>0.1187</v>
      </c>
      <c r="X140">
        <v>8.1299999999999997E-2</v>
      </c>
      <c r="Y140">
        <v>5.2699999999999997E-2</v>
      </c>
      <c r="Z140">
        <v>5.9700000000000003E-2</v>
      </c>
      <c r="AA140">
        <v>6.1600000000000002E-2</v>
      </c>
      <c r="AB140">
        <v>6.4399999999999999E-2</v>
      </c>
      <c r="AC140">
        <v>7.8799999999999995E-2</v>
      </c>
      <c r="AD140">
        <v>6.8400000000000002E-2</v>
      </c>
      <c r="AE140">
        <v>5.5399999999999998E-2</v>
      </c>
      <c r="AF140">
        <v>4.0899999999999999E-2</v>
      </c>
      <c r="AG140">
        <v>2.9600000000000001E-2</v>
      </c>
      <c r="AH140">
        <v>2.63E-2</v>
      </c>
      <c r="AI140">
        <v>2.0299999999999999E-2</v>
      </c>
      <c r="AJ140">
        <v>9.4000000000000004E-3</v>
      </c>
    </row>
    <row r="141" spans="1:36" x14ac:dyDescent="0.25">
      <c r="A141" t="s">
        <v>181</v>
      </c>
      <c r="B141" t="s">
        <v>101</v>
      </c>
      <c r="C141" t="s">
        <v>184</v>
      </c>
      <c r="D141" t="s">
        <v>185</v>
      </c>
      <c r="E141">
        <v>1.5</v>
      </c>
      <c r="F141">
        <v>10</v>
      </c>
      <c r="G141">
        <v>0.65880000000000005</v>
      </c>
      <c r="H141">
        <v>0.64649999999999996</v>
      </c>
      <c r="I141">
        <v>0.58899999999999997</v>
      </c>
      <c r="J141">
        <v>0.55910000000000004</v>
      </c>
      <c r="K141">
        <v>0.4899</v>
      </c>
      <c r="L141">
        <v>0.43140000000000001</v>
      </c>
      <c r="M141">
        <v>0.37</v>
      </c>
      <c r="N141">
        <v>0.28239999999999998</v>
      </c>
      <c r="O141">
        <v>0.18840000000000001</v>
      </c>
      <c r="P141">
        <v>0.1439</v>
      </c>
      <c r="Q141">
        <v>9.06E-2</v>
      </c>
      <c r="R141">
        <v>5.28E-2</v>
      </c>
      <c r="S141">
        <v>3.3399999999999999E-2</v>
      </c>
      <c r="T141">
        <v>1.8700000000000001E-2</v>
      </c>
      <c r="U141">
        <v>7.9000000000000008E-3</v>
      </c>
      <c r="V141">
        <v>0.1605</v>
      </c>
      <c r="W141">
        <v>8.9300000000000004E-2</v>
      </c>
      <c r="X141">
        <v>8.0299999999999996E-2</v>
      </c>
      <c r="Y141">
        <v>3.0099999999999998E-2</v>
      </c>
      <c r="Z141">
        <v>4.0099999999999997E-2</v>
      </c>
      <c r="AA141">
        <v>6.6699999999999995E-2</v>
      </c>
      <c r="AB141">
        <v>7.2599999999999998E-2</v>
      </c>
      <c r="AC141">
        <v>7.9500000000000001E-2</v>
      </c>
      <c r="AD141">
        <v>5.2200000000000003E-2</v>
      </c>
      <c r="AE141">
        <v>4.6300000000000001E-2</v>
      </c>
      <c r="AF141">
        <v>4.8099999999999997E-2</v>
      </c>
      <c r="AG141">
        <v>3.4799999999999998E-2</v>
      </c>
      <c r="AH141">
        <v>2.12E-2</v>
      </c>
      <c r="AI141">
        <v>1.41E-2</v>
      </c>
      <c r="AJ141">
        <v>5.1000000000000004E-3</v>
      </c>
    </row>
    <row r="142" spans="1:36" x14ac:dyDescent="0.25">
      <c r="A142" t="s">
        <v>181</v>
      </c>
      <c r="B142" t="s">
        <v>101</v>
      </c>
      <c r="C142" t="s">
        <v>186</v>
      </c>
      <c r="D142" t="s">
        <v>187</v>
      </c>
      <c r="E142">
        <v>2.5</v>
      </c>
      <c r="F142">
        <v>8</v>
      </c>
      <c r="G142">
        <v>0.63219999999999998</v>
      </c>
      <c r="H142">
        <v>0.63380000000000003</v>
      </c>
      <c r="I142">
        <v>0.60580000000000001</v>
      </c>
      <c r="J142">
        <v>0.57299999999999995</v>
      </c>
      <c r="K142">
        <v>0.51759999999999995</v>
      </c>
      <c r="L142">
        <v>0.47320000000000001</v>
      </c>
      <c r="M142">
        <v>0.44700000000000001</v>
      </c>
      <c r="N142">
        <v>0.39400000000000002</v>
      </c>
      <c r="O142">
        <v>0.32119999999999999</v>
      </c>
      <c r="P142">
        <v>0.26529999999999998</v>
      </c>
      <c r="Q142">
        <v>0.23810000000000001</v>
      </c>
      <c r="R142">
        <v>0.20200000000000001</v>
      </c>
      <c r="S142">
        <v>0.17069999999999999</v>
      </c>
      <c r="T142">
        <v>0.1371</v>
      </c>
      <c r="U142">
        <v>0.1069</v>
      </c>
      <c r="V142">
        <v>0.25140000000000001</v>
      </c>
      <c r="W142">
        <v>0.13250000000000001</v>
      </c>
      <c r="X142">
        <v>0.1167</v>
      </c>
      <c r="Y142">
        <v>0.1133</v>
      </c>
      <c r="Z142">
        <v>0.1216</v>
      </c>
      <c r="AA142">
        <v>0.1103</v>
      </c>
      <c r="AB142">
        <v>9.4200000000000006E-2</v>
      </c>
      <c r="AC142">
        <v>9.6500000000000002E-2</v>
      </c>
      <c r="AD142">
        <v>0.1138</v>
      </c>
      <c r="AE142">
        <v>8.3099999999999993E-2</v>
      </c>
      <c r="AF142">
        <v>6.2300000000000001E-2</v>
      </c>
      <c r="AG142">
        <v>6.2600000000000003E-2</v>
      </c>
      <c r="AH142">
        <v>5.8599999999999999E-2</v>
      </c>
      <c r="AI142">
        <v>5.0099999999999999E-2</v>
      </c>
      <c r="AJ142">
        <v>3.5700000000000003E-2</v>
      </c>
    </row>
    <row r="143" spans="1:36" x14ac:dyDescent="0.25">
      <c r="A143" t="s">
        <v>181</v>
      </c>
      <c r="B143" t="s">
        <v>101</v>
      </c>
      <c r="C143" t="s">
        <v>186</v>
      </c>
      <c r="D143" t="s">
        <v>187</v>
      </c>
      <c r="E143">
        <v>0.8</v>
      </c>
      <c r="F143">
        <v>9</v>
      </c>
      <c r="G143">
        <v>0.64170000000000005</v>
      </c>
      <c r="H143">
        <v>0.64149999999999996</v>
      </c>
      <c r="I143">
        <v>0.62270000000000003</v>
      </c>
      <c r="J143">
        <v>0.56920000000000004</v>
      </c>
      <c r="K143">
        <v>0.52259999999999995</v>
      </c>
      <c r="L143">
        <v>0.45390000000000003</v>
      </c>
      <c r="M143">
        <v>0.40329999999999999</v>
      </c>
      <c r="N143">
        <v>0.35120000000000001</v>
      </c>
      <c r="O143">
        <v>0.2923</v>
      </c>
      <c r="P143">
        <v>0.25430000000000003</v>
      </c>
      <c r="Q143">
        <v>0.21279999999999999</v>
      </c>
      <c r="R143">
        <v>0.15890000000000001</v>
      </c>
      <c r="S143">
        <v>0.1241</v>
      </c>
      <c r="T143">
        <v>9.06E-2</v>
      </c>
      <c r="U143">
        <v>5.74E-2</v>
      </c>
      <c r="V143">
        <v>0.1134</v>
      </c>
      <c r="W143">
        <v>0.12889999999999999</v>
      </c>
      <c r="X143">
        <v>0.13650000000000001</v>
      </c>
      <c r="Y143">
        <v>0.1246</v>
      </c>
      <c r="Z143">
        <v>0.12570000000000001</v>
      </c>
      <c r="AA143">
        <v>0.111</v>
      </c>
      <c r="AB143">
        <v>0.105</v>
      </c>
      <c r="AC143">
        <v>9.4299999999999995E-2</v>
      </c>
      <c r="AD143">
        <v>9.2899999999999996E-2</v>
      </c>
      <c r="AE143">
        <v>8.6999999999999994E-2</v>
      </c>
      <c r="AF143">
        <v>8.6400000000000005E-2</v>
      </c>
      <c r="AG143">
        <v>7.3300000000000004E-2</v>
      </c>
      <c r="AH143">
        <v>5.5500000000000001E-2</v>
      </c>
      <c r="AI143">
        <v>4.0099999999999997E-2</v>
      </c>
      <c r="AJ143">
        <v>1.44E-2</v>
      </c>
    </row>
    <row r="144" spans="1:36" x14ac:dyDescent="0.25">
      <c r="A144" t="s">
        <v>181</v>
      </c>
      <c r="B144" t="s">
        <v>101</v>
      </c>
      <c r="C144" t="s">
        <v>186</v>
      </c>
      <c r="D144" t="s">
        <v>187</v>
      </c>
      <c r="E144">
        <v>1.5</v>
      </c>
      <c r="F144">
        <v>9</v>
      </c>
      <c r="G144">
        <v>0.61019999999999996</v>
      </c>
      <c r="H144">
        <v>0.59660000000000002</v>
      </c>
      <c r="I144">
        <v>0.60050000000000003</v>
      </c>
      <c r="J144">
        <v>0.5726</v>
      </c>
      <c r="K144">
        <v>0.52300000000000002</v>
      </c>
      <c r="L144">
        <v>0.48859999999999998</v>
      </c>
      <c r="M144">
        <v>0.45469999999999999</v>
      </c>
      <c r="N144">
        <v>0.40160000000000001</v>
      </c>
      <c r="O144">
        <v>0.3306</v>
      </c>
      <c r="P144">
        <v>0.28949999999999998</v>
      </c>
      <c r="Q144">
        <v>0.25</v>
      </c>
      <c r="R144">
        <v>0.2107</v>
      </c>
      <c r="S144">
        <v>0.1701</v>
      </c>
      <c r="T144">
        <v>0.13170000000000001</v>
      </c>
      <c r="U144">
        <v>9.3700000000000006E-2</v>
      </c>
      <c r="V144">
        <v>0.23849999999999999</v>
      </c>
      <c r="W144">
        <v>0.12920000000000001</v>
      </c>
      <c r="X144">
        <v>0.1179</v>
      </c>
      <c r="Y144">
        <v>9.7000000000000003E-2</v>
      </c>
      <c r="Z144">
        <v>9.6699999999999994E-2</v>
      </c>
      <c r="AA144">
        <v>9.2299999999999993E-2</v>
      </c>
      <c r="AB144">
        <v>0.106</v>
      </c>
      <c r="AC144">
        <v>0.1152</v>
      </c>
      <c r="AD144">
        <v>0.11940000000000001</v>
      </c>
      <c r="AE144">
        <v>0.10580000000000001</v>
      </c>
      <c r="AF144">
        <v>9.5200000000000007E-2</v>
      </c>
      <c r="AG144">
        <v>8.3199999999999996E-2</v>
      </c>
      <c r="AH144">
        <v>6.9400000000000003E-2</v>
      </c>
      <c r="AI144">
        <v>4.2299999999999997E-2</v>
      </c>
      <c r="AJ144">
        <v>1.9E-2</v>
      </c>
    </row>
    <row r="145" spans="1:36" x14ac:dyDescent="0.25">
      <c r="A145" t="s">
        <v>181</v>
      </c>
      <c r="B145" t="s">
        <v>101</v>
      </c>
      <c r="C145" t="s">
        <v>188</v>
      </c>
      <c r="D145" t="s">
        <v>189</v>
      </c>
      <c r="E145">
        <v>1.5</v>
      </c>
      <c r="F145">
        <v>8</v>
      </c>
      <c r="G145">
        <v>0.40129999999999999</v>
      </c>
      <c r="H145">
        <v>0.46379999999999999</v>
      </c>
      <c r="I145">
        <v>0.4027</v>
      </c>
      <c r="J145">
        <v>0.38969999999999999</v>
      </c>
      <c r="K145">
        <v>0.36380000000000001</v>
      </c>
      <c r="L145">
        <v>0.32390000000000002</v>
      </c>
      <c r="M145">
        <v>0.29430000000000001</v>
      </c>
      <c r="N145">
        <v>0.22120000000000001</v>
      </c>
      <c r="O145">
        <v>0.17780000000000001</v>
      </c>
      <c r="P145">
        <v>0.14249999999999999</v>
      </c>
      <c r="Q145">
        <v>9.4600000000000004E-2</v>
      </c>
      <c r="R145">
        <v>5.6599999999999998E-2</v>
      </c>
      <c r="S145">
        <v>2.5499999999999998E-2</v>
      </c>
      <c r="T145">
        <v>9.7999999999999997E-3</v>
      </c>
      <c r="U145">
        <v>4.4000000000000003E-3</v>
      </c>
      <c r="V145">
        <v>0.18709999999999999</v>
      </c>
      <c r="W145">
        <v>0.13350000000000001</v>
      </c>
      <c r="X145">
        <v>0.1232</v>
      </c>
      <c r="Y145">
        <v>0.1095</v>
      </c>
      <c r="Z145">
        <v>6.8199999999999997E-2</v>
      </c>
      <c r="AA145">
        <v>5.4899999999999997E-2</v>
      </c>
      <c r="AB145">
        <v>4.99E-2</v>
      </c>
      <c r="AC145">
        <v>4.0500000000000001E-2</v>
      </c>
      <c r="AD145">
        <v>3.7999999999999999E-2</v>
      </c>
      <c r="AE145">
        <v>2.4299999999999999E-2</v>
      </c>
      <c r="AF145">
        <v>2.3199999999999998E-2</v>
      </c>
      <c r="AG145">
        <v>2.2100000000000002E-2</v>
      </c>
      <c r="AH145">
        <v>1.4E-2</v>
      </c>
      <c r="AI145">
        <v>4.7999999999999996E-3</v>
      </c>
      <c r="AJ145">
        <v>3.3999999999999998E-3</v>
      </c>
    </row>
    <row r="146" spans="1:36" x14ac:dyDescent="0.25">
      <c r="A146" t="s">
        <v>181</v>
      </c>
      <c r="B146" t="s">
        <v>101</v>
      </c>
      <c r="C146" t="s">
        <v>188</v>
      </c>
      <c r="D146" t="s">
        <v>189</v>
      </c>
      <c r="E146">
        <v>2.5</v>
      </c>
      <c r="F146">
        <v>8</v>
      </c>
      <c r="G146">
        <v>0.42699999999999999</v>
      </c>
      <c r="H146">
        <v>0.5323</v>
      </c>
      <c r="I146">
        <v>0.45800000000000002</v>
      </c>
      <c r="J146">
        <v>0.42220000000000002</v>
      </c>
      <c r="K146">
        <v>0.3977</v>
      </c>
      <c r="L146">
        <v>0.35630000000000001</v>
      </c>
      <c r="M146">
        <v>0.30530000000000002</v>
      </c>
      <c r="N146">
        <v>0.25740000000000002</v>
      </c>
      <c r="O146">
        <v>0.19989999999999999</v>
      </c>
      <c r="P146">
        <v>0.1545</v>
      </c>
      <c r="Q146">
        <v>0.1094</v>
      </c>
      <c r="R146">
        <v>6.6400000000000001E-2</v>
      </c>
      <c r="S146">
        <v>3.15E-2</v>
      </c>
      <c r="T146">
        <v>1.4500000000000001E-2</v>
      </c>
      <c r="U146">
        <v>8.6999999999999994E-3</v>
      </c>
      <c r="V146">
        <v>0.18540000000000001</v>
      </c>
      <c r="W146">
        <v>9.1300000000000006E-2</v>
      </c>
      <c r="X146">
        <v>5.8099999999999999E-2</v>
      </c>
      <c r="Y146">
        <v>5.1200000000000002E-2</v>
      </c>
      <c r="Z146">
        <v>5.11E-2</v>
      </c>
      <c r="AA146">
        <v>2.4400000000000002E-2</v>
      </c>
      <c r="AB146">
        <v>2.4899999999999999E-2</v>
      </c>
      <c r="AC146">
        <v>3.5099999999999999E-2</v>
      </c>
      <c r="AD146">
        <v>3.7699999999999997E-2</v>
      </c>
      <c r="AE146">
        <v>2.2800000000000001E-2</v>
      </c>
      <c r="AF146">
        <v>2.24E-2</v>
      </c>
      <c r="AG146">
        <v>2.4299999999999999E-2</v>
      </c>
      <c r="AH146">
        <v>1.7899999999999999E-2</v>
      </c>
      <c r="AI146">
        <v>1.49E-2</v>
      </c>
      <c r="AJ146">
        <v>9.4999999999999998E-3</v>
      </c>
    </row>
    <row r="147" spans="1:36" x14ac:dyDescent="0.25">
      <c r="A147" t="s">
        <v>181</v>
      </c>
      <c r="B147" t="s">
        <v>101</v>
      </c>
      <c r="C147" t="s">
        <v>188</v>
      </c>
      <c r="D147" t="s">
        <v>189</v>
      </c>
      <c r="E147">
        <v>0.3</v>
      </c>
      <c r="F147">
        <v>5</v>
      </c>
      <c r="G147">
        <v>0.39550000000000002</v>
      </c>
      <c r="H147">
        <v>0.31319999999999998</v>
      </c>
      <c r="I147">
        <v>0.30380000000000001</v>
      </c>
      <c r="J147">
        <v>0.25240000000000001</v>
      </c>
      <c r="K147">
        <v>0.2208</v>
      </c>
      <c r="L147">
        <v>0.20219999999999999</v>
      </c>
      <c r="M147">
        <v>0.16420000000000001</v>
      </c>
      <c r="N147">
        <v>0.11650000000000001</v>
      </c>
      <c r="O147">
        <v>8.8300000000000003E-2</v>
      </c>
      <c r="P147">
        <v>5.9499999999999997E-2</v>
      </c>
      <c r="Q147">
        <v>3.6299999999999999E-2</v>
      </c>
      <c r="R147">
        <v>2.0899999999999998E-2</v>
      </c>
      <c r="S147">
        <v>1.18E-2</v>
      </c>
      <c r="T147">
        <v>5.5999999999999999E-3</v>
      </c>
      <c r="U147">
        <v>2E-3</v>
      </c>
      <c r="V147">
        <v>0.16919999999999999</v>
      </c>
      <c r="W147">
        <v>0.17219999999999999</v>
      </c>
      <c r="X147">
        <v>6.4500000000000002E-2</v>
      </c>
      <c r="Y147">
        <v>7.1099999999999997E-2</v>
      </c>
      <c r="Z147">
        <v>5.8999999999999997E-2</v>
      </c>
      <c r="AA147">
        <v>3.9600000000000003E-2</v>
      </c>
      <c r="AB147">
        <v>3.1800000000000002E-2</v>
      </c>
      <c r="AC147">
        <v>4.1599999999999998E-2</v>
      </c>
      <c r="AD147">
        <v>2.2200000000000001E-2</v>
      </c>
      <c r="AE147">
        <v>1.0800000000000001E-2</v>
      </c>
      <c r="AF147">
        <v>1.1900000000000001E-2</v>
      </c>
      <c r="AG147">
        <v>1.2200000000000001E-2</v>
      </c>
      <c r="AH147">
        <v>9.2999999999999992E-3</v>
      </c>
      <c r="AI147">
        <v>3.5000000000000001E-3</v>
      </c>
      <c r="AJ147">
        <v>1E-3</v>
      </c>
    </row>
    <row r="148" spans="1:36" x14ac:dyDescent="0.25">
      <c r="A148" t="s">
        <v>181</v>
      </c>
      <c r="B148" t="s">
        <v>101</v>
      </c>
      <c r="C148" t="s">
        <v>188</v>
      </c>
      <c r="D148" t="s">
        <v>189</v>
      </c>
      <c r="E148">
        <v>0.8</v>
      </c>
      <c r="F148">
        <v>10</v>
      </c>
      <c r="G148">
        <v>0.43369999999999997</v>
      </c>
      <c r="H148">
        <v>0.41189999999999999</v>
      </c>
      <c r="I148">
        <v>0.3826</v>
      </c>
      <c r="J148">
        <v>0.36059999999999998</v>
      </c>
      <c r="K148">
        <v>0.32540000000000002</v>
      </c>
      <c r="L148">
        <v>0.27979999999999999</v>
      </c>
      <c r="M148">
        <v>0.23630000000000001</v>
      </c>
      <c r="N148">
        <v>0.18060000000000001</v>
      </c>
      <c r="O148">
        <v>0.13980000000000001</v>
      </c>
      <c r="P148">
        <v>9.8000000000000004E-2</v>
      </c>
      <c r="Q148">
        <v>5.6500000000000002E-2</v>
      </c>
      <c r="R148">
        <v>2.6800000000000001E-2</v>
      </c>
      <c r="S148">
        <v>1.06E-2</v>
      </c>
      <c r="T148">
        <v>4.5999999999999999E-3</v>
      </c>
      <c r="U148">
        <v>1.4E-3</v>
      </c>
      <c r="V148">
        <v>0.1867</v>
      </c>
      <c r="W148">
        <v>0.1646</v>
      </c>
      <c r="X148">
        <v>0.12570000000000001</v>
      </c>
      <c r="Y148">
        <v>8.4400000000000003E-2</v>
      </c>
      <c r="Z148">
        <v>8.0199999999999994E-2</v>
      </c>
      <c r="AA148">
        <v>7.3899999999999993E-2</v>
      </c>
      <c r="AB148">
        <v>5.3900000000000003E-2</v>
      </c>
      <c r="AC148">
        <v>4.0399999999999998E-2</v>
      </c>
      <c r="AD148">
        <v>3.6799999999999999E-2</v>
      </c>
      <c r="AE148">
        <v>3.2300000000000002E-2</v>
      </c>
      <c r="AF148">
        <v>2.2599999999999999E-2</v>
      </c>
      <c r="AG148">
        <v>1.5100000000000001E-2</v>
      </c>
      <c r="AH148">
        <v>5.8999999999999999E-3</v>
      </c>
      <c r="AI148">
        <v>5.7999999999999996E-3</v>
      </c>
      <c r="AJ148">
        <v>2.5000000000000001E-3</v>
      </c>
    </row>
    <row r="149" spans="1:36" x14ac:dyDescent="0.25">
      <c r="A149" t="s">
        <v>181</v>
      </c>
      <c r="B149" t="s">
        <v>101</v>
      </c>
      <c r="C149" t="s">
        <v>190</v>
      </c>
      <c r="D149" t="s">
        <v>191</v>
      </c>
      <c r="E149">
        <v>1.5</v>
      </c>
      <c r="F149">
        <v>11</v>
      </c>
      <c r="G149">
        <v>0.43280000000000002</v>
      </c>
      <c r="H149">
        <v>0.40439999999999998</v>
      </c>
      <c r="I149">
        <v>0.37559999999999999</v>
      </c>
      <c r="J149">
        <v>0.37790000000000001</v>
      </c>
      <c r="K149">
        <v>0.32840000000000003</v>
      </c>
      <c r="L149">
        <v>0.307</v>
      </c>
      <c r="M149">
        <v>0.25580000000000003</v>
      </c>
      <c r="N149">
        <v>0.2102</v>
      </c>
      <c r="O149">
        <v>0.17199999999999999</v>
      </c>
      <c r="P149">
        <v>0.13020000000000001</v>
      </c>
      <c r="Q149">
        <v>9.1200000000000003E-2</v>
      </c>
      <c r="R149">
        <v>5.8000000000000003E-2</v>
      </c>
      <c r="S149">
        <v>3.0200000000000001E-2</v>
      </c>
      <c r="T149">
        <v>1.5100000000000001E-2</v>
      </c>
      <c r="U149">
        <v>5.4999999999999997E-3</v>
      </c>
      <c r="V149">
        <v>0.1482</v>
      </c>
      <c r="W149">
        <v>8.4400000000000003E-2</v>
      </c>
      <c r="X149">
        <v>5.3499999999999999E-2</v>
      </c>
      <c r="Y149">
        <v>3.73E-2</v>
      </c>
      <c r="Z149">
        <v>5.1299999999999998E-2</v>
      </c>
      <c r="AA149">
        <v>3.8600000000000002E-2</v>
      </c>
      <c r="AB149">
        <v>5.4800000000000001E-2</v>
      </c>
      <c r="AC149">
        <v>3.8699999999999998E-2</v>
      </c>
      <c r="AD149">
        <v>3.6700000000000003E-2</v>
      </c>
      <c r="AE149">
        <v>3.1300000000000001E-2</v>
      </c>
      <c r="AF149">
        <v>3.7499999999999999E-2</v>
      </c>
      <c r="AG149">
        <v>3.78E-2</v>
      </c>
      <c r="AH149">
        <v>2.0400000000000001E-2</v>
      </c>
      <c r="AI149">
        <v>9.7999999999999997E-3</v>
      </c>
      <c r="AJ149">
        <v>4.3E-3</v>
      </c>
    </row>
    <row r="150" spans="1:36" x14ac:dyDescent="0.25">
      <c r="A150" t="s">
        <v>181</v>
      </c>
      <c r="B150" t="s">
        <v>101</v>
      </c>
      <c r="C150" t="s">
        <v>190</v>
      </c>
      <c r="D150" t="s">
        <v>191</v>
      </c>
      <c r="E150">
        <v>0.8</v>
      </c>
      <c r="F150">
        <v>10</v>
      </c>
      <c r="G150">
        <v>0.434</v>
      </c>
      <c r="H150">
        <v>0.41739999999999999</v>
      </c>
      <c r="I150">
        <v>0.37359999999999999</v>
      </c>
      <c r="J150">
        <v>0.36459999999999998</v>
      </c>
      <c r="K150">
        <v>0.3049</v>
      </c>
      <c r="L150">
        <v>0.27110000000000001</v>
      </c>
      <c r="M150">
        <v>0.1923</v>
      </c>
      <c r="N150">
        <v>0.14899999999999999</v>
      </c>
      <c r="O150">
        <v>0.1167</v>
      </c>
      <c r="P150">
        <v>9.1399999999999995E-2</v>
      </c>
      <c r="Q150">
        <v>5.7000000000000002E-2</v>
      </c>
      <c r="R150">
        <v>3.6999999999999998E-2</v>
      </c>
      <c r="S150">
        <v>1.61E-2</v>
      </c>
      <c r="T150">
        <v>6.3E-3</v>
      </c>
      <c r="U150">
        <v>2.2000000000000001E-3</v>
      </c>
      <c r="V150">
        <v>0.1668</v>
      </c>
      <c r="W150">
        <v>0.161</v>
      </c>
      <c r="X150">
        <v>0.14180000000000001</v>
      </c>
      <c r="Y150">
        <v>0.15670000000000001</v>
      </c>
      <c r="Z150">
        <v>0.1118</v>
      </c>
      <c r="AA150">
        <v>0.1036</v>
      </c>
      <c r="AB150">
        <v>8.0500000000000002E-2</v>
      </c>
      <c r="AC150">
        <v>6.9000000000000006E-2</v>
      </c>
      <c r="AD150">
        <v>4.3499999999999997E-2</v>
      </c>
      <c r="AE150">
        <v>4.3999999999999997E-2</v>
      </c>
      <c r="AF150">
        <v>2.52E-2</v>
      </c>
      <c r="AG150">
        <v>2.3400000000000001E-2</v>
      </c>
      <c r="AH150">
        <v>1.17E-2</v>
      </c>
      <c r="AI150">
        <v>5.3E-3</v>
      </c>
      <c r="AJ150">
        <v>3.0000000000000001E-3</v>
      </c>
    </row>
    <row r="151" spans="1:36" x14ac:dyDescent="0.25">
      <c r="A151" t="s">
        <v>181</v>
      </c>
      <c r="B151" t="s">
        <v>101</v>
      </c>
      <c r="C151" t="s">
        <v>190</v>
      </c>
      <c r="D151" t="s">
        <v>191</v>
      </c>
      <c r="E151">
        <v>2.5</v>
      </c>
      <c r="F151">
        <v>9</v>
      </c>
      <c r="G151">
        <v>0.4451</v>
      </c>
      <c r="H151">
        <v>0.44700000000000001</v>
      </c>
      <c r="I151">
        <v>0.37680000000000002</v>
      </c>
      <c r="J151">
        <v>0.39040000000000002</v>
      </c>
      <c r="K151">
        <v>0.36799999999999999</v>
      </c>
      <c r="L151">
        <v>0.30399999999999999</v>
      </c>
      <c r="M151">
        <v>0.29499999999999998</v>
      </c>
      <c r="N151">
        <v>0.2336</v>
      </c>
      <c r="O151">
        <v>0.19020000000000001</v>
      </c>
      <c r="P151">
        <v>0.14510000000000001</v>
      </c>
      <c r="Q151">
        <v>0.10539999999999999</v>
      </c>
      <c r="R151">
        <v>7.0900000000000005E-2</v>
      </c>
      <c r="S151">
        <v>4.1799999999999997E-2</v>
      </c>
      <c r="T151">
        <v>2.0500000000000001E-2</v>
      </c>
      <c r="U151">
        <v>8.0000000000000002E-3</v>
      </c>
      <c r="V151">
        <v>0.18440000000000001</v>
      </c>
      <c r="W151">
        <v>0.1138</v>
      </c>
      <c r="X151">
        <v>7.7700000000000005E-2</v>
      </c>
      <c r="Y151">
        <v>3.5299999999999998E-2</v>
      </c>
      <c r="Z151">
        <v>0.08</v>
      </c>
      <c r="AA151">
        <v>4.1799999999999997E-2</v>
      </c>
      <c r="AB151">
        <v>3.8399999999999997E-2</v>
      </c>
      <c r="AC151">
        <v>5.16E-2</v>
      </c>
      <c r="AD151">
        <v>3.6600000000000001E-2</v>
      </c>
      <c r="AE151">
        <v>2.5000000000000001E-2</v>
      </c>
      <c r="AF151">
        <v>1.8200000000000001E-2</v>
      </c>
      <c r="AG151">
        <v>2.92E-2</v>
      </c>
      <c r="AH151">
        <v>2.35E-2</v>
      </c>
      <c r="AI151">
        <v>1.4E-2</v>
      </c>
      <c r="AJ151">
        <v>5.3E-3</v>
      </c>
    </row>
    <row r="152" spans="1:36" x14ac:dyDescent="0.25">
      <c r="A152" t="s">
        <v>181</v>
      </c>
      <c r="B152" t="s">
        <v>101</v>
      </c>
      <c r="C152" t="s">
        <v>121</v>
      </c>
      <c r="D152" t="s">
        <v>192</v>
      </c>
      <c r="E152">
        <v>1.5</v>
      </c>
      <c r="F152">
        <v>9</v>
      </c>
      <c r="G152">
        <v>0.36130000000000001</v>
      </c>
      <c r="H152">
        <v>0.34539999999999998</v>
      </c>
      <c r="I152">
        <v>0.34339999999999998</v>
      </c>
      <c r="J152">
        <v>0.33910000000000001</v>
      </c>
      <c r="K152">
        <v>0.3095</v>
      </c>
      <c r="L152">
        <v>0.29360000000000003</v>
      </c>
      <c r="M152">
        <v>0.28589999999999999</v>
      </c>
      <c r="N152">
        <v>0.26229999999999998</v>
      </c>
      <c r="O152">
        <v>0.2296</v>
      </c>
      <c r="P152">
        <v>0.2089</v>
      </c>
      <c r="Q152">
        <v>0.17150000000000001</v>
      </c>
      <c r="R152">
        <v>0.13669999999999999</v>
      </c>
      <c r="S152">
        <v>9.5299999999999996E-2</v>
      </c>
      <c r="T152">
        <v>6.1499999999999999E-2</v>
      </c>
      <c r="U152">
        <v>3.44E-2</v>
      </c>
      <c r="V152">
        <v>0.13969999999999999</v>
      </c>
      <c r="W152">
        <v>9.0999999999999998E-2</v>
      </c>
      <c r="X152">
        <v>6.5199999999999994E-2</v>
      </c>
      <c r="Y152">
        <v>4.2599999999999999E-2</v>
      </c>
      <c r="Z152">
        <v>4.4299999999999999E-2</v>
      </c>
      <c r="AA152">
        <v>4.07E-2</v>
      </c>
      <c r="AB152">
        <v>5.0900000000000001E-2</v>
      </c>
      <c r="AC152">
        <v>4.8300000000000003E-2</v>
      </c>
      <c r="AD152">
        <v>4.1000000000000002E-2</v>
      </c>
      <c r="AE152">
        <v>4.7E-2</v>
      </c>
      <c r="AF152">
        <v>4.3400000000000001E-2</v>
      </c>
      <c r="AG152">
        <v>4.5199999999999997E-2</v>
      </c>
      <c r="AH152">
        <v>2.4799999999999999E-2</v>
      </c>
      <c r="AI152">
        <v>1.89E-2</v>
      </c>
      <c r="AJ152">
        <v>1.9699999999999999E-2</v>
      </c>
    </row>
    <row r="153" spans="1:36" x14ac:dyDescent="0.25">
      <c r="A153" t="s">
        <v>181</v>
      </c>
      <c r="B153" t="s">
        <v>101</v>
      </c>
      <c r="C153" t="s">
        <v>121</v>
      </c>
      <c r="D153" t="s">
        <v>192</v>
      </c>
      <c r="E153">
        <v>2.5</v>
      </c>
      <c r="F153">
        <v>9</v>
      </c>
      <c r="G153">
        <v>0.31230000000000002</v>
      </c>
      <c r="H153">
        <v>0.34410000000000002</v>
      </c>
      <c r="I153">
        <v>0.34429999999999999</v>
      </c>
      <c r="J153">
        <v>0.31900000000000001</v>
      </c>
      <c r="K153">
        <v>0.32029999999999997</v>
      </c>
      <c r="L153">
        <v>0.28220000000000001</v>
      </c>
      <c r="M153">
        <v>0.28410000000000002</v>
      </c>
      <c r="N153">
        <v>0.27189999999999998</v>
      </c>
      <c r="O153">
        <v>0.23599999999999999</v>
      </c>
      <c r="P153">
        <v>0.217</v>
      </c>
      <c r="Q153">
        <v>0.1968</v>
      </c>
      <c r="R153">
        <v>0.15359999999999999</v>
      </c>
      <c r="S153">
        <v>0.11260000000000001</v>
      </c>
      <c r="T153">
        <v>6.9500000000000006E-2</v>
      </c>
      <c r="U153">
        <v>4.0399999999999998E-2</v>
      </c>
      <c r="V153">
        <v>0.1492</v>
      </c>
      <c r="W153">
        <v>0.1172</v>
      </c>
      <c r="X153">
        <v>6.0600000000000001E-2</v>
      </c>
      <c r="Y153">
        <v>3.1099999999999999E-2</v>
      </c>
      <c r="Z153">
        <v>3.5200000000000002E-2</v>
      </c>
      <c r="AA153">
        <v>4.5499999999999999E-2</v>
      </c>
      <c r="AB153">
        <v>4.7100000000000003E-2</v>
      </c>
      <c r="AC153">
        <v>5.1299999999999998E-2</v>
      </c>
      <c r="AD153">
        <v>2.5499999999999998E-2</v>
      </c>
      <c r="AE153">
        <v>4.0599999999999997E-2</v>
      </c>
      <c r="AF153">
        <v>3.15E-2</v>
      </c>
      <c r="AG153">
        <v>3.5000000000000003E-2</v>
      </c>
      <c r="AH153">
        <v>2.5700000000000001E-2</v>
      </c>
      <c r="AI153">
        <v>1.78E-2</v>
      </c>
      <c r="AJ153">
        <v>1.61E-2</v>
      </c>
    </row>
    <row r="154" spans="1:36" x14ac:dyDescent="0.25">
      <c r="A154" t="s">
        <v>181</v>
      </c>
      <c r="B154" t="s">
        <v>101</v>
      </c>
      <c r="C154" t="s">
        <v>121</v>
      </c>
      <c r="D154" t="s">
        <v>192</v>
      </c>
      <c r="E154">
        <v>0.8</v>
      </c>
      <c r="F154">
        <v>10</v>
      </c>
      <c r="G154">
        <v>0.32500000000000001</v>
      </c>
      <c r="H154">
        <v>0.35589999999999999</v>
      </c>
      <c r="I154">
        <v>0.34760000000000002</v>
      </c>
      <c r="J154">
        <v>0.3221</v>
      </c>
      <c r="K154">
        <v>0.27329999999999999</v>
      </c>
      <c r="L154">
        <v>0.22720000000000001</v>
      </c>
      <c r="M154">
        <v>0.1888</v>
      </c>
      <c r="N154">
        <v>0.1646</v>
      </c>
      <c r="O154">
        <v>0.1492</v>
      </c>
      <c r="P154">
        <v>0.12839999999999999</v>
      </c>
      <c r="Q154">
        <v>0.1041</v>
      </c>
      <c r="R154">
        <v>7.6899999999999996E-2</v>
      </c>
      <c r="S154">
        <v>4.0800000000000003E-2</v>
      </c>
      <c r="T154">
        <v>2.23E-2</v>
      </c>
      <c r="U154">
        <v>8.5000000000000006E-3</v>
      </c>
      <c r="V154">
        <v>0.2293</v>
      </c>
      <c r="W154">
        <v>0.15409999999999999</v>
      </c>
      <c r="X154">
        <v>0.109</v>
      </c>
      <c r="Y154">
        <v>7.22E-2</v>
      </c>
      <c r="Z154">
        <v>6.1499999999999999E-2</v>
      </c>
      <c r="AA154">
        <v>5.6500000000000002E-2</v>
      </c>
      <c r="AB154">
        <v>4.3700000000000003E-2</v>
      </c>
      <c r="AC154">
        <v>3.8300000000000001E-2</v>
      </c>
      <c r="AD154">
        <v>3.9300000000000002E-2</v>
      </c>
      <c r="AE154">
        <v>2.7799999999999998E-2</v>
      </c>
      <c r="AF154">
        <v>2.58E-2</v>
      </c>
      <c r="AG154">
        <v>2.1399999999999999E-2</v>
      </c>
      <c r="AH154">
        <v>2.9399999999999999E-2</v>
      </c>
      <c r="AI154">
        <v>1.4E-2</v>
      </c>
      <c r="AJ154">
        <v>4.0000000000000001E-3</v>
      </c>
    </row>
    <row r="155" spans="1:36" x14ac:dyDescent="0.25">
      <c r="A155" t="s">
        <v>193</v>
      </c>
      <c r="B155" t="s">
        <v>101</v>
      </c>
      <c r="C155" t="s">
        <v>151</v>
      </c>
      <c r="D155" t="s">
        <v>194</v>
      </c>
      <c r="E155">
        <v>2.5</v>
      </c>
      <c r="F155">
        <v>10</v>
      </c>
      <c r="G155">
        <v>0.61240000000000006</v>
      </c>
      <c r="H155">
        <v>0.55079999999999996</v>
      </c>
      <c r="I155">
        <v>0.50919999999999999</v>
      </c>
      <c r="J155">
        <v>0.49390000000000001</v>
      </c>
      <c r="K155">
        <v>0.47510000000000002</v>
      </c>
      <c r="L155">
        <v>0.47560000000000002</v>
      </c>
      <c r="M155">
        <v>0.46339999999999998</v>
      </c>
      <c r="N155">
        <v>0.45839999999999997</v>
      </c>
      <c r="O155">
        <v>0.43080000000000002</v>
      </c>
      <c r="P155">
        <v>0.38119999999999998</v>
      </c>
      <c r="Q155">
        <v>0.34989999999999999</v>
      </c>
      <c r="R155">
        <v>0.31019999999999998</v>
      </c>
      <c r="S155">
        <v>0.25609999999999999</v>
      </c>
      <c r="T155">
        <v>0.1802</v>
      </c>
      <c r="U155">
        <v>0.10929999999999999</v>
      </c>
      <c r="V155">
        <v>0.16700000000000001</v>
      </c>
      <c r="W155">
        <v>0.15329999999999999</v>
      </c>
      <c r="X155">
        <v>0.1079</v>
      </c>
      <c r="Y155">
        <v>8.5400000000000004E-2</v>
      </c>
      <c r="Z155">
        <v>7.4300000000000005E-2</v>
      </c>
      <c r="AA155">
        <v>0.11260000000000001</v>
      </c>
      <c r="AB155">
        <v>0.1067</v>
      </c>
      <c r="AC155">
        <v>0.10100000000000001</v>
      </c>
      <c r="AD155">
        <v>9.9699999999999997E-2</v>
      </c>
      <c r="AE155">
        <v>8.1000000000000003E-2</v>
      </c>
      <c r="AF155">
        <v>7.0900000000000005E-2</v>
      </c>
      <c r="AG155">
        <v>6.6299999999999998E-2</v>
      </c>
      <c r="AH155">
        <v>9.9099999999999994E-2</v>
      </c>
      <c r="AI155">
        <v>8.4900000000000003E-2</v>
      </c>
      <c r="AJ155">
        <v>5.0799999999999998E-2</v>
      </c>
    </row>
    <row r="156" spans="1:36" x14ac:dyDescent="0.25">
      <c r="A156" t="s">
        <v>193</v>
      </c>
      <c r="B156" t="s">
        <v>101</v>
      </c>
      <c r="C156" t="s">
        <v>151</v>
      </c>
      <c r="D156" t="s">
        <v>194</v>
      </c>
      <c r="E156">
        <v>0.8</v>
      </c>
      <c r="F156">
        <v>9</v>
      </c>
      <c r="G156">
        <v>0.48480000000000001</v>
      </c>
      <c r="H156">
        <v>0.42520000000000002</v>
      </c>
      <c r="I156">
        <v>0.41899999999999998</v>
      </c>
      <c r="J156">
        <v>0.42870000000000003</v>
      </c>
      <c r="K156">
        <v>0.39279999999999998</v>
      </c>
      <c r="L156">
        <v>0.34339999999999998</v>
      </c>
      <c r="M156">
        <v>0.30359999999999998</v>
      </c>
      <c r="N156">
        <v>0.29430000000000001</v>
      </c>
      <c r="O156">
        <v>0.24110000000000001</v>
      </c>
      <c r="P156">
        <v>0.22259999999999999</v>
      </c>
      <c r="Q156">
        <v>0.1885</v>
      </c>
      <c r="R156">
        <v>0.14360000000000001</v>
      </c>
      <c r="S156">
        <v>0.1101</v>
      </c>
      <c r="T156">
        <v>7.2700000000000001E-2</v>
      </c>
      <c r="U156">
        <v>3.9800000000000002E-2</v>
      </c>
      <c r="V156">
        <v>0.33119999999999999</v>
      </c>
      <c r="W156">
        <v>0.23619999999999999</v>
      </c>
      <c r="X156">
        <v>0.19040000000000001</v>
      </c>
      <c r="Y156">
        <v>0.1787</v>
      </c>
      <c r="Z156">
        <v>0.1366</v>
      </c>
      <c r="AA156">
        <v>0.12770000000000001</v>
      </c>
      <c r="AB156">
        <v>9.0200000000000002E-2</v>
      </c>
      <c r="AC156">
        <v>8.2199999999999995E-2</v>
      </c>
      <c r="AD156">
        <v>7.3700000000000002E-2</v>
      </c>
      <c r="AE156">
        <v>5.6399999999999999E-2</v>
      </c>
      <c r="AF156">
        <v>5.5100000000000003E-2</v>
      </c>
      <c r="AG156">
        <v>4.9099999999999998E-2</v>
      </c>
      <c r="AH156">
        <v>4.7800000000000002E-2</v>
      </c>
      <c r="AI156">
        <v>2.81E-2</v>
      </c>
      <c r="AJ156">
        <v>1.72E-2</v>
      </c>
    </row>
    <row r="157" spans="1:36" x14ac:dyDescent="0.25">
      <c r="A157" t="s">
        <v>193</v>
      </c>
      <c r="B157" t="s">
        <v>101</v>
      </c>
      <c r="C157" t="s">
        <v>151</v>
      </c>
      <c r="D157" t="s">
        <v>194</v>
      </c>
      <c r="E157">
        <v>1.5</v>
      </c>
      <c r="F157">
        <v>9</v>
      </c>
      <c r="G157">
        <v>0.53569999999999995</v>
      </c>
      <c r="H157">
        <v>0.47760000000000002</v>
      </c>
      <c r="I157">
        <v>0.42770000000000002</v>
      </c>
      <c r="J157">
        <v>0.41909999999999997</v>
      </c>
      <c r="K157">
        <v>0.40839999999999999</v>
      </c>
      <c r="L157">
        <v>0.38840000000000002</v>
      </c>
      <c r="M157">
        <v>0.3765</v>
      </c>
      <c r="N157">
        <v>0.37280000000000002</v>
      </c>
      <c r="O157">
        <v>0.31940000000000002</v>
      </c>
      <c r="P157">
        <v>0.28689999999999999</v>
      </c>
      <c r="Q157">
        <v>0.25369999999999998</v>
      </c>
      <c r="R157">
        <v>0.21360000000000001</v>
      </c>
      <c r="S157">
        <v>0.16250000000000001</v>
      </c>
      <c r="T157">
        <v>0.1018</v>
      </c>
      <c r="U157">
        <v>6.4600000000000005E-2</v>
      </c>
      <c r="V157">
        <v>0.3019</v>
      </c>
      <c r="W157">
        <v>0.1648</v>
      </c>
      <c r="X157">
        <v>8.7499999999999994E-2</v>
      </c>
      <c r="Y157">
        <v>0.1119</v>
      </c>
      <c r="Z157">
        <v>0.159</v>
      </c>
      <c r="AA157">
        <v>0.1152</v>
      </c>
      <c r="AB157">
        <v>9.7199999999999995E-2</v>
      </c>
      <c r="AC157">
        <v>0.1016</v>
      </c>
      <c r="AD157">
        <v>8.8300000000000003E-2</v>
      </c>
      <c r="AE157">
        <v>9.9599999999999994E-2</v>
      </c>
      <c r="AF157">
        <v>7.5999999999999998E-2</v>
      </c>
      <c r="AG157">
        <v>7.7200000000000005E-2</v>
      </c>
      <c r="AH157">
        <v>6.8699999999999997E-2</v>
      </c>
      <c r="AI157">
        <v>4.5400000000000003E-2</v>
      </c>
      <c r="AJ157">
        <v>3.3399999999999999E-2</v>
      </c>
    </row>
    <row r="158" spans="1:36" x14ac:dyDescent="0.25">
      <c r="A158" t="s">
        <v>195</v>
      </c>
      <c r="B158" t="s">
        <v>101</v>
      </c>
      <c r="C158" t="s">
        <v>196</v>
      </c>
      <c r="D158" t="s">
        <v>197</v>
      </c>
      <c r="E158">
        <v>2.5</v>
      </c>
      <c r="F158">
        <v>9</v>
      </c>
      <c r="G158">
        <v>0.68440000000000001</v>
      </c>
      <c r="H158">
        <v>0.81879999999999997</v>
      </c>
      <c r="I158">
        <v>0.85919999999999996</v>
      </c>
      <c r="J158">
        <v>0.79469999999999996</v>
      </c>
      <c r="K158">
        <v>0.71009999999999995</v>
      </c>
      <c r="L158">
        <v>0.64029999999999998</v>
      </c>
      <c r="M158">
        <v>0.58009999999999995</v>
      </c>
      <c r="N158">
        <v>0.50429999999999997</v>
      </c>
      <c r="O158">
        <v>0.48830000000000001</v>
      </c>
      <c r="P158">
        <v>0.41739999999999999</v>
      </c>
      <c r="Q158">
        <v>0.35620000000000002</v>
      </c>
      <c r="R158">
        <v>0.27179999999999999</v>
      </c>
      <c r="S158">
        <v>0.122</v>
      </c>
      <c r="T158">
        <v>8.8099999999999998E-2</v>
      </c>
      <c r="U158">
        <v>2.5899999999999999E-2</v>
      </c>
      <c r="V158">
        <v>6.7199999999999996E-2</v>
      </c>
      <c r="W158">
        <v>7.1599999999999997E-2</v>
      </c>
      <c r="X158">
        <v>5.3600000000000002E-2</v>
      </c>
      <c r="Y158">
        <v>6.5699999999999995E-2</v>
      </c>
      <c r="Z158">
        <v>8.8300000000000003E-2</v>
      </c>
      <c r="AA158">
        <v>7.5200000000000003E-2</v>
      </c>
      <c r="AB158">
        <v>6.8099999999999994E-2</v>
      </c>
      <c r="AC158">
        <v>0.06</v>
      </c>
      <c r="AD158">
        <v>7.4200000000000002E-2</v>
      </c>
      <c r="AE158">
        <v>7.3999999999999996E-2</v>
      </c>
      <c r="AF158">
        <v>6.1699999999999998E-2</v>
      </c>
      <c r="AG158">
        <v>6.9199999999999998E-2</v>
      </c>
      <c r="AH158">
        <v>5.1200000000000002E-2</v>
      </c>
      <c r="AI158">
        <v>3.56E-2</v>
      </c>
      <c r="AJ158">
        <v>1.21E-2</v>
      </c>
    </row>
    <row r="159" spans="1:36" x14ac:dyDescent="0.25">
      <c r="A159" t="s">
        <v>195</v>
      </c>
      <c r="B159" t="s">
        <v>101</v>
      </c>
      <c r="C159" t="s">
        <v>196</v>
      </c>
      <c r="D159" t="s">
        <v>197</v>
      </c>
      <c r="E159">
        <v>0.8</v>
      </c>
      <c r="F159">
        <v>9</v>
      </c>
      <c r="G159">
        <v>0.63670000000000004</v>
      </c>
      <c r="H159">
        <v>0.77880000000000005</v>
      </c>
      <c r="I159">
        <v>0.8175</v>
      </c>
      <c r="J159">
        <v>0.74119999999999997</v>
      </c>
      <c r="K159">
        <v>0.64500000000000002</v>
      </c>
      <c r="L159">
        <v>0.58430000000000004</v>
      </c>
      <c r="M159">
        <v>0.5363</v>
      </c>
      <c r="N159">
        <v>0.46350000000000002</v>
      </c>
      <c r="O159">
        <v>0.43009999999999998</v>
      </c>
      <c r="P159">
        <v>0.36349999999999999</v>
      </c>
      <c r="Q159">
        <v>0.31109999999999999</v>
      </c>
      <c r="R159">
        <v>0.22359999999999999</v>
      </c>
      <c r="S159">
        <v>8.8200000000000001E-2</v>
      </c>
      <c r="T159">
        <v>6.2300000000000001E-2</v>
      </c>
      <c r="U159">
        <v>1.7500000000000002E-2</v>
      </c>
      <c r="V159">
        <v>4.6199999999999998E-2</v>
      </c>
      <c r="W159">
        <v>6.3899999999999998E-2</v>
      </c>
      <c r="X159">
        <v>4.4200000000000003E-2</v>
      </c>
      <c r="Y159">
        <v>5.3600000000000002E-2</v>
      </c>
      <c r="Z159">
        <v>6.5000000000000002E-2</v>
      </c>
      <c r="AA159">
        <v>5.3999999999999999E-2</v>
      </c>
      <c r="AB159">
        <v>4.8000000000000001E-2</v>
      </c>
      <c r="AC159">
        <v>3.9399999999999998E-2</v>
      </c>
      <c r="AD159">
        <v>5.5199999999999999E-2</v>
      </c>
      <c r="AE159">
        <v>4.9799999999999997E-2</v>
      </c>
      <c r="AF159">
        <v>4.0899999999999999E-2</v>
      </c>
      <c r="AG159">
        <v>4.2900000000000001E-2</v>
      </c>
      <c r="AH159">
        <v>2.9100000000000001E-2</v>
      </c>
      <c r="AI159">
        <v>2.1100000000000001E-2</v>
      </c>
      <c r="AJ159">
        <v>6.6E-3</v>
      </c>
    </row>
    <row r="160" spans="1:36" x14ac:dyDescent="0.25">
      <c r="A160" t="s">
        <v>195</v>
      </c>
      <c r="B160" t="s">
        <v>101</v>
      </c>
      <c r="C160" t="s">
        <v>196</v>
      </c>
      <c r="D160" t="s">
        <v>197</v>
      </c>
      <c r="E160">
        <v>1.5</v>
      </c>
      <c r="F160">
        <v>9</v>
      </c>
      <c r="G160">
        <v>0.6744</v>
      </c>
      <c r="H160">
        <v>0.8115</v>
      </c>
      <c r="I160">
        <v>0.85309999999999997</v>
      </c>
      <c r="J160">
        <v>0.78890000000000005</v>
      </c>
      <c r="K160">
        <v>0.7016</v>
      </c>
      <c r="L160">
        <v>0.63219999999999998</v>
      </c>
      <c r="M160">
        <v>0.57169999999999999</v>
      </c>
      <c r="N160">
        <v>0.49690000000000001</v>
      </c>
      <c r="O160">
        <v>0.47949999999999998</v>
      </c>
      <c r="P160">
        <v>0.40839999999999999</v>
      </c>
      <c r="Q160">
        <v>0.34860000000000002</v>
      </c>
      <c r="R160">
        <v>0.26269999999999999</v>
      </c>
      <c r="S160">
        <v>0.114</v>
      </c>
      <c r="T160">
        <v>8.2400000000000001E-2</v>
      </c>
      <c r="U160">
        <v>2.4E-2</v>
      </c>
      <c r="V160">
        <v>5.7099999999999998E-2</v>
      </c>
      <c r="W160">
        <v>6.4199999999999993E-2</v>
      </c>
      <c r="X160">
        <v>4.9000000000000002E-2</v>
      </c>
      <c r="Y160">
        <v>5.8000000000000003E-2</v>
      </c>
      <c r="Z160">
        <v>7.6600000000000001E-2</v>
      </c>
      <c r="AA160">
        <v>6.5699999999999995E-2</v>
      </c>
      <c r="AB160">
        <v>5.8299999999999998E-2</v>
      </c>
      <c r="AC160">
        <v>4.9399999999999999E-2</v>
      </c>
      <c r="AD160">
        <v>6.1899999999999997E-2</v>
      </c>
      <c r="AE160">
        <v>6.0900000000000003E-2</v>
      </c>
      <c r="AF160">
        <v>5.0099999999999999E-2</v>
      </c>
      <c r="AG160">
        <v>5.5199999999999999E-2</v>
      </c>
      <c r="AH160">
        <v>3.8699999999999998E-2</v>
      </c>
      <c r="AI160">
        <v>2.6700000000000002E-2</v>
      </c>
      <c r="AJ160">
        <v>8.8000000000000005E-3</v>
      </c>
    </row>
    <row r="161" spans="1:36" x14ac:dyDescent="0.25">
      <c r="A161" t="s">
        <v>198</v>
      </c>
      <c r="B161" t="s">
        <v>101</v>
      </c>
      <c r="C161" t="s">
        <v>199</v>
      </c>
      <c r="D161" t="s">
        <v>200</v>
      </c>
      <c r="E161">
        <v>2.5</v>
      </c>
      <c r="F161">
        <v>8</v>
      </c>
      <c r="G161">
        <v>0.28100000000000003</v>
      </c>
      <c r="H161">
        <v>0.2278</v>
      </c>
      <c r="I161">
        <v>0.2298</v>
      </c>
      <c r="J161">
        <v>0.23680000000000001</v>
      </c>
      <c r="K161">
        <v>0.2117</v>
      </c>
      <c r="L161">
        <v>0.1976</v>
      </c>
      <c r="M161">
        <v>0.18559999999999999</v>
      </c>
      <c r="N161">
        <v>0.17710000000000001</v>
      </c>
      <c r="O161">
        <v>0.1656</v>
      </c>
      <c r="P161">
        <v>0.1242</v>
      </c>
      <c r="Q161">
        <v>0.1017</v>
      </c>
      <c r="R161">
        <v>8.2199999999999995E-2</v>
      </c>
      <c r="S161">
        <v>5.5599999999999997E-2</v>
      </c>
      <c r="T161">
        <v>2.69E-2</v>
      </c>
      <c r="U161">
        <v>7.1999999999999998E-3</v>
      </c>
      <c r="V161">
        <v>0.3271</v>
      </c>
      <c r="W161">
        <v>0.26390000000000002</v>
      </c>
      <c r="X161">
        <v>0.223</v>
      </c>
      <c r="Y161">
        <v>0.2177</v>
      </c>
      <c r="Z161">
        <v>0.1807</v>
      </c>
      <c r="AA161">
        <v>7.8799999999999995E-2</v>
      </c>
      <c r="AB161">
        <v>0.03</v>
      </c>
      <c r="AC161">
        <v>4.5400000000000003E-2</v>
      </c>
      <c r="AD161">
        <v>4.1599999999999998E-2</v>
      </c>
      <c r="AE161">
        <v>4.2000000000000003E-2</v>
      </c>
      <c r="AF161">
        <v>5.0299999999999997E-2</v>
      </c>
      <c r="AG161">
        <v>4.4299999999999999E-2</v>
      </c>
      <c r="AH161">
        <v>3.6400000000000002E-2</v>
      </c>
      <c r="AI161">
        <v>1.7500000000000002E-2</v>
      </c>
      <c r="AJ161">
        <v>3.0000000000000001E-3</v>
      </c>
    </row>
    <row r="162" spans="1:36" x14ac:dyDescent="0.25">
      <c r="A162" t="s">
        <v>198</v>
      </c>
      <c r="B162" t="s">
        <v>101</v>
      </c>
      <c r="C162" t="s">
        <v>199</v>
      </c>
      <c r="D162" t="s">
        <v>200</v>
      </c>
      <c r="E162">
        <v>0.8</v>
      </c>
      <c r="F162">
        <v>9</v>
      </c>
      <c r="G162">
        <v>0.29520000000000002</v>
      </c>
      <c r="H162">
        <v>0.21820000000000001</v>
      </c>
      <c r="I162">
        <v>0.22040000000000001</v>
      </c>
      <c r="J162">
        <v>0.18629999999999999</v>
      </c>
      <c r="K162">
        <v>0.17780000000000001</v>
      </c>
      <c r="L162">
        <v>0.16789999999999999</v>
      </c>
      <c r="M162">
        <v>0.19139999999999999</v>
      </c>
      <c r="N162">
        <v>0.17169999999999999</v>
      </c>
      <c r="O162">
        <v>0.13789999999999999</v>
      </c>
      <c r="P162">
        <v>0.113</v>
      </c>
      <c r="Q162">
        <v>9.2700000000000005E-2</v>
      </c>
      <c r="R162">
        <v>7.9200000000000007E-2</v>
      </c>
      <c r="S162">
        <v>4.6699999999999998E-2</v>
      </c>
      <c r="T162">
        <v>2.6100000000000002E-2</v>
      </c>
      <c r="U162">
        <v>8.6999999999999994E-3</v>
      </c>
      <c r="V162">
        <v>0.29880000000000001</v>
      </c>
      <c r="W162">
        <v>0.21440000000000001</v>
      </c>
      <c r="X162">
        <v>0.20380000000000001</v>
      </c>
      <c r="Y162">
        <v>0.12670000000000001</v>
      </c>
      <c r="Z162">
        <v>4.5100000000000001E-2</v>
      </c>
      <c r="AA162">
        <v>2.4400000000000002E-2</v>
      </c>
      <c r="AB162">
        <v>5.4399999999999997E-2</v>
      </c>
      <c r="AC162">
        <v>5.3100000000000001E-2</v>
      </c>
      <c r="AD162">
        <v>7.1999999999999995E-2</v>
      </c>
      <c r="AE162">
        <v>0.06</v>
      </c>
      <c r="AF162">
        <v>5.5599999999999997E-2</v>
      </c>
      <c r="AG162">
        <v>4.6199999999999998E-2</v>
      </c>
      <c r="AH162">
        <v>2.9499999999999998E-2</v>
      </c>
      <c r="AI162">
        <v>1.5699999999999999E-2</v>
      </c>
      <c r="AJ162">
        <v>7.7999999999999996E-3</v>
      </c>
    </row>
    <row r="163" spans="1:36" x14ac:dyDescent="0.25">
      <c r="A163" t="s">
        <v>198</v>
      </c>
      <c r="B163" t="s">
        <v>101</v>
      </c>
      <c r="C163" t="s">
        <v>199</v>
      </c>
      <c r="D163" t="s">
        <v>200</v>
      </c>
      <c r="E163">
        <v>1.5</v>
      </c>
      <c r="F163">
        <v>9</v>
      </c>
      <c r="G163">
        <v>0.26939999999999997</v>
      </c>
      <c r="H163">
        <v>0.2273</v>
      </c>
      <c r="I163">
        <v>0.2225</v>
      </c>
      <c r="J163">
        <v>0.22239999999999999</v>
      </c>
      <c r="K163">
        <v>0.19009999999999999</v>
      </c>
      <c r="L163">
        <v>0.1749</v>
      </c>
      <c r="M163">
        <v>0.18410000000000001</v>
      </c>
      <c r="N163">
        <v>0.18340000000000001</v>
      </c>
      <c r="O163">
        <v>0.15049999999999999</v>
      </c>
      <c r="P163">
        <v>0.11849999999999999</v>
      </c>
      <c r="Q163">
        <v>9.6299999999999997E-2</v>
      </c>
      <c r="R163">
        <v>7.0400000000000004E-2</v>
      </c>
      <c r="S163">
        <v>4.4999999999999998E-2</v>
      </c>
      <c r="T163">
        <v>2.5000000000000001E-2</v>
      </c>
      <c r="U163">
        <v>7.4999999999999997E-3</v>
      </c>
      <c r="V163">
        <v>0.30959999999999999</v>
      </c>
      <c r="W163">
        <v>0.22359999999999999</v>
      </c>
      <c r="X163">
        <v>0.19980000000000001</v>
      </c>
      <c r="Y163">
        <v>0.18779999999999999</v>
      </c>
      <c r="Z163">
        <v>0.1103</v>
      </c>
      <c r="AA163">
        <v>4.3999999999999997E-2</v>
      </c>
      <c r="AB163">
        <v>3.8600000000000002E-2</v>
      </c>
      <c r="AC163">
        <v>4.4200000000000003E-2</v>
      </c>
      <c r="AD163">
        <v>4.8399999999999999E-2</v>
      </c>
      <c r="AE163">
        <v>6.6699999999999995E-2</v>
      </c>
      <c r="AF163">
        <v>5.4399999999999997E-2</v>
      </c>
      <c r="AG163">
        <v>3.1899999999999998E-2</v>
      </c>
      <c r="AH163">
        <v>2.7199999999999998E-2</v>
      </c>
      <c r="AI163">
        <v>1.66E-2</v>
      </c>
      <c r="AJ163">
        <v>5.1999999999999998E-3</v>
      </c>
    </row>
    <row r="164" spans="1:36" x14ac:dyDescent="0.25">
      <c r="A164" t="s">
        <v>201</v>
      </c>
      <c r="B164" t="s">
        <v>101</v>
      </c>
      <c r="C164" t="s">
        <v>202</v>
      </c>
      <c r="D164" t="s">
        <v>203</v>
      </c>
      <c r="E164">
        <v>2.5</v>
      </c>
      <c r="F164">
        <v>13</v>
      </c>
      <c r="G164">
        <v>0.41249999999999998</v>
      </c>
      <c r="H164">
        <v>0.40870000000000001</v>
      </c>
      <c r="I164">
        <v>0.41</v>
      </c>
      <c r="J164">
        <v>0.38740000000000002</v>
      </c>
      <c r="K164">
        <v>0.3584</v>
      </c>
      <c r="L164">
        <v>0.31109999999999999</v>
      </c>
      <c r="M164">
        <v>0.26350000000000001</v>
      </c>
      <c r="N164">
        <v>0.25019999999999998</v>
      </c>
      <c r="O164">
        <v>0.20080000000000001</v>
      </c>
      <c r="P164">
        <v>0.1507</v>
      </c>
      <c r="Q164">
        <v>0.1096</v>
      </c>
      <c r="R164">
        <v>8.1000000000000003E-2</v>
      </c>
      <c r="S164">
        <v>5.28E-2</v>
      </c>
      <c r="T164">
        <v>2.3900000000000001E-2</v>
      </c>
      <c r="U164">
        <v>1.0800000000000001E-2</v>
      </c>
      <c r="V164">
        <v>0.29930000000000001</v>
      </c>
      <c r="W164">
        <v>0.20699999999999999</v>
      </c>
      <c r="X164">
        <v>0.1983</v>
      </c>
      <c r="Y164">
        <v>0.1797</v>
      </c>
      <c r="Z164">
        <v>0.16669999999999999</v>
      </c>
      <c r="AA164">
        <v>0.1032</v>
      </c>
      <c r="AB164">
        <v>6.5699999999999995E-2</v>
      </c>
      <c r="AC164">
        <v>5.8200000000000002E-2</v>
      </c>
      <c r="AD164">
        <v>5.3400000000000003E-2</v>
      </c>
      <c r="AE164">
        <v>4.9099999999999998E-2</v>
      </c>
      <c r="AF164">
        <v>4.2999999999999997E-2</v>
      </c>
      <c r="AG164">
        <v>3.6400000000000002E-2</v>
      </c>
      <c r="AH164">
        <v>2.2700000000000001E-2</v>
      </c>
      <c r="AI164">
        <v>1.29E-2</v>
      </c>
      <c r="AJ164">
        <v>9.5999999999999992E-3</v>
      </c>
    </row>
    <row r="165" spans="1:36" x14ac:dyDescent="0.25">
      <c r="A165" t="s">
        <v>201</v>
      </c>
      <c r="B165" t="s">
        <v>101</v>
      </c>
      <c r="C165" t="s">
        <v>202</v>
      </c>
      <c r="D165" t="s">
        <v>203</v>
      </c>
      <c r="E165">
        <v>0.8</v>
      </c>
      <c r="F165">
        <v>9</v>
      </c>
      <c r="G165">
        <v>0.34789999999999999</v>
      </c>
      <c r="H165">
        <v>0.36059999999999998</v>
      </c>
      <c r="I165">
        <v>0.36749999999999999</v>
      </c>
      <c r="J165">
        <v>0.30549999999999999</v>
      </c>
      <c r="K165">
        <v>0.29160000000000003</v>
      </c>
      <c r="L165">
        <v>0.26</v>
      </c>
      <c r="M165">
        <v>0.24579999999999999</v>
      </c>
      <c r="N165">
        <v>0.20030000000000001</v>
      </c>
      <c r="O165">
        <v>0.17249999999999999</v>
      </c>
      <c r="P165">
        <v>0.1313</v>
      </c>
      <c r="Q165">
        <v>9.2899999999999996E-2</v>
      </c>
      <c r="R165">
        <v>6.0600000000000001E-2</v>
      </c>
      <c r="S165">
        <v>3.2800000000000003E-2</v>
      </c>
      <c r="T165">
        <v>1.4200000000000001E-2</v>
      </c>
      <c r="U165">
        <v>4.7000000000000002E-3</v>
      </c>
      <c r="V165">
        <v>0.23930000000000001</v>
      </c>
      <c r="W165">
        <v>0.15870000000000001</v>
      </c>
      <c r="X165">
        <v>0.13039999999999999</v>
      </c>
      <c r="Y165">
        <v>7.3899999999999993E-2</v>
      </c>
      <c r="Z165">
        <v>5.1900000000000002E-2</v>
      </c>
      <c r="AA165">
        <v>4.5199999999999997E-2</v>
      </c>
      <c r="AB165">
        <v>6.9000000000000006E-2</v>
      </c>
      <c r="AC165">
        <v>6.3399999999999998E-2</v>
      </c>
      <c r="AD165">
        <v>3.9199999999999999E-2</v>
      </c>
      <c r="AE165">
        <v>4.3400000000000001E-2</v>
      </c>
      <c r="AF165">
        <v>5.1700000000000003E-2</v>
      </c>
      <c r="AG165">
        <v>3.0599999999999999E-2</v>
      </c>
      <c r="AH165">
        <v>1.1900000000000001E-2</v>
      </c>
      <c r="AI165">
        <v>7.1000000000000004E-3</v>
      </c>
      <c r="AJ165">
        <v>3.5000000000000001E-3</v>
      </c>
    </row>
    <row r="166" spans="1:36" x14ac:dyDescent="0.25">
      <c r="A166" t="s">
        <v>201</v>
      </c>
      <c r="B166" t="s">
        <v>101</v>
      </c>
      <c r="C166" t="s">
        <v>202</v>
      </c>
      <c r="D166" t="s">
        <v>203</v>
      </c>
      <c r="E166">
        <v>1.5</v>
      </c>
      <c r="F166">
        <v>10</v>
      </c>
      <c r="G166">
        <v>0.2974</v>
      </c>
      <c r="H166">
        <v>0.29239999999999999</v>
      </c>
      <c r="I166">
        <v>0.27639999999999998</v>
      </c>
      <c r="J166">
        <v>0.2636</v>
      </c>
      <c r="K166">
        <v>0.27129999999999999</v>
      </c>
      <c r="L166">
        <v>0.2495</v>
      </c>
      <c r="M166">
        <v>0.23930000000000001</v>
      </c>
      <c r="N166">
        <v>0.1946</v>
      </c>
      <c r="O166">
        <v>0.1671</v>
      </c>
      <c r="P166">
        <v>0.12909999999999999</v>
      </c>
      <c r="Q166">
        <v>8.6300000000000002E-2</v>
      </c>
      <c r="R166">
        <v>6.0299999999999999E-2</v>
      </c>
      <c r="S166">
        <v>3.9699999999999999E-2</v>
      </c>
      <c r="T166">
        <v>1.7399999999999999E-2</v>
      </c>
      <c r="U166">
        <v>6.1999999999999998E-3</v>
      </c>
      <c r="V166">
        <v>0.22450000000000001</v>
      </c>
      <c r="W166">
        <v>0.11890000000000001</v>
      </c>
      <c r="X166">
        <v>0.1389</v>
      </c>
      <c r="Y166">
        <v>5.7200000000000001E-2</v>
      </c>
      <c r="Z166">
        <v>7.9600000000000004E-2</v>
      </c>
      <c r="AA166">
        <v>6.2700000000000006E-2</v>
      </c>
      <c r="AB166">
        <v>7.0199999999999999E-2</v>
      </c>
      <c r="AC166">
        <v>3.0099999999999998E-2</v>
      </c>
      <c r="AD166">
        <v>3.7199999999999997E-2</v>
      </c>
      <c r="AE166">
        <v>3.1199999999999999E-2</v>
      </c>
      <c r="AF166">
        <v>3.3399999999999999E-2</v>
      </c>
      <c r="AG166">
        <v>3.15E-2</v>
      </c>
      <c r="AH166">
        <v>1.78E-2</v>
      </c>
      <c r="AI166">
        <v>8.6999999999999994E-3</v>
      </c>
      <c r="AJ166">
        <v>4.4999999999999997E-3</v>
      </c>
    </row>
    <row r="167" spans="1:36" x14ac:dyDescent="0.25">
      <c r="A167" t="s">
        <v>204</v>
      </c>
      <c r="B167" t="s">
        <v>101</v>
      </c>
      <c r="C167" t="s">
        <v>205</v>
      </c>
      <c r="D167" t="s">
        <v>206</v>
      </c>
      <c r="E167">
        <v>2.5</v>
      </c>
      <c r="F167">
        <v>8</v>
      </c>
      <c r="G167">
        <v>0.7026</v>
      </c>
      <c r="H167">
        <v>0.62539999999999996</v>
      </c>
      <c r="I167">
        <v>0.64529999999999998</v>
      </c>
      <c r="J167">
        <v>0.64070000000000005</v>
      </c>
      <c r="K167">
        <v>0.60560000000000003</v>
      </c>
      <c r="L167">
        <v>0.61119999999999997</v>
      </c>
      <c r="M167">
        <v>0.59240000000000004</v>
      </c>
      <c r="N167">
        <v>0.58299999999999996</v>
      </c>
      <c r="O167">
        <v>0.58030000000000004</v>
      </c>
      <c r="P167">
        <v>0.55679999999999996</v>
      </c>
      <c r="Q167">
        <v>0.52559999999999996</v>
      </c>
      <c r="R167">
        <v>0.45689999999999997</v>
      </c>
      <c r="S167">
        <v>0.33529999999999999</v>
      </c>
      <c r="T167">
        <v>0.22839999999999999</v>
      </c>
      <c r="U167">
        <v>0.1193</v>
      </c>
      <c r="V167">
        <v>0.20150000000000001</v>
      </c>
      <c r="W167">
        <v>0.1081</v>
      </c>
      <c r="X167">
        <v>6.9800000000000001E-2</v>
      </c>
      <c r="Y167">
        <v>3.7900000000000003E-2</v>
      </c>
      <c r="Z167">
        <v>3.8800000000000001E-2</v>
      </c>
      <c r="AA167">
        <v>5.2600000000000001E-2</v>
      </c>
      <c r="AB167">
        <v>7.5999999999999998E-2</v>
      </c>
      <c r="AC167">
        <v>6.9699999999999998E-2</v>
      </c>
      <c r="AD167">
        <v>0.08</v>
      </c>
      <c r="AE167">
        <v>8.4500000000000006E-2</v>
      </c>
      <c r="AF167">
        <v>6.4799999999999996E-2</v>
      </c>
      <c r="AG167">
        <v>5.16E-2</v>
      </c>
      <c r="AH167">
        <v>5.1400000000000001E-2</v>
      </c>
      <c r="AI167">
        <v>6.2700000000000006E-2</v>
      </c>
      <c r="AJ167">
        <v>3.3099999999999997E-2</v>
      </c>
    </row>
    <row r="168" spans="1:36" x14ac:dyDescent="0.25">
      <c r="A168" t="s">
        <v>204</v>
      </c>
      <c r="B168" t="s">
        <v>101</v>
      </c>
      <c r="C168" t="s">
        <v>205</v>
      </c>
      <c r="D168" t="s">
        <v>206</v>
      </c>
      <c r="E168">
        <v>0.8</v>
      </c>
      <c r="F168">
        <v>6</v>
      </c>
      <c r="G168">
        <v>0.6925</v>
      </c>
      <c r="H168">
        <v>0.6431</v>
      </c>
      <c r="I168">
        <v>0.64100000000000001</v>
      </c>
      <c r="J168">
        <v>0.62639999999999996</v>
      </c>
      <c r="K168">
        <v>0.57130000000000003</v>
      </c>
      <c r="L168">
        <v>0.57079999999999997</v>
      </c>
      <c r="M168">
        <v>0.55430000000000001</v>
      </c>
      <c r="N168">
        <v>0.53349999999999997</v>
      </c>
      <c r="O168">
        <v>0.50180000000000002</v>
      </c>
      <c r="P168">
        <v>0.47060000000000002</v>
      </c>
      <c r="Q168">
        <v>0.40189999999999998</v>
      </c>
      <c r="R168">
        <v>0.3125</v>
      </c>
      <c r="S168">
        <v>0.25219999999999998</v>
      </c>
      <c r="T168">
        <v>0.1646</v>
      </c>
      <c r="U168">
        <v>6.8699999999999997E-2</v>
      </c>
      <c r="V168">
        <v>0.18240000000000001</v>
      </c>
      <c r="W168">
        <v>0.15559999999999999</v>
      </c>
      <c r="X168">
        <v>9.4E-2</v>
      </c>
      <c r="Y168">
        <v>0.1201</v>
      </c>
      <c r="Z168">
        <v>8.9499999999999996E-2</v>
      </c>
      <c r="AA168">
        <v>8.5599999999999996E-2</v>
      </c>
      <c r="AB168">
        <v>9.4799999999999995E-2</v>
      </c>
      <c r="AC168">
        <v>0.106</v>
      </c>
      <c r="AD168">
        <v>0.12479999999999999</v>
      </c>
      <c r="AE168">
        <v>0.13270000000000001</v>
      </c>
      <c r="AF168">
        <v>0.12189999999999999</v>
      </c>
      <c r="AG168">
        <v>0.1203</v>
      </c>
      <c r="AH168">
        <v>0.1037</v>
      </c>
      <c r="AI168">
        <v>7.7399999999999997E-2</v>
      </c>
      <c r="AJ168">
        <v>1.84E-2</v>
      </c>
    </row>
    <row r="169" spans="1:36" x14ac:dyDescent="0.25">
      <c r="A169" t="s">
        <v>204</v>
      </c>
      <c r="B169" t="s">
        <v>101</v>
      </c>
      <c r="C169" t="s">
        <v>205</v>
      </c>
      <c r="D169" t="s">
        <v>206</v>
      </c>
      <c r="E169">
        <v>1.5</v>
      </c>
      <c r="F169">
        <v>7</v>
      </c>
      <c r="G169">
        <v>0.73470000000000002</v>
      </c>
      <c r="H169">
        <v>0.63280000000000003</v>
      </c>
      <c r="I169">
        <v>0.64980000000000004</v>
      </c>
      <c r="J169">
        <v>0.6351</v>
      </c>
      <c r="K169">
        <v>0.61060000000000003</v>
      </c>
      <c r="L169">
        <v>0.60070000000000001</v>
      </c>
      <c r="M169">
        <v>0.59019999999999995</v>
      </c>
      <c r="N169">
        <v>0.57430000000000003</v>
      </c>
      <c r="O169">
        <v>0.56379999999999997</v>
      </c>
      <c r="P169">
        <v>0.53039999999999998</v>
      </c>
      <c r="Q169">
        <v>0.47739999999999999</v>
      </c>
      <c r="R169">
        <v>0.38690000000000002</v>
      </c>
      <c r="S169">
        <v>0.29299999999999998</v>
      </c>
      <c r="T169">
        <v>0.1918</v>
      </c>
      <c r="U169">
        <v>9.9699999999999997E-2</v>
      </c>
      <c r="V169">
        <v>0.15579999999999999</v>
      </c>
      <c r="W169">
        <v>0.1227</v>
      </c>
      <c r="X169">
        <v>6.6900000000000001E-2</v>
      </c>
      <c r="Y169">
        <v>7.9799999999999996E-2</v>
      </c>
      <c r="Z169">
        <v>0.06</v>
      </c>
      <c r="AA169">
        <v>5.3400000000000003E-2</v>
      </c>
      <c r="AB169">
        <v>5.0999999999999997E-2</v>
      </c>
      <c r="AC169">
        <v>6.13E-2</v>
      </c>
      <c r="AD169">
        <v>7.2800000000000004E-2</v>
      </c>
      <c r="AE169">
        <v>7.7700000000000005E-2</v>
      </c>
      <c r="AF169">
        <v>7.0099999999999996E-2</v>
      </c>
      <c r="AG169">
        <v>6.0699999999999997E-2</v>
      </c>
      <c r="AH169">
        <v>5.7299999999999997E-2</v>
      </c>
      <c r="AI169">
        <v>5.0900000000000001E-2</v>
      </c>
      <c r="AJ169">
        <v>2.1000000000000001E-2</v>
      </c>
    </row>
    <row r="170" spans="1:36" x14ac:dyDescent="0.25">
      <c r="A170" t="s">
        <v>207</v>
      </c>
      <c r="B170" t="s">
        <v>208</v>
      </c>
      <c r="C170" t="s">
        <v>202</v>
      </c>
      <c r="D170" t="s">
        <v>209</v>
      </c>
      <c r="E170">
        <v>2.5</v>
      </c>
      <c r="F170">
        <v>9</v>
      </c>
      <c r="G170">
        <v>0.36830000000000002</v>
      </c>
      <c r="H170">
        <v>0.33779999999999999</v>
      </c>
      <c r="I170">
        <v>0.3634</v>
      </c>
      <c r="J170">
        <v>0.31879999999999997</v>
      </c>
      <c r="K170">
        <v>0.29249999999999998</v>
      </c>
      <c r="L170">
        <v>0.2253</v>
      </c>
      <c r="M170">
        <v>0.1709</v>
      </c>
      <c r="N170">
        <v>0.1628</v>
      </c>
      <c r="O170">
        <v>0.1381</v>
      </c>
      <c r="P170">
        <v>0.1153</v>
      </c>
      <c r="Q170">
        <v>7.9899999999999999E-2</v>
      </c>
      <c r="R170">
        <v>5.6399999999999999E-2</v>
      </c>
      <c r="S170">
        <v>3.4000000000000002E-2</v>
      </c>
      <c r="T170">
        <v>1.77E-2</v>
      </c>
      <c r="U170">
        <v>3.8E-3</v>
      </c>
      <c r="V170">
        <v>0.30630000000000002</v>
      </c>
      <c r="W170">
        <v>0.15659999999999999</v>
      </c>
      <c r="X170">
        <v>0.1691</v>
      </c>
      <c r="Y170">
        <v>0.1182</v>
      </c>
      <c r="Z170">
        <v>0.1195</v>
      </c>
      <c r="AA170">
        <v>8.4000000000000005E-2</v>
      </c>
      <c r="AB170">
        <v>5.79E-2</v>
      </c>
      <c r="AC170">
        <v>4.6600000000000003E-2</v>
      </c>
      <c r="AD170">
        <v>4.9000000000000002E-2</v>
      </c>
      <c r="AE170">
        <v>4.8300000000000003E-2</v>
      </c>
      <c r="AF170">
        <v>3.8199999999999998E-2</v>
      </c>
      <c r="AG170">
        <v>1.9900000000000001E-2</v>
      </c>
      <c r="AH170">
        <v>1.46E-2</v>
      </c>
      <c r="AI170">
        <v>1.1299999999999999E-2</v>
      </c>
      <c r="AJ170">
        <v>2.7000000000000001E-3</v>
      </c>
    </row>
    <row r="171" spans="1:36" x14ac:dyDescent="0.25">
      <c r="A171" t="s">
        <v>207</v>
      </c>
      <c r="B171" t="s">
        <v>208</v>
      </c>
      <c r="C171" t="s">
        <v>202</v>
      </c>
      <c r="D171" t="s">
        <v>209</v>
      </c>
      <c r="E171">
        <v>0.8</v>
      </c>
      <c r="F171">
        <v>9</v>
      </c>
      <c r="G171">
        <v>0.43569999999999998</v>
      </c>
      <c r="H171">
        <v>0.38779999999999998</v>
      </c>
      <c r="I171">
        <v>0.39829999999999999</v>
      </c>
      <c r="J171">
        <v>0.371</v>
      </c>
      <c r="K171">
        <v>0.30559999999999998</v>
      </c>
      <c r="L171">
        <v>0.22090000000000001</v>
      </c>
      <c r="M171">
        <v>0.19170000000000001</v>
      </c>
      <c r="N171">
        <v>0.1615</v>
      </c>
      <c r="O171">
        <v>0.1389</v>
      </c>
      <c r="P171">
        <v>0.1004</v>
      </c>
      <c r="Q171">
        <v>7.6700000000000004E-2</v>
      </c>
      <c r="R171">
        <v>5.3900000000000003E-2</v>
      </c>
      <c r="S171">
        <v>3.3000000000000002E-2</v>
      </c>
      <c r="T171">
        <v>1.4800000000000001E-2</v>
      </c>
      <c r="U171">
        <v>3.3999999999999998E-3</v>
      </c>
      <c r="V171">
        <v>0.26939999999999997</v>
      </c>
      <c r="W171">
        <v>0.17560000000000001</v>
      </c>
      <c r="X171">
        <v>0.1426</v>
      </c>
      <c r="Y171">
        <v>0.1273</v>
      </c>
      <c r="Z171">
        <v>9.6799999999999997E-2</v>
      </c>
      <c r="AA171">
        <v>7.6399999999999996E-2</v>
      </c>
      <c r="AB171">
        <v>4.19E-2</v>
      </c>
      <c r="AC171">
        <v>3.0700000000000002E-2</v>
      </c>
      <c r="AD171">
        <v>3.04E-2</v>
      </c>
      <c r="AE171">
        <v>2.8799999999999999E-2</v>
      </c>
      <c r="AF171">
        <v>2.4199999999999999E-2</v>
      </c>
      <c r="AG171">
        <v>1.9800000000000002E-2</v>
      </c>
      <c r="AH171">
        <v>1.49E-2</v>
      </c>
      <c r="AI171">
        <v>9.2999999999999992E-3</v>
      </c>
      <c r="AJ171">
        <v>3.0999999999999999E-3</v>
      </c>
    </row>
    <row r="172" spans="1:36" x14ac:dyDescent="0.25">
      <c r="A172" t="s">
        <v>207</v>
      </c>
      <c r="B172" t="s">
        <v>208</v>
      </c>
      <c r="C172" t="s">
        <v>202</v>
      </c>
      <c r="D172" t="s">
        <v>210</v>
      </c>
      <c r="E172">
        <v>2.5</v>
      </c>
      <c r="F172">
        <v>11</v>
      </c>
      <c r="G172">
        <v>0.49559999999999998</v>
      </c>
      <c r="H172">
        <v>0.49690000000000001</v>
      </c>
      <c r="I172">
        <v>0.43480000000000002</v>
      </c>
      <c r="J172">
        <v>0.4209</v>
      </c>
      <c r="K172">
        <v>0.40129999999999999</v>
      </c>
      <c r="L172">
        <v>0.36630000000000001</v>
      </c>
      <c r="M172">
        <v>0.3029</v>
      </c>
      <c r="N172">
        <v>0.26350000000000001</v>
      </c>
      <c r="O172">
        <v>0.23</v>
      </c>
      <c r="P172">
        <v>0.19700000000000001</v>
      </c>
      <c r="Q172">
        <v>0.15229999999999999</v>
      </c>
      <c r="R172">
        <v>0.123</v>
      </c>
      <c r="S172">
        <v>7.7700000000000005E-2</v>
      </c>
      <c r="T172">
        <v>3.7600000000000001E-2</v>
      </c>
      <c r="U172">
        <v>2.0799999999999999E-2</v>
      </c>
      <c r="V172">
        <v>0.3231</v>
      </c>
      <c r="W172">
        <v>0.28120000000000001</v>
      </c>
      <c r="X172">
        <v>0.19239999999999999</v>
      </c>
      <c r="Y172">
        <v>0.15939999999999999</v>
      </c>
      <c r="Z172">
        <v>0.14829999999999999</v>
      </c>
      <c r="AA172">
        <v>0.14360000000000001</v>
      </c>
      <c r="AB172">
        <v>0.1356</v>
      </c>
      <c r="AC172">
        <v>0.14330000000000001</v>
      </c>
      <c r="AD172">
        <v>0.1225</v>
      </c>
      <c r="AE172">
        <v>9.6500000000000002E-2</v>
      </c>
      <c r="AF172">
        <v>7.0000000000000007E-2</v>
      </c>
      <c r="AG172">
        <v>6.83E-2</v>
      </c>
      <c r="AH172">
        <v>5.1700000000000003E-2</v>
      </c>
      <c r="AI172">
        <v>2.92E-2</v>
      </c>
      <c r="AJ172">
        <v>3.27E-2</v>
      </c>
    </row>
    <row r="173" spans="1:36" x14ac:dyDescent="0.25">
      <c r="A173" t="s">
        <v>207</v>
      </c>
      <c r="B173" t="s">
        <v>208</v>
      </c>
      <c r="C173" t="s">
        <v>202</v>
      </c>
      <c r="D173" t="s">
        <v>209</v>
      </c>
      <c r="E173">
        <v>1.5</v>
      </c>
      <c r="F173">
        <v>9</v>
      </c>
      <c r="G173">
        <v>0.37280000000000002</v>
      </c>
      <c r="H173">
        <v>0.36020000000000002</v>
      </c>
      <c r="I173">
        <v>0.35809999999999997</v>
      </c>
      <c r="J173">
        <v>0.33329999999999999</v>
      </c>
      <c r="K173">
        <v>0.2681</v>
      </c>
      <c r="L173">
        <v>0.2069</v>
      </c>
      <c r="M173">
        <v>0.1731</v>
      </c>
      <c r="N173">
        <v>0.15529999999999999</v>
      </c>
      <c r="O173">
        <v>0.13389999999999999</v>
      </c>
      <c r="P173">
        <v>9.9599999999999994E-2</v>
      </c>
      <c r="Q173">
        <v>6.7799999999999999E-2</v>
      </c>
      <c r="R173">
        <v>4.82E-2</v>
      </c>
      <c r="S173">
        <v>2.9399999999999999E-2</v>
      </c>
      <c r="T173">
        <v>1.4800000000000001E-2</v>
      </c>
      <c r="U173">
        <v>2.7000000000000001E-3</v>
      </c>
      <c r="V173">
        <v>0.28220000000000001</v>
      </c>
      <c r="W173">
        <v>0.15759999999999999</v>
      </c>
      <c r="X173">
        <v>0.1217</v>
      </c>
      <c r="Y173">
        <v>0.13059999999999999</v>
      </c>
      <c r="Z173">
        <v>8.3099999999999993E-2</v>
      </c>
      <c r="AA173">
        <v>5.3499999999999999E-2</v>
      </c>
      <c r="AB173">
        <v>3.2000000000000001E-2</v>
      </c>
      <c r="AC173">
        <v>4.7399999999999998E-2</v>
      </c>
      <c r="AD173">
        <v>3.85E-2</v>
      </c>
      <c r="AE173">
        <v>2.87E-2</v>
      </c>
      <c r="AF173">
        <v>2.1999999999999999E-2</v>
      </c>
      <c r="AG173">
        <v>2.2100000000000002E-2</v>
      </c>
      <c r="AH173">
        <v>1.7299999999999999E-2</v>
      </c>
      <c r="AI173">
        <v>1.2800000000000001E-2</v>
      </c>
      <c r="AJ173">
        <v>2.0999999999999999E-3</v>
      </c>
    </row>
    <row r="174" spans="1:36" x14ac:dyDescent="0.25">
      <c r="A174" t="s">
        <v>207</v>
      </c>
      <c r="B174" t="s">
        <v>208</v>
      </c>
      <c r="C174" t="s">
        <v>202</v>
      </c>
      <c r="D174" t="s">
        <v>210</v>
      </c>
      <c r="E174">
        <v>1.5</v>
      </c>
      <c r="F174">
        <v>11</v>
      </c>
      <c r="G174">
        <v>0.53569999999999995</v>
      </c>
      <c r="H174">
        <v>0.48820000000000002</v>
      </c>
      <c r="I174">
        <v>0.42170000000000002</v>
      </c>
      <c r="J174">
        <v>0.39069999999999999</v>
      </c>
      <c r="K174">
        <v>0.3659</v>
      </c>
      <c r="L174">
        <v>0.31919999999999998</v>
      </c>
      <c r="M174">
        <v>0.25969999999999999</v>
      </c>
      <c r="N174">
        <v>0.23930000000000001</v>
      </c>
      <c r="O174">
        <v>0.20480000000000001</v>
      </c>
      <c r="P174">
        <v>0.1547</v>
      </c>
      <c r="Q174">
        <v>0.1234</v>
      </c>
      <c r="R174">
        <v>8.7499999999999994E-2</v>
      </c>
      <c r="S174">
        <v>5.0200000000000002E-2</v>
      </c>
      <c r="T174">
        <v>3.0099999999999998E-2</v>
      </c>
      <c r="U174">
        <v>1.8100000000000002E-2</v>
      </c>
      <c r="V174">
        <v>0.30099999999999999</v>
      </c>
      <c r="W174">
        <v>0.2099</v>
      </c>
      <c r="X174">
        <v>0.14749999999999999</v>
      </c>
      <c r="Y174">
        <v>0.14369999999999999</v>
      </c>
      <c r="Z174">
        <v>0.1532</v>
      </c>
      <c r="AA174">
        <v>0.14449999999999999</v>
      </c>
      <c r="AB174">
        <v>0.1089</v>
      </c>
      <c r="AC174">
        <v>0.1091</v>
      </c>
      <c r="AD174">
        <v>9.9699999999999997E-2</v>
      </c>
      <c r="AE174">
        <v>7.1900000000000006E-2</v>
      </c>
      <c r="AF174">
        <v>5.1799999999999999E-2</v>
      </c>
      <c r="AG174">
        <v>4.7899999999999998E-2</v>
      </c>
      <c r="AH174">
        <v>3.5499999999999997E-2</v>
      </c>
      <c r="AI174">
        <v>4.3700000000000003E-2</v>
      </c>
      <c r="AJ174">
        <v>4.6199999999999998E-2</v>
      </c>
    </row>
    <row r="175" spans="1:36" x14ac:dyDescent="0.25">
      <c r="A175" t="s">
        <v>207</v>
      </c>
      <c r="B175" t="s">
        <v>208</v>
      </c>
      <c r="C175" t="s">
        <v>202</v>
      </c>
      <c r="D175" t="s">
        <v>210</v>
      </c>
      <c r="E175">
        <v>0.8</v>
      </c>
      <c r="F175">
        <v>25</v>
      </c>
      <c r="G175">
        <v>0.41720000000000002</v>
      </c>
      <c r="H175">
        <v>0.37930000000000003</v>
      </c>
      <c r="I175">
        <v>0.3669</v>
      </c>
      <c r="J175">
        <v>0.34639999999999999</v>
      </c>
      <c r="K175">
        <v>0.29959999999999998</v>
      </c>
      <c r="L175">
        <v>0.25569999999999998</v>
      </c>
      <c r="M175">
        <v>0.2319</v>
      </c>
      <c r="N175">
        <v>0.20300000000000001</v>
      </c>
      <c r="O175">
        <v>0.17269999999999999</v>
      </c>
      <c r="P175">
        <v>0.1459</v>
      </c>
      <c r="Q175">
        <v>0.11890000000000001</v>
      </c>
      <c r="R175">
        <v>8.1699999999999995E-2</v>
      </c>
      <c r="S175">
        <v>5.4399999999999997E-2</v>
      </c>
      <c r="T175">
        <v>3.3399999999999999E-2</v>
      </c>
      <c r="U175">
        <v>2.1499999999999998E-2</v>
      </c>
      <c r="V175">
        <v>0.25800000000000001</v>
      </c>
      <c r="W175">
        <v>0.1749</v>
      </c>
      <c r="X175">
        <v>0.1676</v>
      </c>
      <c r="Y175">
        <v>0.14410000000000001</v>
      </c>
      <c r="Z175">
        <v>0.14449999999999999</v>
      </c>
      <c r="AA175">
        <v>0.1149</v>
      </c>
      <c r="AB175">
        <v>0.10589999999999999</v>
      </c>
      <c r="AC175">
        <v>0.1128</v>
      </c>
      <c r="AD175">
        <v>0.1075</v>
      </c>
      <c r="AE175">
        <v>9.4399999999999998E-2</v>
      </c>
      <c r="AF175">
        <v>9.1499999999999998E-2</v>
      </c>
      <c r="AG175">
        <v>7.8700000000000006E-2</v>
      </c>
      <c r="AH175">
        <v>6.9800000000000001E-2</v>
      </c>
      <c r="AI175">
        <v>6.25E-2</v>
      </c>
      <c r="AJ175">
        <v>6.1199999999999997E-2</v>
      </c>
    </row>
    <row r="176" spans="1:36" x14ac:dyDescent="0.25">
      <c r="A176" t="s">
        <v>211</v>
      </c>
      <c r="B176" t="s">
        <v>101</v>
      </c>
      <c r="C176" t="s">
        <v>212</v>
      </c>
      <c r="D176" t="s">
        <v>213</v>
      </c>
      <c r="E176">
        <v>2.5</v>
      </c>
      <c r="F176">
        <v>9</v>
      </c>
      <c r="G176">
        <v>0.73299999999999998</v>
      </c>
      <c r="H176">
        <v>0.59430000000000005</v>
      </c>
      <c r="I176">
        <v>0.45169999999999999</v>
      </c>
      <c r="J176">
        <v>0.39140000000000003</v>
      </c>
      <c r="K176">
        <v>0.34689999999999999</v>
      </c>
      <c r="L176">
        <v>0.31240000000000001</v>
      </c>
      <c r="M176">
        <v>0.27260000000000001</v>
      </c>
      <c r="N176">
        <v>0.23849999999999999</v>
      </c>
      <c r="O176">
        <v>0.2011</v>
      </c>
      <c r="P176">
        <v>0.17369999999999999</v>
      </c>
      <c r="Q176">
        <v>0.12859999999999999</v>
      </c>
      <c r="R176">
        <v>8.3000000000000004E-2</v>
      </c>
      <c r="S176">
        <v>4.8399999999999999E-2</v>
      </c>
      <c r="T176">
        <v>2.18E-2</v>
      </c>
      <c r="U176">
        <v>5.7999999999999996E-3</v>
      </c>
      <c r="V176">
        <v>0.35449999999999998</v>
      </c>
      <c r="W176">
        <v>0.32290000000000002</v>
      </c>
      <c r="X176">
        <v>0.18609999999999999</v>
      </c>
      <c r="Y176">
        <v>0.13109999999999999</v>
      </c>
      <c r="Z176">
        <v>0.1028</v>
      </c>
      <c r="AA176">
        <v>8.1699999999999995E-2</v>
      </c>
      <c r="AB176">
        <v>6.0100000000000001E-2</v>
      </c>
      <c r="AC176">
        <v>7.4800000000000005E-2</v>
      </c>
      <c r="AD176">
        <v>6.6799999999999998E-2</v>
      </c>
      <c r="AE176">
        <v>4.4600000000000001E-2</v>
      </c>
      <c r="AF176">
        <v>4.7899999999999998E-2</v>
      </c>
      <c r="AG176">
        <v>2.5899999999999999E-2</v>
      </c>
      <c r="AH176">
        <v>2.18E-2</v>
      </c>
      <c r="AI176">
        <v>1.32E-2</v>
      </c>
      <c r="AJ176">
        <v>3.8999999999999998E-3</v>
      </c>
    </row>
    <row r="177" spans="1:36" x14ac:dyDescent="0.25">
      <c r="A177" t="s">
        <v>211</v>
      </c>
      <c r="B177" t="s">
        <v>101</v>
      </c>
      <c r="C177" t="s">
        <v>212</v>
      </c>
      <c r="D177" t="s">
        <v>213</v>
      </c>
      <c r="E177">
        <v>0.8</v>
      </c>
      <c r="F177">
        <v>9</v>
      </c>
      <c r="G177">
        <v>0.64680000000000004</v>
      </c>
      <c r="H177">
        <v>0.55179999999999996</v>
      </c>
      <c r="I177">
        <v>0.47789999999999999</v>
      </c>
      <c r="J177">
        <v>0.4239</v>
      </c>
      <c r="K177">
        <v>0.34439999999999998</v>
      </c>
      <c r="L177">
        <v>0.29260000000000003</v>
      </c>
      <c r="M177">
        <v>0.24690000000000001</v>
      </c>
      <c r="N177">
        <v>0.2024</v>
      </c>
      <c r="O177">
        <v>0.17349999999999999</v>
      </c>
      <c r="P177">
        <v>0.1358</v>
      </c>
      <c r="Q177">
        <v>0.1002</v>
      </c>
      <c r="R177">
        <v>5.45E-2</v>
      </c>
      <c r="S177">
        <v>2.6100000000000002E-2</v>
      </c>
      <c r="T177">
        <v>1.11E-2</v>
      </c>
      <c r="U177">
        <v>3.0999999999999999E-3</v>
      </c>
      <c r="V177">
        <v>0.3609</v>
      </c>
      <c r="W177">
        <v>0.25390000000000001</v>
      </c>
      <c r="X177">
        <v>0.13850000000000001</v>
      </c>
      <c r="Y177">
        <v>0.1231</v>
      </c>
      <c r="Z177">
        <v>0.1132</v>
      </c>
      <c r="AA177">
        <v>7.1199999999999999E-2</v>
      </c>
      <c r="AB177">
        <v>7.9500000000000001E-2</v>
      </c>
      <c r="AC177">
        <v>6.6199999999999995E-2</v>
      </c>
      <c r="AD177">
        <v>3.8600000000000002E-2</v>
      </c>
      <c r="AE177">
        <v>2.7E-2</v>
      </c>
      <c r="AF177">
        <v>2.5700000000000001E-2</v>
      </c>
      <c r="AG177">
        <v>2.4899999999999999E-2</v>
      </c>
      <c r="AH177">
        <v>1.83E-2</v>
      </c>
      <c r="AI177">
        <v>1.03E-2</v>
      </c>
      <c r="AJ177">
        <v>3.0999999999999999E-3</v>
      </c>
    </row>
    <row r="178" spans="1:36" x14ac:dyDescent="0.25">
      <c r="A178" t="s">
        <v>211</v>
      </c>
      <c r="B178" t="s">
        <v>101</v>
      </c>
      <c r="C178" t="s">
        <v>212</v>
      </c>
      <c r="D178" t="s">
        <v>213</v>
      </c>
      <c r="E178">
        <v>1.5</v>
      </c>
      <c r="F178">
        <v>10</v>
      </c>
      <c r="G178">
        <v>0.54700000000000004</v>
      </c>
      <c r="H178">
        <v>0.47670000000000001</v>
      </c>
      <c r="I178">
        <v>0.443</v>
      </c>
      <c r="J178">
        <v>0.43340000000000001</v>
      </c>
      <c r="K178">
        <v>0.37540000000000001</v>
      </c>
      <c r="L178">
        <v>0.3196</v>
      </c>
      <c r="M178">
        <v>0.2868</v>
      </c>
      <c r="N178">
        <v>0.26050000000000001</v>
      </c>
      <c r="O178">
        <v>0.22439999999999999</v>
      </c>
      <c r="P178">
        <v>0.17519999999999999</v>
      </c>
      <c r="Q178">
        <v>0.12870000000000001</v>
      </c>
      <c r="R178">
        <v>7.8E-2</v>
      </c>
      <c r="S178">
        <v>4.2299999999999997E-2</v>
      </c>
      <c r="T178">
        <v>1.6299999999999999E-2</v>
      </c>
      <c r="U178">
        <v>4.8999999999999998E-3</v>
      </c>
      <c r="V178">
        <v>0.44140000000000001</v>
      </c>
      <c r="W178">
        <v>0.31780000000000003</v>
      </c>
      <c r="X178">
        <v>0.14610000000000001</v>
      </c>
      <c r="Y178">
        <v>8.9300000000000004E-2</v>
      </c>
      <c r="Z178">
        <v>8.6300000000000002E-2</v>
      </c>
      <c r="AA178">
        <v>8.48E-2</v>
      </c>
      <c r="AB178">
        <v>7.5700000000000003E-2</v>
      </c>
      <c r="AC178">
        <v>8.5300000000000001E-2</v>
      </c>
      <c r="AD178">
        <v>7.6600000000000001E-2</v>
      </c>
      <c r="AE178">
        <v>7.0800000000000002E-2</v>
      </c>
      <c r="AF178">
        <v>5.3499999999999999E-2</v>
      </c>
      <c r="AG178">
        <v>3.4299999999999997E-2</v>
      </c>
      <c r="AH178">
        <v>2.52E-2</v>
      </c>
      <c r="AI178">
        <v>1.15E-2</v>
      </c>
      <c r="AJ178">
        <v>4.5999999999999999E-3</v>
      </c>
    </row>
    <row r="179" spans="1:36" x14ac:dyDescent="0.25">
      <c r="A179" t="s">
        <v>214</v>
      </c>
      <c r="B179" t="s">
        <v>101</v>
      </c>
      <c r="C179" t="s">
        <v>119</v>
      </c>
      <c r="D179" t="s">
        <v>215</v>
      </c>
      <c r="E179">
        <v>2.5</v>
      </c>
      <c r="F179">
        <v>9</v>
      </c>
      <c r="G179">
        <v>0.47039999999999998</v>
      </c>
      <c r="H179">
        <v>0.43390000000000001</v>
      </c>
      <c r="I179">
        <v>0.42009999999999997</v>
      </c>
      <c r="J179">
        <v>0.40600000000000003</v>
      </c>
      <c r="K179">
        <v>0.35460000000000003</v>
      </c>
      <c r="L179">
        <v>0.33119999999999999</v>
      </c>
      <c r="M179">
        <v>0.28999999999999998</v>
      </c>
      <c r="N179">
        <v>0.25740000000000002</v>
      </c>
      <c r="O179">
        <v>0.21690000000000001</v>
      </c>
      <c r="P179">
        <v>0.17649999999999999</v>
      </c>
      <c r="Q179">
        <v>0.1464</v>
      </c>
      <c r="R179">
        <v>0.11559999999999999</v>
      </c>
      <c r="S179">
        <v>7.7899999999999997E-2</v>
      </c>
      <c r="T179">
        <v>3.7100000000000001E-2</v>
      </c>
      <c r="U179">
        <v>1.0999999999999999E-2</v>
      </c>
      <c r="V179">
        <v>0.26179999999999998</v>
      </c>
      <c r="W179">
        <v>0.1288</v>
      </c>
      <c r="X179">
        <v>0.1593</v>
      </c>
      <c r="Y179">
        <v>0.122</v>
      </c>
      <c r="Z179">
        <v>9.2299999999999993E-2</v>
      </c>
      <c r="AA179">
        <v>0.10349999999999999</v>
      </c>
      <c r="AB179">
        <v>7.7700000000000005E-2</v>
      </c>
      <c r="AC179">
        <v>6.2700000000000006E-2</v>
      </c>
      <c r="AD179">
        <v>5.9900000000000002E-2</v>
      </c>
      <c r="AE179">
        <v>5.8400000000000001E-2</v>
      </c>
      <c r="AF179">
        <v>5.2600000000000001E-2</v>
      </c>
      <c r="AG179">
        <v>4.7699999999999999E-2</v>
      </c>
      <c r="AH179">
        <v>3.0800000000000001E-2</v>
      </c>
      <c r="AI179">
        <v>1.67E-2</v>
      </c>
      <c r="AJ179">
        <v>7.1999999999999998E-3</v>
      </c>
    </row>
    <row r="180" spans="1:36" x14ac:dyDescent="0.25">
      <c r="A180" t="s">
        <v>214</v>
      </c>
      <c r="B180" t="s">
        <v>101</v>
      </c>
      <c r="C180" t="s">
        <v>119</v>
      </c>
      <c r="D180" t="s">
        <v>215</v>
      </c>
      <c r="E180">
        <v>0.8</v>
      </c>
      <c r="F180">
        <v>9</v>
      </c>
      <c r="G180">
        <v>0.53749999999999998</v>
      </c>
      <c r="H180">
        <v>0.45800000000000002</v>
      </c>
      <c r="I180">
        <v>0.42770000000000002</v>
      </c>
      <c r="J180">
        <v>0.39250000000000002</v>
      </c>
      <c r="K180">
        <v>0.3599</v>
      </c>
      <c r="L180">
        <v>0.31380000000000002</v>
      </c>
      <c r="M180">
        <v>0.28339999999999999</v>
      </c>
      <c r="N180">
        <v>0.25629999999999997</v>
      </c>
      <c r="O180">
        <v>0.21199999999999999</v>
      </c>
      <c r="P180">
        <v>0.17630000000000001</v>
      </c>
      <c r="Q180">
        <v>0.1368</v>
      </c>
      <c r="R180">
        <v>0.11070000000000001</v>
      </c>
      <c r="S180">
        <v>7.2099999999999997E-2</v>
      </c>
      <c r="T180">
        <v>3.2500000000000001E-2</v>
      </c>
      <c r="U180">
        <v>8.3999999999999995E-3</v>
      </c>
      <c r="V180">
        <v>0.22370000000000001</v>
      </c>
      <c r="W180">
        <v>0.1457</v>
      </c>
      <c r="X180">
        <v>0.11</v>
      </c>
      <c r="Y180">
        <v>7.9500000000000001E-2</v>
      </c>
      <c r="Z180">
        <v>6.7699999999999996E-2</v>
      </c>
      <c r="AA180">
        <v>4.2299999999999997E-2</v>
      </c>
      <c r="AB180">
        <v>6.5500000000000003E-2</v>
      </c>
      <c r="AC180">
        <v>9.1499999999999998E-2</v>
      </c>
      <c r="AD180">
        <v>8.3500000000000005E-2</v>
      </c>
      <c r="AE180">
        <v>7.9200000000000007E-2</v>
      </c>
      <c r="AF180">
        <v>7.2400000000000006E-2</v>
      </c>
      <c r="AG180">
        <v>5.0799999999999998E-2</v>
      </c>
      <c r="AH180">
        <v>2.8899999999999999E-2</v>
      </c>
      <c r="AI180">
        <v>1.6400000000000001E-2</v>
      </c>
      <c r="AJ180">
        <v>5.4999999999999997E-3</v>
      </c>
    </row>
    <row r="181" spans="1:36" x14ac:dyDescent="0.25">
      <c r="A181" t="s">
        <v>214</v>
      </c>
      <c r="B181" t="s">
        <v>101</v>
      </c>
      <c r="C181" t="s">
        <v>119</v>
      </c>
      <c r="D181" t="s">
        <v>215</v>
      </c>
      <c r="E181">
        <v>1.5</v>
      </c>
      <c r="F181">
        <v>9</v>
      </c>
      <c r="G181">
        <v>0.47260000000000002</v>
      </c>
      <c r="H181">
        <v>0.43590000000000001</v>
      </c>
      <c r="I181">
        <v>0.42</v>
      </c>
      <c r="J181">
        <v>0.38779999999999998</v>
      </c>
      <c r="K181">
        <v>0.35610000000000003</v>
      </c>
      <c r="L181">
        <v>0.30880000000000002</v>
      </c>
      <c r="M181">
        <v>0.26979999999999998</v>
      </c>
      <c r="N181">
        <v>0.2404</v>
      </c>
      <c r="O181">
        <v>0.20880000000000001</v>
      </c>
      <c r="P181">
        <v>0.18190000000000001</v>
      </c>
      <c r="Q181">
        <v>0.14510000000000001</v>
      </c>
      <c r="R181">
        <v>0.1114</v>
      </c>
      <c r="S181">
        <v>7.4399999999999994E-2</v>
      </c>
      <c r="T181">
        <v>3.3599999999999998E-2</v>
      </c>
      <c r="U181">
        <v>1.04E-2</v>
      </c>
      <c r="V181">
        <v>0.23419999999999999</v>
      </c>
      <c r="W181">
        <v>0.1467</v>
      </c>
      <c r="X181">
        <v>0.16400000000000001</v>
      </c>
      <c r="Y181">
        <v>0.111</v>
      </c>
      <c r="Z181">
        <v>9.9699999999999997E-2</v>
      </c>
      <c r="AA181">
        <v>8.7400000000000005E-2</v>
      </c>
      <c r="AB181">
        <v>5.4800000000000001E-2</v>
      </c>
      <c r="AC181">
        <v>7.1400000000000005E-2</v>
      </c>
      <c r="AD181">
        <v>6.9599999999999995E-2</v>
      </c>
      <c r="AE181">
        <v>7.1400000000000005E-2</v>
      </c>
      <c r="AF181">
        <v>5.5800000000000002E-2</v>
      </c>
      <c r="AG181">
        <v>4.3799999999999999E-2</v>
      </c>
      <c r="AH181">
        <v>3.04E-2</v>
      </c>
      <c r="AI181">
        <v>1.77E-2</v>
      </c>
      <c r="AJ181">
        <v>7.4000000000000003E-3</v>
      </c>
    </row>
    <row r="182" spans="1:36" x14ac:dyDescent="0.25">
      <c r="A182" t="s">
        <v>216</v>
      </c>
      <c r="B182" t="s">
        <v>101</v>
      </c>
      <c r="C182" t="s">
        <v>217</v>
      </c>
      <c r="D182" t="s">
        <v>218</v>
      </c>
      <c r="E182">
        <v>2.5</v>
      </c>
      <c r="F182">
        <v>9</v>
      </c>
      <c r="G182">
        <v>0.64390000000000003</v>
      </c>
      <c r="H182">
        <v>0.64710000000000001</v>
      </c>
      <c r="I182">
        <v>0.62990000000000002</v>
      </c>
      <c r="J182">
        <v>0.624</v>
      </c>
      <c r="K182">
        <v>0.62039999999999995</v>
      </c>
      <c r="L182">
        <v>0.57550000000000001</v>
      </c>
      <c r="M182">
        <v>0.56259999999999999</v>
      </c>
      <c r="N182">
        <v>0.54330000000000001</v>
      </c>
      <c r="O182">
        <v>0.53559999999999997</v>
      </c>
      <c r="P182">
        <v>0.51690000000000003</v>
      </c>
      <c r="Q182">
        <v>0.46729999999999999</v>
      </c>
      <c r="R182">
        <v>0.39929999999999999</v>
      </c>
      <c r="S182">
        <v>0.3206</v>
      </c>
      <c r="T182">
        <v>0.23100000000000001</v>
      </c>
      <c r="U182">
        <v>0.13900000000000001</v>
      </c>
      <c r="V182">
        <v>0.2487</v>
      </c>
      <c r="W182">
        <v>0.20760000000000001</v>
      </c>
      <c r="X182">
        <v>0.1991</v>
      </c>
      <c r="Y182">
        <v>0.14610000000000001</v>
      </c>
      <c r="Z182">
        <v>0.13389999999999999</v>
      </c>
      <c r="AA182">
        <v>0.1363</v>
      </c>
      <c r="AB182">
        <v>0.13669999999999999</v>
      </c>
      <c r="AC182">
        <v>8.8200000000000001E-2</v>
      </c>
      <c r="AD182">
        <v>8.3099999999999993E-2</v>
      </c>
      <c r="AE182">
        <v>7.0099999999999996E-2</v>
      </c>
      <c r="AF182">
        <v>7.0800000000000002E-2</v>
      </c>
      <c r="AG182">
        <v>5.4300000000000001E-2</v>
      </c>
      <c r="AH182">
        <v>3.4599999999999999E-2</v>
      </c>
      <c r="AI182">
        <v>4.48E-2</v>
      </c>
      <c r="AJ182">
        <v>4.2999999999999997E-2</v>
      </c>
    </row>
    <row r="183" spans="1:36" x14ac:dyDescent="0.25">
      <c r="A183" t="s">
        <v>216</v>
      </c>
      <c r="B183" t="s">
        <v>101</v>
      </c>
      <c r="C183" t="s">
        <v>217</v>
      </c>
      <c r="D183" t="s">
        <v>218</v>
      </c>
      <c r="E183">
        <v>0.8</v>
      </c>
      <c r="F183">
        <v>8</v>
      </c>
      <c r="G183">
        <v>0.66500000000000004</v>
      </c>
      <c r="H183">
        <v>0.64680000000000004</v>
      </c>
      <c r="I183">
        <v>0.63759999999999994</v>
      </c>
      <c r="J183">
        <v>0.60199999999999998</v>
      </c>
      <c r="K183">
        <v>0.60760000000000003</v>
      </c>
      <c r="L183">
        <v>0.60489999999999999</v>
      </c>
      <c r="M183">
        <v>0.5585</v>
      </c>
      <c r="N183">
        <v>0.52890000000000004</v>
      </c>
      <c r="O183">
        <v>0.4884</v>
      </c>
      <c r="P183">
        <v>0.4516</v>
      </c>
      <c r="Q183">
        <v>0.39240000000000003</v>
      </c>
      <c r="R183">
        <v>0.32869999999999999</v>
      </c>
      <c r="S183">
        <v>0.25650000000000001</v>
      </c>
      <c r="T183">
        <v>0.16600000000000001</v>
      </c>
      <c r="U183">
        <v>8.9200000000000002E-2</v>
      </c>
      <c r="V183">
        <v>0.26540000000000002</v>
      </c>
      <c r="W183">
        <v>0.1996</v>
      </c>
      <c r="X183">
        <v>0.1479</v>
      </c>
      <c r="Y183">
        <v>0.14030000000000001</v>
      </c>
      <c r="Z183">
        <v>9.6299999999999997E-2</v>
      </c>
      <c r="AA183">
        <v>8.1600000000000006E-2</v>
      </c>
      <c r="AB183">
        <v>8.4400000000000003E-2</v>
      </c>
      <c r="AC183">
        <v>8.9899999999999994E-2</v>
      </c>
      <c r="AD183">
        <v>7.8700000000000006E-2</v>
      </c>
      <c r="AE183">
        <v>8.3400000000000002E-2</v>
      </c>
      <c r="AF183">
        <v>0.08</v>
      </c>
      <c r="AG183">
        <v>7.2099999999999997E-2</v>
      </c>
      <c r="AH183">
        <v>6.54E-2</v>
      </c>
      <c r="AI183">
        <v>5.2600000000000001E-2</v>
      </c>
      <c r="AJ183">
        <v>3.5400000000000001E-2</v>
      </c>
    </row>
    <row r="184" spans="1:36" x14ac:dyDescent="0.25">
      <c r="A184" t="s">
        <v>216</v>
      </c>
      <c r="B184" t="s">
        <v>101</v>
      </c>
      <c r="C184" t="s">
        <v>217</v>
      </c>
      <c r="D184" t="s">
        <v>218</v>
      </c>
      <c r="E184">
        <v>1.5</v>
      </c>
      <c r="F184">
        <v>9</v>
      </c>
      <c r="G184">
        <v>0.66910000000000003</v>
      </c>
      <c r="H184">
        <v>0.65569999999999995</v>
      </c>
      <c r="I184">
        <v>0.65029999999999999</v>
      </c>
      <c r="J184">
        <v>0.62309999999999999</v>
      </c>
      <c r="K184">
        <v>0.61599999999999999</v>
      </c>
      <c r="L184">
        <v>0.59989999999999999</v>
      </c>
      <c r="M184">
        <v>0.59279999999999999</v>
      </c>
      <c r="N184">
        <v>0.5534</v>
      </c>
      <c r="O184">
        <v>0.54749999999999999</v>
      </c>
      <c r="P184">
        <v>0.49640000000000001</v>
      </c>
      <c r="Q184">
        <v>0.44400000000000001</v>
      </c>
      <c r="R184">
        <v>0.38179999999999997</v>
      </c>
      <c r="S184">
        <v>0.29849999999999999</v>
      </c>
      <c r="T184">
        <v>0.20219999999999999</v>
      </c>
      <c r="U184">
        <v>0.1162</v>
      </c>
      <c r="V184">
        <v>0.25840000000000002</v>
      </c>
      <c r="W184">
        <v>0.23080000000000001</v>
      </c>
      <c r="X184">
        <v>0.20649999999999999</v>
      </c>
      <c r="Y184">
        <v>0.17929999999999999</v>
      </c>
      <c r="Z184">
        <v>0.15279999999999999</v>
      </c>
      <c r="AA184">
        <v>0.1179</v>
      </c>
      <c r="AB184">
        <v>8.4000000000000005E-2</v>
      </c>
      <c r="AC184">
        <v>8.6300000000000002E-2</v>
      </c>
      <c r="AD184">
        <v>7.0300000000000001E-2</v>
      </c>
      <c r="AE184">
        <v>4.58E-2</v>
      </c>
      <c r="AF184">
        <v>3.8399999999999997E-2</v>
      </c>
      <c r="AG184">
        <v>3.5900000000000001E-2</v>
      </c>
      <c r="AH184">
        <v>3.3099999999999997E-2</v>
      </c>
      <c r="AI184">
        <v>3.27E-2</v>
      </c>
      <c r="AJ184">
        <v>3.1E-2</v>
      </c>
    </row>
    <row r="185" spans="1:36" x14ac:dyDescent="0.25">
      <c r="A185" t="s">
        <v>219</v>
      </c>
      <c r="B185" t="s">
        <v>101</v>
      </c>
      <c r="C185" t="s">
        <v>125</v>
      </c>
      <c r="D185" t="s">
        <v>220</v>
      </c>
      <c r="E185">
        <v>1.5</v>
      </c>
      <c r="F185">
        <v>10</v>
      </c>
      <c r="G185">
        <v>0.77659999999999996</v>
      </c>
      <c r="H185">
        <v>0.70350000000000001</v>
      </c>
      <c r="I185">
        <v>0.63290000000000002</v>
      </c>
      <c r="J185">
        <v>0.56989999999999996</v>
      </c>
      <c r="K185">
        <v>0.50729999999999997</v>
      </c>
      <c r="L185">
        <v>0.45810000000000001</v>
      </c>
      <c r="M185">
        <v>0.4148</v>
      </c>
      <c r="N185">
        <v>0.37509999999999999</v>
      </c>
      <c r="O185">
        <v>0.315</v>
      </c>
      <c r="P185">
        <v>0.27039999999999997</v>
      </c>
      <c r="Q185">
        <v>0.2268</v>
      </c>
      <c r="R185">
        <v>0.17810000000000001</v>
      </c>
      <c r="S185">
        <v>0.1366</v>
      </c>
      <c r="T185">
        <v>0.1023</v>
      </c>
      <c r="U185">
        <v>5.2900000000000003E-2</v>
      </c>
      <c r="V185">
        <v>0.2681</v>
      </c>
      <c r="W185">
        <v>0.2447</v>
      </c>
      <c r="X185">
        <v>0.26279999999999998</v>
      </c>
      <c r="Y185">
        <v>0.22370000000000001</v>
      </c>
      <c r="Z185">
        <v>0.1898</v>
      </c>
      <c r="AA185">
        <v>0.18029999999999999</v>
      </c>
      <c r="AB185">
        <v>0.15279999999999999</v>
      </c>
      <c r="AC185">
        <v>0.1452</v>
      </c>
      <c r="AD185">
        <v>0.12889999999999999</v>
      </c>
      <c r="AE185">
        <v>0.1071</v>
      </c>
      <c r="AF185">
        <v>9.35E-2</v>
      </c>
      <c r="AG185">
        <v>6.8900000000000003E-2</v>
      </c>
      <c r="AH185">
        <v>4.41E-2</v>
      </c>
      <c r="AI185">
        <v>2.4799999999999999E-2</v>
      </c>
      <c r="AJ185">
        <v>1.8599999999999998E-2</v>
      </c>
    </row>
    <row r="186" spans="1:36" x14ac:dyDescent="0.25">
      <c r="A186" t="s">
        <v>219</v>
      </c>
      <c r="B186" t="s">
        <v>101</v>
      </c>
      <c r="C186" t="s">
        <v>125</v>
      </c>
      <c r="D186" t="s">
        <v>220</v>
      </c>
      <c r="E186">
        <v>2.5</v>
      </c>
      <c r="F186">
        <v>10</v>
      </c>
      <c r="G186">
        <v>0.80989999999999995</v>
      </c>
      <c r="H186">
        <v>0.73180000000000001</v>
      </c>
      <c r="I186">
        <v>0.67110000000000003</v>
      </c>
      <c r="J186">
        <v>0.59250000000000003</v>
      </c>
      <c r="K186">
        <v>0.5343</v>
      </c>
      <c r="L186">
        <v>0.47910000000000003</v>
      </c>
      <c r="M186">
        <v>0.44419999999999998</v>
      </c>
      <c r="N186">
        <v>0.38919999999999999</v>
      </c>
      <c r="O186">
        <v>0.34889999999999999</v>
      </c>
      <c r="P186">
        <v>0.30130000000000001</v>
      </c>
      <c r="Q186">
        <v>0.25990000000000002</v>
      </c>
      <c r="R186">
        <v>0.21240000000000001</v>
      </c>
      <c r="S186">
        <v>0.16589999999999999</v>
      </c>
      <c r="T186">
        <v>0.1234</v>
      </c>
      <c r="U186">
        <v>7.17E-2</v>
      </c>
      <c r="V186">
        <v>0.26250000000000001</v>
      </c>
      <c r="W186">
        <v>0.23519999999999999</v>
      </c>
      <c r="X186">
        <v>0.25519999999999998</v>
      </c>
      <c r="Y186">
        <v>0.24809999999999999</v>
      </c>
      <c r="Z186">
        <v>0.21759999999999999</v>
      </c>
      <c r="AA186">
        <v>0.2029</v>
      </c>
      <c r="AB186">
        <v>0.17330000000000001</v>
      </c>
      <c r="AC186">
        <v>0.14580000000000001</v>
      </c>
      <c r="AD186">
        <v>0.13439999999999999</v>
      </c>
      <c r="AE186">
        <v>0.1356</v>
      </c>
      <c r="AF186">
        <v>0.113</v>
      </c>
      <c r="AG186">
        <v>9.6199999999999994E-2</v>
      </c>
      <c r="AH186">
        <v>7.1400000000000005E-2</v>
      </c>
      <c r="AI186">
        <v>4.7899999999999998E-2</v>
      </c>
      <c r="AJ186">
        <v>2.76E-2</v>
      </c>
    </row>
    <row r="187" spans="1:36" x14ac:dyDescent="0.25">
      <c r="A187" t="s">
        <v>219</v>
      </c>
      <c r="B187" t="s">
        <v>101</v>
      </c>
      <c r="C187" t="s">
        <v>125</v>
      </c>
      <c r="D187" t="s">
        <v>220</v>
      </c>
      <c r="E187">
        <v>0.8</v>
      </c>
      <c r="F187">
        <v>10</v>
      </c>
      <c r="G187">
        <v>0.70960000000000001</v>
      </c>
      <c r="H187">
        <v>0.65500000000000003</v>
      </c>
      <c r="I187">
        <v>0.64019999999999999</v>
      </c>
      <c r="J187">
        <v>0.5665</v>
      </c>
      <c r="K187">
        <v>0.49890000000000001</v>
      </c>
      <c r="L187">
        <v>0.46160000000000001</v>
      </c>
      <c r="M187">
        <v>0.40620000000000001</v>
      </c>
      <c r="N187">
        <v>0.3654</v>
      </c>
      <c r="O187">
        <v>0.30909999999999999</v>
      </c>
      <c r="P187">
        <v>0.26329999999999998</v>
      </c>
      <c r="Q187">
        <v>0.21479999999999999</v>
      </c>
      <c r="R187">
        <v>0.17599999999999999</v>
      </c>
      <c r="S187">
        <v>0.1368</v>
      </c>
      <c r="T187">
        <v>9.4899999999999998E-2</v>
      </c>
      <c r="U187">
        <v>4.8399999999999999E-2</v>
      </c>
      <c r="V187">
        <v>0.32200000000000001</v>
      </c>
      <c r="W187">
        <v>0.2581</v>
      </c>
      <c r="X187">
        <v>0.2437</v>
      </c>
      <c r="Y187">
        <v>0.19980000000000001</v>
      </c>
      <c r="Z187">
        <v>0.17319999999999999</v>
      </c>
      <c r="AA187">
        <v>0.16350000000000001</v>
      </c>
      <c r="AB187">
        <v>0.1472</v>
      </c>
      <c r="AC187">
        <v>0.13730000000000001</v>
      </c>
      <c r="AD187">
        <v>0.1177</v>
      </c>
      <c r="AE187">
        <v>0.1033</v>
      </c>
      <c r="AF187">
        <v>7.6499999999999999E-2</v>
      </c>
      <c r="AG187">
        <v>4.7100000000000003E-2</v>
      </c>
      <c r="AH187">
        <v>2.58E-2</v>
      </c>
      <c r="AI187">
        <v>1.43E-2</v>
      </c>
      <c r="AJ187">
        <v>1.6500000000000001E-2</v>
      </c>
    </row>
    <row r="188" spans="1:36" x14ac:dyDescent="0.25">
      <c r="A188" t="s">
        <v>221</v>
      </c>
      <c r="B188" t="s">
        <v>101</v>
      </c>
      <c r="C188" t="s">
        <v>132</v>
      </c>
      <c r="D188" t="s">
        <v>222</v>
      </c>
      <c r="E188">
        <v>1.5</v>
      </c>
      <c r="F188">
        <v>10</v>
      </c>
      <c r="G188">
        <v>0.62860000000000005</v>
      </c>
      <c r="H188">
        <v>0.61370000000000002</v>
      </c>
      <c r="I188">
        <v>0.52600000000000002</v>
      </c>
      <c r="J188">
        <v>0.4869</v>
      </c>
      <c r="K188">
        <v>0.45960000000000001</v>
      </c>
      <c r="L188">
        <v>0.41099999999999998</v>
      </c>
      <c r="M188">
        <v>0.3669</v>
      </c>
      <c r="N188">
        <v>0.31159999999999999</v>
      </c>
      <c r="O188">
        <v>0.29680000000000001</v>
      </c>
      <c r="P188">
        <v>0.26300000000000001</v>
      </c>
      <c r="Q188">
        <v>0.2271</v>
      </c>
      <c r="R188">
        <v>0.18870000000000001</v>
      </c>
      <c r="S188">
        <v>0.1542</v>
      </c>
      <c r="T188">
        <v>9.9000000000000005E-2</v>
      </c>
      <c r="U188">
        <v>4.4200000000000003E-2</v>
      </c>
      <c r="V188">
        <v>0.25840000000000002</v>
      </c>
      <c r="W188">
        <v>0.1207</v>
      </c>
      <c r="X188">
        <v>0.11119999999999999</v>
      </c>
      <c r="Y188">
        <v>0.15079999999999999</v>
      </c>
      <c r="Z188">
        <v>0.11509999999999999</v>
      </c>
      <c r="AA188">
        <v>9.0300000000000005E-2</v>
      </c>
      <c r="AB188">
        <v>5.5100000000000003E-2</v>
      </c>
      <c r="AC188">
        <v>5.5800000000000002E-2</v>
      </c>
      <c r="AD188">
        <v>4.6699999999999998E-2</v>
      </c>
      <c r="AE188">
        <v>4.48E-2</v>
      </c>
      <c r="AF188">
        <v>4.0599999999999997E-2</v>
      </c>
      <c r="AG188">
        <v>4.9700000000000001E-2</v>
      </c>
      <c r="AH188">
        <v>4.82E-2</v>
      </c>
      <c r="AI188">
        <v>3.61E-2</v>
      </c>
      <c r="AJ188">
        <v>2.58E-2</v>
      </c>
    </row>
    <row r="189" spans="1:36" x14ac:dyDescent="0.25">
      <c r="A189" t="s">
        <v>221</v>
      </c>
      <c r="B189" t="s">
        <v>101</v>
      </c>
      <c r="C189" t="s">
        <v>132</v>
      </c>
      <c r="D189" t="s">
        <v>222</v>
      </c>
      <c r="E189">
        <v>2.5</v>
      </c>
      <c r="F189">
        <v>10</v>
      </c>
      <c r="G189">
        <v>0.68820000000000003</v>
      </c>
      <c r="H189">
        <v>0.60650000000000004</v>
      </c>
      <c r="I189">
        <v>0.57050000000000001</v>
      </c>
      <c r="J189">
        <v>0.50849999999999995</v>
      </c>
      <c r="K189">
        <v>0.47920000000000001</v>
      </c>
      <c r="L189">
        <v>0.43359999999999999</v>
      </c>
      <c r="M189">
        <v>0.3921</v>
      </c>
      <c r="N189">
        <v>0.35149999999999998</v>
      </c>
      <c r="O189">
        <v>0.31569999999999998</v>
      </c>
      <c r="P189">
        <v>0.2858</v>
      </c>
      <c r="Q189">
        <v>0.25159999999999999</v>
      </c>
      <c r="R189">
        <v>0.20519999999999999</v>
      </c>
      <c r="S189">
        <v>0.1646</v>
      </c>
      <c r="T189">
        <v>0.11509999999999999</v>
      </c>
      <c r="U189">
        <v>5.7599999999999998E-2</v>
      </c>
      <c r="V189">
        <v>0.37169999999999997</v>
      </c>
      <c r="W189">
        <v>0.1895</v>
      </c>
      <c r="X189">
        <v>0.12520000000000001</v>
      </c>
      <c r="Y189">
        <v>0.13850000000000001</v>
      </c>
      <c r="Z189">
        <v>0.15029999999999999</v>
      </c>
      <c r="AA189">
        <v>0.1014</v>
      </c>
      <c r="AB189">
        <v>8.5300000000000001E-2</v>
      </c>
      <c r="AC189">
        <v>6.6600000000000006E-2</v>
      </c>
      <c r="AD189">
        <v>5.1400000000000001E-2</v>
      </c>
      <c r="AE189">
        <v>5.11E-2</v>
      </c>
      <c r="AF189">
        <v>5.7599999999999998E-2</v>
      </c>
      <c r="AG189">
        <v>5.2400000000000002E-2</v>
      </c>
      <c r="AH189">
        <v>4.7100000000000003E-2</v>
      </c>
      <c r="AI189">
        <v>3.3399999999999999E-2</v>
      </c>
      <c r="AJ189">
        <v>2.5000000000000001E-2</v>
      </c>
    </row>
    <row r="190" spans="1:36" x14ac:dyDescent="0.25">
      <c r="A190" t="s">
        <v>221</v>
      </c>
      <c r="B190" t="s">
        <v>101</v>
      </c>
      <c r="C190" t="s">
        <v>132</v>
      </c>
      <c r="D190" t="s">
        <v>222</v>
      </c>
      <c r="E190">
        <v>0.8</v>
      </c>
      <c r="F190">
        <v>10</v>
      </c>
      <c r="G190">
        <v>0.64959999999999996</v>
      </c>
      <c r="H190">
        <v>0.60970000000000002</v>
      </c>
      <c r="I190">
        <v>0.55400000000000005</v>
      </c>
      <c r="J190">
        <v>0.49640000000000001</v>
      </c>
      <c r="K190">
        <v>0.43640000000000001</v>
      </c>
      <c r="L190">
        <v>0.40839999999999999</v>
      </c>
      <c r="M190">
        <v>0.35589999999999999</v>
      </c>
      <c r="N190">
        <v>0.3296</v>
      </c>
      <c r="O190">
        <v>0.29849999999999999</v>
      </c>
      <c r="P190">
        <v>0.26419999999999999</v>
      </c>
      <c r="Q190">
        <v>0.22550000000000001</v>
      </c>
      <c r="R190">
        <v>0.18909999999999999</v>
      </c>
      <c r="S190">
        <v>0.1421</v>
      </c>
      <c r="T190">
        <v>8.6499999999999994E-2</v>
      </c>
      <c r="U190">
        <v>3.4799999999999998E-2</v>
      </c>
      <c r="V190">
        <v>0.26569999999999999</v>
      </c>
      <c r="W190">
        <v>0.1012</v>
      </c>
      <c r="X190">
        <v>9.9000000000000005E-2</v>
      </c>
      <c r="Y190">
        <v>0.1173</v>
      </c>
      <c r="Z190">
        <v>8.2600000000000007E-2</v>
      </c>
      <c r="AA190">
        <v>5.0900000000000001E-2</v>
      </c>
      <c r="AB190">
        <v>3.2000000000000001E-2</v>
      </c>
      <c r="AC190">
        <v>3.9399999999999998E-2</v>
      </c>
      <c r="AD190">
        <v>5.6500000000000002E-2</v>
      </c>
      <c r="AE190">
        <v>4.5400000000000003E-2</v>
      </c>
      <c r="AF190">
        <v>4.99E-2</v>
      </c>
      <c r="AG190">
        <v>4.8599999999999997E-2</v>
      </c>
      <c r="AH190">
        <v>3.15E-2</v>
      </c>
      <c r="AI190">
        <v>2.2599999999999999E-2</v>
      </c>
      <c r="AJ190">
        <v>1.3100000000000001E-2</v>
      </c>
    </row>
    <row r="191" spans="1:36" x14ac:dyDescent="0.25">
      <c r="A191" t="s">
        <v>223</v>
      </c>
      <c r="B191" t="s">
        <v>101</v>
      </c>
      <c r="C191" t="s">
        <v>199</v>
      </c>
      <c r="D191" t="s">
        <v>224</v>
      </c>
      <c r="E191">
        <v>1.5</v>
      </c>
      <c r="F191">
        <v>7</v>
      </c>
      <c r="G191">
        <v>0.92310000000000003</v>
      </c>
      <c r="H191">
        <v>0.9113</v>
      </c>
      <c r="I191">
        <v>0.83340000000000003</v>
      </c>
      <c r="J191">
        <v>0.7762</v>
      </c>
      <c r="K191">
        <v>0.71599999999999997</v>
      </c>
      <c r="L191">
        <v>0.70009999999999994</v>
      </c>
      <c r="M191">
        <v>0.6502</v>
      </c>
      <c r="N191">
        <v>0.624</v>
      </c>
      <c r="O191">
        <v>0.58279999999999998</v>
      </c>
      <c r="P191">
        <v>0.54649999999999999</v>
      </c>
      <c r="Q191">
        <v>0.50229999999999997</v>
      </c>
      <c r="R191">
        <v>0.44940000000000002</v>
      </c>
      <c r="S191">
        <v>0.41239999999999999</v>
      </c>
      <c r="T191">
        <v>0.36709999999999998</v>
      </c>
      <c r="U191">
        <v>0.28839999999999999</v>
      </c>
      <c r="V191">
        <v>0.15090000000000001</v>
      </c>
      <c r="W191">
        <v>9.1499999999999998E-2</v>
      </c>
      <c r="X191">
        <v>0.17610000000000001</v>
      </c>
      <c r="Y191">
        <v>0.2132</v>
      </c>
      <c r="Z191">
        <v>0.27429999999999999</v>
      </c>
      <c r="AA191">
        <v>0.2606</v>
      </c>
      <c r="AB191">
        <v>0.23380000000000001</v>
      </c>
      <c r="AC191">
        <v>0.2402</v>
      </c>
      <c r="AD191">
        <v>0.2442</v>
      </c>
      <c r="AE191">
        <v>0.19670000000000001</v>
      </c>
      <c r="AF191">
        <v>0.1767</v>
      </c>
      <c r="AG191">
        <v>0.17730000000000001</v>
      </c>
      <c r="AH191">
        <v>0.15859999999999999</v>
      </c>
      <c r="AI191">
        <v>0.14269999999999999</v>
      </c>
      <c r="AJ191">
        <v>0.1389</v>
      </c>
    </row>
    <row r="192" spans="1:36" x14ac:dyDescent="0.25">
      <c r="A192" t="s">
        <v>223</v>
      </c>
      <c r="B192" t="s">
        <v>101</v>
      </c>
      <c r="C192" t="s">
        <v>199</v>
      </c>
      <c r="D192" t="s">
        <v>224</v>
      </c>
      <c r="E192">
        <v>2.5</v>
      </c>
      <c r="F192">
        <v>10</v>
      </c>
      <c r="G192">
        <v>0.8024</v>
      </c>
      <c r="H192">
        <v>0.77690000000000003</v>
      </c>
      <c r="I192">
        <v>0.74099999999999999</v>
      </c>
      <c r="J192">
        <v>0.73570000000000002</v>
      </c>
      <c r="K192">
        <v>0.71009999999999995</v>
      </c>
      <c r="L192">
        <v>0.72309999999999997</v>
      </c>
      <c r="M192">
        <v>0.74260000000000004</v>
      </c>
      <c r="N192">
        <v>0.73880000000000001</v>
      </c>
      <c r="O192">
        <v>0.72189999999999999</v>
      </c>
      <c r="P192">
        <v>0.68369999999999997</v>
      </c>
      <c r="Q192">
        <v>0.64529999999999998</v>
      </c>
      <c r="R192">
        <v>0.59619999999999995</v>
      </c>
      <c r="S192">
        <v>0.55630000000000002</v>
      </c>
      <c r="T192">
        <v>0.5202</v>
      </c>
      <c r="U192">
        <v>0.45350000000000001</v>
      </c>
      <c r="V192">
        <v>0.40050000000000002</v>
      </c>
      <c r="W192">
        <v>0.3548</v>
      </c>
      <c r="X192">
        <v>0.35449999999999998</v>
      </c>
      <c r="Y192">
        <v>0.3352</v>
      </c>
      <c r="Z192">
        <v>0.33839999999999998</v>
      </c>
      <c r="AA192">
        <v>0.30690000000000001</v>
      </c>
      <c r="AB192">
        <v>0.26169999999999999</v>
      </c>
      <c r="AC192">
        <v>0.2447</v>
      </c>
      <c r="AD192">
        <v>0.2364</v>
      </c>
      <c r="AE192">
        <v>0.25019999999999998</v>
      </c>
      <c r="AF192">
        <v>0.25890000000000002</v>
      </c>
      <c r="AG192">
        <v>0.2492</v>
      </c>
      <c r="AH192">
        <v>0.2467</v>
      </c>
      <c r="AI192">
        <v>0.23960000000000001</v>
      </c>
      <c r="AJ192">
        <v>0.24360000000000001</v>
      </c>
    </row>
    <row r="193" spans="1:36" x14ac:dyDescent="0.25">
      <c r="A193" t="s">
        <v>223</v>
      </c>
      <c r="B193" t="s">
        <v>101</v>
      </c>
      <c r="C193" t="s">
        <v>199</v>
      </c>
      <c r="D193" t="s">
        <v>224</v>
      </c>
      <c r="E193">
        <v>0.8</v>
      </c>
      <c r="F193">
        <v>7</v>
      </c>
      <c r="G193">
        <v>0.75229999999999997</v>
      </c>
      <c r="H193">
        <v>0.6976</v>
      </c>
      <c r="I193">
        <v>0.69910000000000005</v>
      </c>
      <c r="J193">
        <v>0.71160000000000001</v>
      </c>
      <c r="K193">
        <v>0.66820000000000002</v>
      </c>
      <c r="L193">
        <v>0.59740000000000004</v>
      </c>
      <c r="M193">
        <v>0.54259999999999997</v>
      </c>
      <c r="N193">
        <v>0.48080000000000001</v>
      </c>
      <c r="O193">
        <v>0.4652</v>
      </c>
      <c r="P193">
        <v>0.4209</v>
      </c>
      <c r="Q193">
        <v>0.36620000000000003</v>
      </c>
      <c r="R193">
        <v>0.32369999999999999</v>
      </c>
      <c r="S193">
        <v>0.2959</v>
      </c>
      <c r="T193">
        <v>0.23860000000000001</v>
      </c>
      <c r="U193">
        <v>0.16370000000000001</v>
      </c>
      <c r="V193">
        <v>0.2838</v>
      </c>
      <c r="W193">
        <v>0.31159999999999999</v>
      </c>
      <c r="X193">
        <v>0.27910000000000001</v>
      </c>
      <c r="Y193">
        <v>0.2306</v>
      </c>
      <c r="Z193">
        <v>0.21079999999999999</v>
      </c>
      <c r="AA193">
        <v>0.2283</v>
      </c>
      <c r="AB193">
        <v>0.2092</v>
      </c>
      <c r="AC193">
        <v>0.1792</v>
      </c>
      <c r="AD193">
        <v>0.14979999999999999</v>
      </c>
      <c r="AE193">
        <v>0.1268</v>
      </c>
      <c r="AF193">
        <v>0.1106</v>
      </c>
      <c r="AG193">
        <v>0.1104</v>
      </c>
      <c r="AH193">
        <v>0.1062</v>
      </c>
      <c r="AI193">
        <v>0.1087</v>
      </c>
      <c r="AJ193">
        <v>9.4899999999999998E-2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ALL pictures</vt:lpstr>
      <vt:lpstr>SSA-9OA</vt:lpstr>
      <vt:lpstr>SSA-OBS</vt:lpstr>
      <vt:lpstr>SSA-OJP</vt:lpstr>
      <vt:lpstr>SSA-YJP</vt:lpstr>
      <vt:lpstr>NSA-OBS</vt:lpstr>
      <vt:lpstr>NSA-OJP</vt:lpstr>
      <vt:lpstr>NSA-YJP</vt:lpstr>
      <vt:lpstr>Mean_gap_fraction</vt:lpstr>
      <vt:lpstr>FLX_SITES</vt:lpstr>
      <vt:lpstr>Struc_adjusts</vt:lpstr>
      <vt:lpstr>Sheet1</vt:lpstr>
      <vt:lpstr>'SSA-9OA'!SSA_9OA_FLXTR_GAP_FRACTION</vt:lpstr>
    </vt:vector>
  </TitlesOfParts>
  <Company>University of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Braghiere</dc:creator>
  <cp:lastModifiedBy>Renato Braghiere</cp:lastModifiedBy>
  <dcterms:created xsi:type="dcterms:W3CDTF">2015-07-27T14:18:10Z</dcterms:created>
  <dcterms:modified xsi:type="dcterms:W3CDTF">2017-01-31T18:45:42Z</dcterms:modified>
</cp:coreProperties>
</file>