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npparibas-my.sharepoint.com/personal/severine_1_lahaie_bnpparibas_com/Documents/Documents/"/>
    </mc:Choice>
  </mc:AlternateContent>
  <xr:revisionPtr revIDLastSave="132" documentId="8_{939CF959-5BEE-4588-9F63-E93A12C25500}" xr6:coauthVersionLast="47" xr6:coauthVersionMax="47" xr10:uidLastSave="{146B4897-1A9C-4DA3-B652-84192EAE8557}"/>
  <bookViews>
    <workbookView xWindow="28680" yWindow="-1680" windowWidth="29040" windowHeight="15840" xr2:uid="{00000000-000D-0000-FFFF-FFFF00000000}"/>
  </bookViews>
  <sheets>
    <sheet name="Paramètres et fériés" sheetId="38" r:id="rId1"/>
    <sheet name="Statistiques" sheetId="54" r:id="rId2"/>
    <sheet name="HNO" sheetId="56" r:id="rId3"/>
    <sheet name="Planning TT" sheetId="57" r:id="rId4"/>
  </sheets>
  <externalReferences>
    <externalReference r:id="rId5"/>
  </externalReferences>
  <calcPr calcId="191028" iterateCount="0" iterateDelta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4" l="1"/>
  <c r="C3" i="54"/>
  <c r="B4" i="54"/>
  <c r="C4" i="54"/>
  <c r="B5" i="54"/>
  <c r="C5" i="54"/>
  <c r="B6" i="54"/>
  <c r="C6" i="54"/>
  <c r="B7" i="54"/>
  <c r="C7" i="54"/>
  <c r="B8" i="54"/>
  <c r="C8" i="54"/>
  <c r="B9" i="54"/>
  <c r="C9" i="54"/>
  <c r="B10" i="54"/>
  <c r="C10" i="54"/>
  <c r="B11" i="54"/>
  <c r="C11" i="54"/>
  <c r="B12" i="54"/>
  <c r="C12" i="54"/>
  <c r="B2" i="54"/>
  <c r="C2" i="54"/>
  <c r="A3" i="54"/>
  <c r="A4" i="54"/>
  <c r="A5" i="54"/>
  <c r="A6" i="54"/>
  <c r="A7" i="54"/>
  <c r="A8" i="54"/>
  <c r="A9" i="54"/>
  <c r="A10" i="54"/>
  <c r="A11" i="54"/>
  <c r="A12" i="54"/>
  <c r="A2" i="54"/>
  <c r="E3" i="57"/>
  <c r="F3" i="57"/>
  <c r="D3" i="54"/>
  <c r="D4" i="54"/>
  <c r="D5" i="54"/>
  <c r="D7" i="54"/>
  <c r="D8" i="54"/>
  <c r="D9" i="54"/>
  <c r="D10" i="54"/>
  <c r="D11" i="54"/>
  <c r="D12" i="54"/>
  <c r="D2" i="54"/>
  <c r="A3" i="57"/>
  <c r="C3" i="38"/>
  <c r="C12" i="38"/>
  <c r="F2" i="57"/>
  <c r="F5" i="57"/>
  <c r="G2" i="57"/>
  <c r="H2" i="57"/>
  <c r="EC2" i="57"/>
  <c r="GN2" i="57"/>
  <c r="GO2" i="57"/>
  <c r="KE2" i="57"/>
  <c r="KF2" i="57"/>
  <c r="KG2" i="57"/>
  <c r="KD3" i="57"/>
  <c r="KE3" i="57"/>
  <c r="MP2" i="57"/>
  <c r="E4" i="57"/>
  <c r="EB3" i="57"/>
  <c r="GM3" i="57"/>
  <c r="GM5" i="57"/>
  <c r="MO3" i="57"/>
  <c r="E5" i="57"/>
  <c r="MQ2" i="57"/>
  <c r="MR2" i="57"/>
  <c r="C8" i="38"/>
  <c r="D8" i="38"/>
  <c r="F4" i="57"/>
  <c r="G3" i="57"/>
  <c r="G4" i="57"/>
  <c r="KD4" i="57"/>
  <c r="H3" i="57"/>
  <c r="I3" i="57"/>
  <c r="J3" i="57"/>
  <c r="J4" i="57"/>
  <c r="C11" i="38"/>
  <c r="E11" i="38"/>
  <c r="H5" i="57"/>
  <c r="KD5" i="57"/>
  <c r="F6" i="57"/>
  <c r="I2" i="57"/>
  <c r="J2" i="57"/>
  <c r="E8" i="38"/>
  <c r="C7" i="38"/>
  <c r="C5" i="38"/>
  <c r="D5" i="38"/>
  <c r="C13" i="38"/>
  <c r="D13" i="38"/>
  <c r="C14" i="38"/>
  <c r="D14" i="38"/>
  <c r="G14" i="38"/>
  <c r="E12" i="38"/>
  <c r="D12" i="38"/>
  <c r="KH2" i="57"/>
  <c r="EC3" i="57"/>
  <c r="EB5" i="57"/>
  <c r="EB4" i="57"/>
  <c r="K3" i="57"/>
  <c r="KE5" i="57"/>
  <c r="KE6" i="57"/>
  <c r="KE4" i="57"/>
  <c r="F8" i="38"/>
  <c r="G8" i="38"/>
  <c r="MO5" i="57"/>
  <c r="MO4" i="57"/>
  <c r="MP3" i="57"/>
  <c r="GP2" i="57"/>
  <c r="KF3" i="57"/>
  <c r="ED2" i="57"/>
  <c r="EC5" i="57"/>
  <c r="MS2" i="57"/>
  <c r="G5" i="57"/>
  <c r="I4" i="57"/>
  <c r="C4" i="38"/>
  <c r="GM4" i="57"/>
  <c r="C15" i="38"/>
  <c r="GN3" i="57"/>
  <c r="I5" i="57"/>
  <c r="H4" i="57"/>
  <c r="D11" i="38"/>
  <c r="F11" i="38"/>
  <c r="E13" i="38"/>
  <c r="E14" i="38"/>
  <c r="EC6" i="57"/>
  <c r="G11" i="38"/>
  <c r="F14" i="38"/>
  <c r="G13" i="38"/>
  <c r="F13" i="38"/>
  <c r="C6" i="38"/>
  <c r="C10" i="38"/>
  <c r="E5" i="38"/>
  <c r="C9" i="38"/>
  <c r="E9" i="38"/>
  <c r="E7" i="38"/>
  <c r="D7" i="38"/>
  <c r="EE2" i="57"/>
  <c r="GN5" i="57"/>
  <c r="GN6" i="57"/>
  <c r="GN4" i="57"/>
  <c r="GO3" i="57"/>
  <c r="G6" i="57"/>
  <c r="H6" i="57"/>
  <c r="I6" i="57"/>
  <c r="K2" i="57"/>
  <c r="J5" i="57"/>
  <c r="KI2" i="57"/>
  <c r="K4" i="57"/>
  <c r="L3" i="57"/>
  <c r="D15" i="38"/>
  <c r="E15" i="38"/>
  <c r="MT2" i="57"/>
  <c r="KG3" i="57"/>
  <c r="KF4" i="57"/>
  <c r="GQ2" i="57"/>
  <c r="KF5" i="57"/>
  <c r="KF6" i="57"/>
  <c r="EC4" i="57"/>
  <c r="ED3" i="57"/>
  <c r="ED5" i="57"/>
  <c r="ED6" i="57"/>
  <c r="D4" i="38"/>
  <c r="E4" i="38"/>
  <c r="G5" i="38"/>
  <c r="F5" i="38"/>
  <c r="MP4" i="57"/>
  <c r="MQ3" i="57"/>
  <c r="MP5" i="57"/>
  <c r="MP6" i="57"/>
  <c r="F12" i="38"/>
  <c r="G12" i="38"/>
  <c r="D9" i="38"/>
  <c r="KF7" i="57"/>
  <c r="MP7" i="57"/>
  <c r="F7" i="38"/>
  <c r="G7" i="38"/>
  <c r="E10" i="38"/>
  <c r="GN7" i="57"/>
  <c r="D10" i="38"/>
  <c r="D6" i="38"/>
  <c r="E6" i="38"/>
  <c r="GL7" i="57"/>
  <c r="KD7" i="57"/>
  <c r="BP7" i="57"/>
  <c r="H7" i="57"/>
  <c r="LI7" i="57"/>
  <c r="CV7" i="57"/>
  <c r="I7" i="57"/>
  <c r="G7" i="57"/>
  <c r="EB7" i="57"/>
  <c r="KE7" i="57"/>
  <c r="J7" i="57"/>
  <c r="MO7" i="57"/>
  <c r="MU2" i="57"/>
  <c r="GO4" i="57"/>
  <c r="GP3" i="57"/>
  <c r="GO5" i="57"/>
  <c r="GO6" i="57"/>
  <c r="KH3" i="57"/>
  <c r="KG4" i="57"/>
  <c r="KG7" i="57"/>
  <c r="KG5" i="57"/>
  <c r="KG6" i="57"/>
  <c r="M3" i="57"/>
  <c r="L4" i="57"/>
  <c r="L7" i="57"/>
  <c r="G9" i="38"/>
  <c r="F9" i="38"/>
  <c r="GR2" i="57"/>
  <c r="L2" i="57"/>
  <c r="K5" i="57"/>
  <c r="EF2" i="57"/>
  <c r="MQ7" i="57"/>
  <c r="MQ4" i="57"/>
  <c r="MR3" i="57"/>
  <c r="MQ5" i="57"/>
  <c r="MQ6" i="57"/>
  <c r="F4" i="38"/>
  <c r="G4" i="38"/>
  <c r="KJ2" i="57"/>
  <c r="ED4" i="57"/>
  <c r="EE3" i="57"/>
  <c r="ED7" i="57"/>
  <c r="F15" i="38"/>
  <c r="G15" i="38"/>
  <c r="J6" i="57"/>
  <c r="AJ7" i="57"/>
  <c r="IX7" i="57"/>
  <c r="EA7" i="57"/>
  <c r="E7" i="57"/>
  <c r="EC7" i="57"/>
  <c r="K6" i="57"/>
  <c r="FG7" i="57"/>
  <c r="MN7" i="57"/>
  <c r="GO7" i="57"/>
  <c r="HR7" i="57"/>
  <c r="GM7" i="57"/>
  <c r="F6" i="38"/>
  <c r="F10" i="38"/>
  <c r="F16" i="38"/>
  <c r="G6" i="38"/>
  <c r="G10" i="38"/>
  <c r="G16" i="38"/>
  <c r="K7" i="57"/>
  <c r="F7" i="57"/>
  <c r="KC7" i="57"/>
  <c r="GS2" i="57"/>
  <c r="MV2" i="57"/>
  <c r="MR4" i="57"/>
  <c r="MS3" i="57"/>
  <c r="MR7" i="57"/>
  <c r="MR5" i="57"/>
  <c r="MR6" i="57"/>
  <c r="KH7" i="57"/>
  <c r="KI3" i="57"/>
  <c r="KH4" i="57"/>
  <c r="KH5" i="57"/>
  <c r="KH6" i="57"/>
  <c r="EG2" i="57"/>
  <c r="M7" i="57"/>
  <c r="N3" i="57"/>
  <c r="M4" i="57"/>
  <c r="EE4" i="57"/>
  <c r="EF3" i="57"/>
  <c r="EF5" i="57"/>
  <c r="EE7" i="57"/>
  <c r="L5" i="57"/>
  <c r="L6" i="57"/>
  <c r="M2" i="57"/>
  <c r="KK2" i="57"/>
  <c r="EE5" i="57"/>
  <c r="EE6" i="57"/>
  <c r="GP7" i="57"/>
  <c r="GP4" i="57"/>
  <c r="GQ3" i="57"/>
  <c r="GP5" i="57"/>
  <c r="GP6" i="57"/>
  <c r="EF6" i="57"/>
  <c r="B2" i="57"/>
  <c r="B3" i="57"/>
  <c r="GT2" i="57"/>
  <c r="KL2" i="57"/>
  <c r="N7" i="57"/>
  <c r="N4" i="57"/>
  <c r="O3" i="57"/>
  <c r="EH2" i="57"/>
  <c r="MS7" i="57"/>
  <c r="MS4" i="57"/>
  <c r="MT3" i="57"/>
  <c r="MS5" i="57"/>
  <c r="MS6" i="57"/>
  <c r="N2" i="57"/>
  <c r="M5" i="57"/>
  <c r="M6" i="57"/>
  <c r="GQ7" i="57"/>
  <c r="GQ4" i="57"/>
  <c r="GR3" i="57"/>
  <c r="GQ5" i="57"/>
  <c r="GQ6" i="57"/>
  <c r="EG3" i="57"/>
  <c r="EG5" i="57"/>
  <c r="EG6" i="57"/>
  <c r="EF7" i="57"/>
  <c r="EF4" i="57"/>
  <c r="MW2" i="57"/>
  <c r="KI4" i="57"/>
  <c r="KI7" i="57"/>
  <c r="KJ3" i="57"/>
  <c r="KI5" i="57"/>
  <c r="KI6" i="57"/>
  <c r="O7" i="57"/>
  <c r="O4" i="57"/>
  <c r="P3" i="57"/>
  <c r="O2" i="57"/>
  <c r="N5" i="57"/>
  <c r="N6" i="57"/>
  <c r="KM2" i="57"/>
  <c r="MU3" i="57"/>
  <c r="MT4" i="57"/>
  <c r="MT7" i="57"/>
  <c r="MT5" i="57"/>
  <c r="MT6" i="57"/>
  <c r="KJ4" i="57"/>
  <c r="KK3" i="57"/>
  <c r="KJ7" i="57"/>
  <c r="KJ5" i="57"/>
  <c r="KJ6" i="57"/>
  <c r="GU2" i="57"/>
  <c r="MX2" i="57"/>
  <c r="EG4" i="57"/>
  <c r="EG7" i="57"/>
  <c r="EH3" i="57"/>
  <c r="GR4" i="57"/>
  <c r="GS3" i="57"/>
  <c r="GR7" i="57"/>
  <c r="GR5" i="57"/>
  <c r="GR6" i="57"/>
  <c r="EI2" i="57"/>
  <c r="GV2" i="57"/>
  <c r="KN2" i="57"/>
  <c r="MU7" i="57"/>
  <c r="MV3" i="57"/>
  <c r="MU4" i="57"/>
  <c r="MU5" i="57"/>
  <c r="MU6" i="57"/>
  <c r="EH4" i="57"/>
  <c r="EI3" i="57"/>
  <c r="EI5" i="57"/>
  <c r="EH7" i="57"/>
  <c r="KK7" i="57"/>
  <c r="KK4" i="57"/>
  <c r="KL3" i="57"/>
  <c r="KK5" i="57"/>
  <c r="KK6" i="57"/>
  <c r="EH5" i="57"/>
  <c r="EH6" i="57"/>
  <c r="P2" i="57"/>
  <c r="O5" i="57"/>
  <c r="O6" i="57"/>
  <c r="P7" i="57"/>
  <c r="Q3" i="57"/>
  <c r="P4" i="57"/>
  <c r="GS7" i="57"/>
  <c r="GS4" i="57"/>
  <c r="GT3" i="57"/>
  <c r="GS5" i="57"/>
  <c r="GS6" i="57"/>
  <c r="EJ2" i="57"/>
  <c r="MY2" i="57"/>
  <c r="GU3" i="57"/>
  <c r="GT7" i="57"/>
  <c r="GT4" i="57"/>
  <c r="GT5" i="57"/>
  <c r="GT6" i="57"/>
  <c r="KL7" i="57"/>
  <c r="KM3" i="57"/>
  <c r="KL4" i="57"/>
  <c r="KL5" i="57"/>
  <c r="KL6" i="57"/>
  <c r="MV7" i="57"/>
  <c r="MV4" i="57"/>
  <c r="MW3" i="57"/>
  <c r="MV5" i="57"/>
  <c r="MV6" i="57"/>
  <c r="R3" i="57"/>
  <c r="Q4" i="57"/>
  <c r="Q7" i="57"/>
  <c r="KO2" i="57"/>
  <c r="MZ2" i="57"/>
  <c r="EK2" i="57"/>
  <c r="EJ3" i="57"/>
  <c r="EI7" i="57"/>
  <c r="EI4" i="57"/>
  <c r="GW2" i="57"/>
  <c r="EI6" i="57"/>
  <c r="Q2" i="57"/>
  <c r="P5" i="57"/>
  <c r="P6" i="57"/>
  <c r="EJ7" i="57"/>
  <c r="EJ4" i="57"/>
  <c r="EK3" i="57"/>
  <c r="KN3" i="57"/>
  <c r="KM4" i="57"/>
  <c r="KM7" i="57"/>
  <c r="KM5" i="57"/>
  <c r="KM6" i="57"/>
  <c r="KP2" i="57"/>
  <c r="NA2" i="57"/>
  <c r="MW7" i="57"/>
  <c r="MX3" i="57"/>
  <c r="MW4" i="57"/>
  <c r="MW5" i="57"/>
  <c r="MW6" i="57"/>
  <c r="EL2" i="57"/>
  <c r="EK5" i="57"/>
  <c r="R4" i="57"/>
  <c r="S3" i="57"/>
  <c r="R7" i="57"/>
  <c r="R2" i="57"/>
  <c r="Q5" i="57"/>
  <c r="Q6" i="57"/>
  <c r="EJ5" i="57"/>
  <c r="EJ6" i="57"/>
  <c r="GX2" i="57"/>
  <c r="GV3" i="57"/>
  <c r="GU4" i="57"/>
  <c r="GU7" i="57"/>
  <c r="GU5" i="57"/>
  <c r="GU6" i="57"/>
  <c r="S2" i="57"/>
  <c r="R5" i="57"/>
  <c r="R6" i="57"/>
  <c r="MX7" i="57"/>
  <c r="MX4" i="57"/>
  <c r="MY3" i="57"/>
  <c r="MX5" i="57"/>
  <c r="MX6" i="57"/>
  <c r="KN7" i="57"/>
  <c r="KN4" i="57"/>
  <c r="KO3" i="57"/>
  <c r="KN5" i="57"/>
  <c r="KN6" i="57"/>
  <c r="S7" i="57"/>
  <c r="S4" i="57"/>
  <c r="T3" i="57"/>
  <c r="EK7" i="57"/>
  <c r="EK4" i="57"/>
  <c r="EL3" i="57"/>
  <c r="EL5" i="57"/>
  <c r="EK6" i="57"/>
  <c r="EL6" i="57"/>
  <c r="GV4" i="57"/>
  <c r="GV7" i="57"/>
  <c r="GW3" i="57"/>
  <c r="GV5" i="57"/>
  <c r="GV6" i="57"/>
  <c r="NB2" i="57"/>
  <c r="EM2" i="57"/>
  <c r="KQ2" i="57"/>
  <c r="GY2" i="57"/>
  <c r="GZ2" i="57"/>
  <c r="KP3" i="57"/>
  <c r="KO7" i="57"/>
  <c r="KO4" i="57"/>
  <c r="KO5" i="57"/>
  <c r="KO6" i="57"/>
  <c r="EL7" i="57"/>
  <c r="EL4" i="57"/>
  <c r="EM3" i="57"/>
  <c r="EM5" i="57"/>
  <c r="EM6" i="57"/>
  <c r="GW7" i="57"/>
  <c r="GX3" i="57"/>
  <c r="GW4" i="57"/>
  <c r="GW5" i="57"/>
  <c r="GW6" i="57"/>
  <c r="T2" i="57"/>
  <c r="S5" i="57"/>
  <c r="S6" i="57"/>
  <c r="NC2" i="57"/>
  <c r="T4" i="57"/>
  <c r="T7" i="57"/>
  <c r="U3" i="57"/>
  <c r="MY7" i="57"/>
  <c r="MY4" i="57"/>
  <c r="MZ3" i="57"/>
  <c r="MY5" i="57"/>
  <c r="MY6" i="57"/>
  <c r="EN2" i="57"/>
  <c r="KR2" i="57"/>
  <c r="ND2" i="57"/>
  <c r="HA2" i="57"/>
  <c r="NA3" i="57"/>
  <c r="MZ4" i="57"/>
  <c r="MZ7" i="57"/>
  <c r="MZ5" i="57"/>
  <c r="MZ6" i="57"/>
  <c r="U2" i="57"/>
  <c r="T5" i="57"/>
  <c r="T6" i="57"/>
  <c r="EM7" i="57"/>
  <c r="EN3" i="57"/>
  <c r="EN5" i="57"/>
  <c r="EN6" i="57"/>
  <c r="EM4" i="57"/>
  <c r="U4" i="57"/>
  <c r="U7" i="57"/>
  <c r="V3" i="57"/>
  <c r="KS2" i="57"/>
  <c r="GX7" i="57"/>
  <c r="GX4" i="57"/>
  <c r="GY3" i="57"/>
  <c r="GX5" i="57"/>
  <c r="GX6" i="57"/>
  <c r="KP7" i="57"/>
  <c r="KQ3" i="57"/>
  <c r="KP4" i="57"/>
  <c r="KP5" i="57"/>
  <c r="KP6" i="57"/>
  <c r="EO2" i="57"/>
  <c r="U5" i="57"/>
  <c r="U6" i="57"/>
  <c r="V2" i="57"/>
  <c r="V7" i="57"/>
  <c r="W3" i="57"/>
  <c r="V4" i="57"/>
  <c r="GZ3" i="57"/>
  <c r="GY7" i="57"/>
  <c r="GY4" i="57"/>
  <c r="GY5" i="57"/>
  <c r="GY6" i="57"/>
  <c r="NA4" i="57"/>
  <c r="NA7" i="57"/>
  <c r="NB3" i="57"/>
  <c r="NA5" i="57"/>
  <c r="NA6" i="57"/>
  <c r="EN4" i="57"/>
  <c r="EN7" i="57"/>
  <c r="EO3" i="57"/>
  <c r="EO5" i="57"/>
  <c r="EO6" i="57"/>
  <c r="HB2" i="57"/>
  <c r="KQ4" i="57"/>
  <c r="KR3" i="57"/>
  <c r="KQ7" i="57"/>
  <c r="KQ5" i="57"/>
  <c r="KQ6" i="57"/>
  <c r="EP2" i="57"/>
  <c r="NE2" i="57"/>
  <c r="KT2" i="57"/>
  <c r="EO7" i="57"/>
  <c r="EP3" i="57"/>
  <c r="EO4" i="57"/>
  <c r="GZ7" i="57"/>
  <c r="GZ4" i="57"/>
  <c r="HA3" i="57"/>
  <c r="GZ5" i="57"/>
  <c r="GZ6" i="57"/>
  <c r="NB7" i="57"/>
  <c r="NC3" i="57"/>
  <c r="NB4" i="57"/>
  <c r="NB5" i="57"/>
  <c r="NB6" i="57"/>
  <c r="W4" i="57"/>
  <c r="W7" i="57"/>
  <c r="X3" i="57"/>
  <c r="KU2" i="57"/>
  <c r="W2" i="57"/>
  <c r="V5" i="57"/>
  <c r="V6" i="57"/>
  <c r="EP5" i="57"/>
  <c r="EP6" i="57"/>
  <c r="EQ2" i="57"/>
  <c r="KR4" i="57"/>
  <c r="KS3" i="57"/>
  <c r="KR7" i="57"/>
  <c r="KR5" i="57"/>
  <c r="KR6" i="57"/>
  <c r="NF2" i="57"/>
  <c r="HC2" i="57"/>
  <c r="HB3" i="57"/>
  <c r="HA7" i="57"/>
  <c r="HA4" i="57"/>
  <c r="HA5" i="57"/>
  <c r="HA6" i="57"/>
  <c r="KV2" i="57"/>
  <c r="KS7" i="57"/>
  <c r="KT3" i="57"/>
  <c r="KS4" i="57"/>
  <c r="KS5" i="57"/>
  <c r="KS6" i="57"/>
  <c r="Y3" i="57"/>
  <c r="X7" i="57"/>
  <c r="X4" i="57"/>
  <c r="HD2" i="57"/>
  <c r="ER2" i="57"/>
  <c r="EQ3" i="57"/>
  <c r="EP7" i="57"/>
  <c r="EP4" i="57"/>
  <c r="NG2" i="57"/>
  <c r="W5" i="57"/>
  <c r="W6" i="57"/>
  <c r="X2" i="57"/>
  <c r="NC7" i="57"/>
  <c r="ND3" i="57"/>
  <c r="NC4" i="57"/>
  <c r="NC5" i="57"/>
  <c r="NC6" i="57"/>
  <c r="EQ4" i="57"/>
  <c r="EQ7" i="57"/>
  <c r="ER3" i="57"/>
  <c r="ER5" i="57"/>
  <c r="X5" i="57"/>
  <c r="X6" i="57"/>
  <c r="Y2" i="57"/>
  <c r="ES2" i="57"/>
  <c r="KT4" i="57"/>
  <c r="KU3" i="57"/>
  <c r="KT7" i="57"/>
  <c r="KT5" i="57"/>
  <c r="KT6" i="57"/>
  <c r="HE2" i="57"/>
  <c r="NH2" i="57"/>
  <c r="KW2" i="57"/>
  <c r="Y7" i="57"/>
  <c r="Y4" i="57"/>
  <c r="Z3" i="57"/>
  <c r="NE3" i="57"/>
  <c r="ND4" i="57"/>
  <c r="ND7" i="57"/>
  <c r="ND5" i="57"/>
  <c r="ND6" i="57"/>
  <c r="EQ5" i="57"/>
  <c r="EQ6" i="57"/>
  <c r="HB7" i="57"/>
  <c r="HB4" i="57"/>
  <c r="HC3" i="57"/>
  <c r="HB5" i="57"/>
  <c r="HB6" i="57"/>
  <c r="KV3" i="57"/>
  <c r="KU4" i="57"/>
  <c r="KU7" i="57"/>
  <c r="KU5" i="57"/>
  <c r="KU6" i="57"/>
  <c r="KX2" i="57"/>
  <c r="ET2" i="57"/>
  <c r="NI2" i="57"/>
  <c r="ER6" i="57"/>
  <c r="NE4" i="57"/>
  <c r="NF3" i="57"/>
  <c r="NE7" i="57"/>
  <c r="NE5" i="57"/>
  <c r="NE6" i="57"/>
  <c r="Z2" i="57"/>
  <c r="Y5" i="57"/>
  <c r="Y6" i="57"/>
  <c r="HC7" i="57"/>
  <c r="HD3" i="57"/>
  <c r="HC4" i="57"/>
  <c r="HC5" i="57"/>
  <c r="HC6" i="57"/>
  <c r="ER7" i="57"/>
  <c r="ES3" i="57"/>
  <c r="ES5" i="57"/>
  <c r="ER4" i="57"/>
  <c r="Z7" i="57"/>
  <c r="AA3" i="57"/>
  <c r="Z4" i="57"/>
  <c r="HF2" i="57"/>
  <c r="EU2" i="57"/>
  <c r="KY2" i="57"/>
  <c r="HD4" i="57"/>
  <c r="HD7" i="57"/>
  <c r="HE3" i="57"/>
  <c r="HD5" i="57"/>
  <c r="HD6" i="57"/>
  <c r="AA2" i="57"/>
  <c r="Z5" i="57"/>
  <c r="Z6" i="57"/>
  <c r="ES6" i="57"/>
  <c r="ES7" i="57"/>
  <c r="ES4" i="57"/>
  <c r="ET3" i="57"/>
  <c r="ET5" i="57"/>
  <c r="ET6" i="57"/>
  <c r="NF7" i="57"/>
  <c r="NF4" i="57"/>
  <c r="NG3" i="57"/>
  <c r="NF5" i="57"/>
  <c r="NF6" i="57"/>
  <c r="HG2" i="57"/>
  <c r="AA7" i="57"/>
  <c r="AA4" i="57"/>
  <c r="AB3" i="57"/>
  <c r="NJ2" i="57"/>
  <c r="KW3" i="57"/>
  <c r="KV7" i="57"/>
  <c r="KV4" i="57"/>
  <c r="KV5" i="57"/>
  <c r="KV6" i="57"/>
  <c r="NG7" i="57"/>
  <c r="NG4" i="57"/>
  <c r="NH3" i="57"/>
  <c r="NG5" i="57"/>
  <c r="NG6" i="57"/>
  <c r="HE4" i="57"/>
  <c r="HE7" i="57"/>
  <c r="HF3" i="57"/>
  <c r="HE5" i="57"/>
  <c r="HE6" i="57"/>
  <c r="AB7" i="57"/>
  <c r="AB4" i="57"/>
  <c r="AC3" i="57"/>
  <c r="ET7" i="57"/>
  <c r="EU3" i="57"/>
  <c r="EU5" i="57"/>
  <c r="EU6" i="57"/>
  <c r="ET4" i="57"/>
  <c r="NK2" i="57"/>
  <c r="AB2" i="57"/>
  <c r="AA5" i="57"/>
  <c r="AA6" i="57"/>
  <c r="HH2" i="57"/>
  <c r="KZ2" i="57"/>
  <c r="KW4" i="57"/>
  <c r="KW7" i="57"/>
  <c r="KX3" i="57"/>
  <c r="KW5" i="57"/>
  <c r="KW6" i="57"/>
  <c r="EV2" i="57"/>
  <c r="NL2" i="57"/>
  <c r="HF4" i="57"/>
  <c r="HF7" i="57"/>
  <c r="HG3" i="57"/>
  <c r="HF5" i="57"/>
  <c r="HF6" i="57"/>
  <c r="LA2" i="57"/>
  <c r="EV3" i="57"/>
  <c r="EV5" i="57"/>
  <c r="EV6" i="57"/>
  <c r="EU4" i="57"/>
  <c r="EU7" i="57"/>
  <c r="EW2" i="57"/>
  <c r="HI2" i="57"/>
  <c r="AD3" i="57"/>
  <c r="AC7" i="57"/>
  <c r="AC4" i="57"/>
  <c r="NH7" i="57"/>
  <c r="NI3" i="57"/>
  <c r="NH4" i="57"/>
  <c r="NH5" i="57"/>
  <c r="NH6" i="57"/>
  <c r="KX4" i="57"/>
  <c r="KX7" i="57"/>
  <c r="KY3" i="57"/>
  <c r="KX5" i="57"/>
  <c r="KX6" i="57"/>
  <c r="AC2" i="57"/>
  <c r="AB5" i="57"/>
  <c r="AB6" i="57"/>
  <c r="HJ2" i="57"/>
  <c r="LB2" i="57"/>
  <c r="NI4" i="57"/>
  <c r="NI7" i="57"/>
  <c r="NJ3" i="57"/>
  <c r="NI5" i="57"/>
  <c r="NI6" i="57"/>
  <c r="EX2" i="57"/>
  <c r="NM2" i="57"/>
  <c r="AE3" i="57"/>
  <c r="AD4" i="57"/>
  <c r="AD7" i="57"/>
  <c r="HH3" i="57"/>
  <c r="HG4" i="57"/>
  <c r="HG7" i="57"/>
  <c r="HG5" i="57"/>
  <c r="HG6" i="57"/>
  <c r="AD2" i="57"/>
  <c r="AC5" i="57"/>
  <c r="AC6" i="57"/>
  <c r="KY7" i="57"/>
  <c r="KZ3" i="57"/>
  <c r="KY4" i="57"/>
  <c r="KY5" i="57"/>
  <c r="KY6" i="57"/>
  <c r="EV4" i="57"/>
  <c r="EW3" i="57"/>
  <c r="EV7" i="57"/>
  <c r="NJ7" i="57"/>
  <c r="NJ4" i="57"/>
  <c r="NK3" i="57"/>
  <c r="NJ5" i="57"/>
  <c r="NJ6" i="57"/>
  <c r="HI3" i="57"/>
  <c r="HH7" i="57"/>
  <c r="HH4" i="57"/>
  <c r="HH5" i="57"/>
  <c r="HH6" i="57"/>
  <c r="KZ7" i="57"/>
  <c r="KZ4" i="57"/>
  <c r="LA3" i="57"/>
  <c r="KZ5" i="57"/>
  <c r="KZ6" i="57"/>
  <c r="AE7" i="57"/>
  <c r="AF3" i="57"/>
  <c r="AE4" i="57"/>
  <c r="AD5" i="57"/>
  <c r="AD6" i="57"/>
  <c r="AE2" i="57"/>
  <c r="EW4" i="57"/>
  <c r="EX3" i="57"/>
  <c r="EX5" i="57"/>
  <c r="EW7" i="57"/>
  <c r="NN2" i="57"/>
  <c r="LC2" i="57"/>
  <c r="EW5" i="57"/>
  <c r="EW6" i="57"/>
  <c r="EY2" i="57"/>
  <c r="HK2" i="57"/>
  <c r="AF2" i="57"/>
  <c r="AE5" i="57"/>
  <c r="AE6" i="57"/>
  <c r="NK7" i="57"/>
  <c r="NK4" i="57"/>
  <c r="NL3" i="57"/>
  <c r="NK5" i="57"/>
  <c r="NK6" i="57"/>
  <c r="LD2" i="57"/>
  <c r="AF7" i="57"/>
  <c r="AG3" i="57"/>
  <c r="AF4" i="57"/>
  <c r="NO2" i="57"/>
  <c r="HI4" i="57"/>
  <c r="HI7" i="57"/>
  <c r="HJ3" i="57"/>
  <c r="HI5" i="57"/>
  <c r="HI6" i="57"/>
  <c r="HL2" i="57"/>
  <c r="EX6" i="57"/>
  <c r="EX4" i="57"/>
  <c r="EY3" i="57"/>
  <c r="EY5" i="57"/>
  <c r="EY6" i="57"/>
  <c r="EX7" i="57"/>
  <c r="LA4" i="57"/>
  <c r="LA7" i="57"/>
  <c r="LB3" i="57"/>
  <c r="LA5" i="57"/>
  <c r="LA6" i="57"/>
  <c r="EZ2" i="57"/>
  <c r="LE2" i="57"/>
  <c r="EY7" i="57"/>
  <c r="EZ3" i="57"/>
  <c r="EZ5" i="57"/>
  <c r="EZ6" i="57"/>
  <c r="EY4" i="57"/>
  <c r="AG2" i="57"/>
  <c r="AF5" i="57"/>
  <c r="AF6" i="57"/>
  <c r="HK3" i="57"/>
  <c r="HJ4" i="57"/>
  <c r="HJ7" i="57"/>
  <c r="HJ5" i="57"/>
  <c r="HJ6" i="57"/>
  <c r="NP2" i="57"/>
  <c r="FA2" i="57"/>
  <c r="NL7" i="57"/>
  <c r="NM3" i="57"/>
  <c r="NL4" i="57"/>
  <c r="NL5" i="57"/>
  <c r="NL6" i="57"/>
  <c r="LB7" i="57"/>
  <c r="LC3" i="57"/>
  <c r="LB4" i="57"/>
  <c r="LB5" i="57"/>
  <c r="LB6" i="57"/>
  <c r="HM2" i="57"/>
  <c r="AG7" i="57"/>
  <c r="AH3" i="57"/>
  <c r="AG4" i="57"/>
  <c r="AI3" i="57"/>
  <c r="AH7" i="57"/>
  <c r="AH4" i="57"/>
  <c r="NM4" i="57"/>
  <c r="NM7" i="57"/>
  <c r="NN3" i="57"/>
  <c r="NM5" i="57"/>
  <c r="NM6" i="57"/>
  <c r="LF2" i="57"/>
  <c r="HN2" i="57"/>
  <c r="HK7" i="57"/>
  <c r="HL3" i="57"/>
  <c r="HK4" i="57"/>
  <c r="HK5" i="57"/>
  <c r="HK6" i="57"/>
  <c r="FB2" i="57"/>
  <c r="AH2" i="57"/>
  <c r="AG5" i="57"/>
  <c r="AG6" i="57"/>
  <c r="LC4" i="57"/>
  <c r="LC7" i="57"/>
  <c r="LD3" i="57"/>
  <c r="LC5" i="57"/>
  <c r="LC6" i="57"/>
  <c r="NQ2" i="57"/>
  <c r="FA3" i="57"/>
  <c r="EZ4" i="57"/>
  <c r="EZ7" i="57"/>
  <c r="NR2" i="57"/>
  <c r="FC2" i="57"/>
  <c r="FB3" i="57"/>
  <c r="FB5" i="57"/>
  <c r="LD4" i="57"/>
  <c r="LE3" i="57"/>
  <c r="LD7" i="57"/>
  <c r="LD5" i="57"/>
  <c r="LD6" i="57"/>
  <c r="NN7" i="57"/>
  <c r="NO3" i="57"/>
  <c r="NN4" i="57"/>
  <c r="NN5" i="57"/>
  <c r="NN6" i="57"/>
  <c r="LG2" i="57"/>
  <c r="HL7" i="57"/>
  <c r="HM3" i="57"/>
  <c r="HL4" i="57"/>
  <c r="HL5" i="57"/>
  <c r="HL6" i="57"/>
  <c r="FA4" i="57"/>
  <c r="FA7" i="57"/>
  <c r="AI2" i="57"/>
  <c r="AH5" i="57"/>
  <c r="AH6" i="57"/>
  <c r="HO2" i="57"/>
  <c r="FA5" i="57"/>
  <c r="FA6" i="57"/>
  <c r="AI7" i="57"/>
  <c r="AI4" i="57"/>
  <c r="FB6" i="57"/>
  <c r="AI5" i="57"/>
  <c r="AI6" i="57"/>
  <c r="AK2" i="57"/>
  <c r="LE4" i="57"/>
  <c r="LE7" i="57"/>
  <c r="LF3" i="57"/>
  <c r="LE5" i="57"/>
  <c r="LE6" i="57"/>
  <c r="LH2" i="57"/>
  <c r="HP2" i="57"/>
  <c r="HM7" i="57"/>
  <c r="HM4" i="57"/>
  <c r="HN3" i="57"/>
  <c r="HM5" i="57"/>
  <c r="HM6" i="57"/>
  <c r="FB7" i="57"/>
  <c r="FB4" i="57"/>
  <c r="FC3" i="57"/>
  <c r="FD2" i="57"/>
  <c r="NO7" i="57"/>
  <c r="NP3" i="57"/>
  <c r="NO4" i="57"/>
  <c r="NO5" i="57"/>
  <c r="NO6" i="57"/>
  <c r="NS2" i="57"/>
  <c r="FD3" i="57"/>
  <c r="FD5" i="57"/>
  <c r="FC4" i="57"/>
  <c r="FC7" i="57"/>
  <c r="LJ2" i="57"/>
  <c r="NP7" i="57"/>
  <c r="NQ3" i="57"/>
  <c r="NP4" i="57"/>
  <c r="NP5" i="57"/>
  <c r="NP6" i="57"/>
  <c r="HN4" i="57"/>
  <c r="HO3" i="57"/>
  <c r="HN7" i="57"/>
  <c r="HN5" i="57"/>
  <c r="HN6" i="57"/>
  <c r="LF7" i="57"/>
  <c r="LF4" i="57"/>
  <c r="LG3" i="57"/>
  <c r="LF5" i="57"/>
  <c r="LF6" i="57"/>
  <c r="HQ2" i="57"/>
  <c r="FE2" i="57"/>
  <c r="FC5" i="57"/>
  <c r="FC6" i="57"/>
  <c r="AL2" i="57"/>
  <c r="AK3" i="57"/>
  <c r="AK5" i="57"/>
  <c r="FD6" i="57"/>
  <c r="FF2" i="57"/>
  <c r="LK2" i="57"/>
  <c r="LJ3" i="57"/>
  <c r="HP3" i="57"/>
  <c r="HO7" i="57"/>
  <c r="HO4" i="57"/>
  <c r="HO5" i="57"/>
  <c r="HO6" i="57"/>
  <c r="LG7" i="57"/>
  <c r="LH3" i="57"/>
  <c r="LG4" i="57"/>
  <c r="LG5" i="57"/>
  <c r="LG6" i="57"/>
  <c r="AM2" i="57"/>
  <c r="NQ7" i="57"/>
  <c r="NQ4" i="57"/>
  <c r="NR3" i="57"/>
  <c r="NQ5" i="57"/>
  <c r="NQ6" i="57"/>
  <c r="HS2" i="57"/>
  <c r="AL3" i="57"/>
  <c r="AK4" i="57"/>
  <c r="AK7" i="57"/>
  <c r="FD4" i="57"/>
  <c r="FE3" i="57"/>
  <c r="FD7" i="57"/>
  <c r="FH2" i="57"/>
  <c r="AN2" i="57"/>
  <c r="AM3" i="57"/>
  <c r="AL4" i="57"/>
  <c r="AL7" i="57"/>
  <c r="AL5" i="57"/>
  <c r="AL6" i="57"/>
  <c r="HP7" i="57"/>
  <c r="HP4" i="57"/>
  <c r="HQ3" i="57"/>
  <c r="HP5" i="57"/>
  <c r="HP6" i="57"/>
  <c r="LK3" i="57"/>
  <c r="LK5" i="57"/>
  <c r="LJ7" i="57"/>
  <c r="LJ4" i="57"/>
  <c r="HT2" i="57"/>
  <c r="HS3" i="57"/>
  <c r="HS5" i="57"/>
  <c r="LL2" i="57"/>
  <c r="LH7" i="57"/>
  <c r="LH4" i="57"/>
  <c r="LH5" i="57"/>
  <c r="LH6" i="57"/>
  <c r="LJ5" i="57"/>
  <c r="FF3" i="57"/>
  <c r="FE7" i="57"/>
  <c r="FE4" i="57"/>
  <c r="NS3" i="57"/>
  <c r="NR4" i="57"/>
  <c r="NR7" i="57"/>
  <c r="NR5" i="57"/>
  <c r="NR6" i="57"/>
  <c r="FE5" i="57"/>
  <c r="FE6" i="57"/>
  <c r="LK4" i="57"/>
  <c r="LL3" i="57"/>
  <c r="LL5" i="57"/>
  <c r="LK7" i="57"/>
  <c r="AM7" i="57"/>
  <c r="AM4" i="57"/>
  <c r="AN3" i="57"/>
  <c r="AN5" i="57"/>
  <c r="FF7" i="57"/>
  <c r="FF4" i="57"/>
  <c r="NS4" i="57"/>
  <c r="NS7" i="57"/>
  <c r="NS5" i="57"/>
  <c r="NS6" i="57"/>
  <c r="AM5" i="57"/>
  <c r="AM6" i="57"/>
  <c r="LM2" i="57"/>
  <c r="HQ4" i="57"/>
  <c r="HQ7" i="57"/>
  <c r="HQ5" i="57"/>
  <c r="HQ6" i="57"/>
  <c r="AO2" i="57"/>
  <c r="FI2" i="57"/>
  <c r="FH3" i="57"/>
  <c r="HU2" i="57"/>
  <c r="LK6" i="57"/>
  <c r="HS7" i="57"/>
  <c r="HS4" i="57"/>
  <c r="HT3" i="57"/>
  <c r="HT5" i="57"/>
  <c r="HT6" i="57"/>
  <c r="FF5" i="57"/>
  <c r="FF6" i="57"/>
  <c r="LL6" i="57"/>
  <c r="AN6" i="57"/>
  <c r="FH7" i="57"/>
  <c r="FI3" i="57"/>
  <c r="FI5" i="57"/>
  <c r="FH4" i="57"/>
  <c r="LN2" i="57"/>
  <c r="AN7" i="57"/>
  <c r="AO3" i="57"/>
  <c r="AO5" i="57"/>
  <c r="AO6" i="57"/>
  <c r="AN4" i="57"/>
  <c r="AP2" i="57"/>
  <c r="HV2" i="57"/>
  <c r="FH5" i="57"/>
  <c r="HU3" i="57"/>
  <c r="HU5" i="57"/>
  <c r="HU6" i="57"/>
  <c r="HT7" i="57"/>
  <c r="HT4" i="57"/>
  <c r="FJ2" i="57"/>
  <c r="LL7" i="57"/>
  <c r="LM3" i="57"/>
  <c r="LM5" i="57"/>
  <c r="LM6" i="57"/>
  <c r="LL4" i="57"/>
  <c r="AP3" i="57"/>
  <c r="AO4" i="57"/>
  <c r="AO7" i="57"/>
  <c r="HV3" i="57"/>
  <c r="HV5" i="57"/>
  <c r="HV6" i="57"/>
  <c r="HU7" i="57"/>
  <c r="HU4" i="57"/>
  <c r="FK2" i="57"/>
  <c r="LM4" i="57"/>
  <c r="LM7" i="57"/>
  <c r="LN3" i="57"/>
  <c r="LN5" i="57"/>
  <c r="LN6" i="57"/>
  <c r="LO2" i="57"/>
  <c r="HW2" i="57"/>
  <c r="FI6" i="57"/>
  <c r="AP5" i="57"/>
  <c r="AP6" i="57"/>
  <c r="AQ2" i="57"/>
  <c r="FI7" i="57"/>
  <c r="FJ3" i="57"/>
  <c r="FJ5" i="57"/>
  <c r="FJ6" i="57"/>
  <c r="FI4" i="57"/>
  <c r="HX2" i="57"/>
  <c r="FL2" i="57"/>
  <c r="FJ4" i="57"/>
  <c r="FJ7" i="57"/>
  <c r="FK3" i="57"/>
  <c r="LP2" i="57"/>
  <c r="HV4" i="57"/>
  <c r="HW3" i="57"/>
  <c r="HV7" i="57"/>
  <c r="AQ3" i="57"/>
  <c r="AQ5" i="57"/>
  <c r="AQ6" i="57"/>
  <c r="AP7" i="57"/>
  <c r="AP4" i="57"/>
  <c r="LN4" i="57"/>
  <c r="LO3" i="57"/>
  <c r="LO5" i="57"/>
  <c r="LO6" i="57"/>
  <c r="LN7" i="57"/>
  <c r="AR2" i="57"/>
  <c r="FK7" i="57"/>
  <c r="FK4" i="57"/>
  <c r="FL3" i="57"/>
  <c r="FL5" i="57"/>
  <c r="FM2" i="57"/>
  <c r="AQ7" i="57"/>
  <c r="AR3" i="57"/>
  <c r="AQ4" i="57"/>
  <c r="HW7" i="57"/>
  <c r="HW4" i="57"/>
  <c r="HX3" i="57"/>
  <c r="FK5" i="57"/>
  <c r="FK6" i="57"/>
  <c r="HX5" i="57"/>
  <c r="HY2" i="57"/>
  <c r="AS2" i="57"/>
  <c r="AR5" i="57"/>
  <c r="AR6" i="57"/>
  <c r="LO4" i="57"/>
  <c r="LO7" i="57"/>
  <c r="LP3" i="57"/>
  <c r="LQ2" i="57"/>
  <c r="LP5" i="57"/>
  <c r="LP6" i="57"/>
  <c r="HW5" i="57"/>
  <c r="HW6" i="57"/>
  <c r="FL6" i="57"/>
  <c r="AT2" i="57"/>
  <c r="AR7" i="57"/>
  <c r="AS3" i="57"/>
  <c r="AR4" i="57"/>
  <c r="HX6" i="57"/>
  <c r="FN2" i="57"/>
  <c r="HZ2" i="57"/>
  <c r="LR2" i="57"/>
  <c r="LP7" i="57"/>
  <c r="LP4" i="57"/>
  <c r="LQ3" i="57"/>
  <c r="HX7" i="57"/>
  <c r="HX4" i="57"/>
  <c r="HY3" i="57"/>
  <c r="FL7" i="57"/>
  <c r="FL4" i="57"/>
  <c r="FM3" i="57"/>
  <c r="FM5" i="57"/>
  <c r="FM6" i="57"/>
  <c r="FO2" i="57"/>
  <c r="LR3" i="57"/>
  <c r="LR5" i="57"/>
  <c r="LS2" i="57"/>
  <c r="AS7" i="57"/>
  <c r="AS4" i="57"/>
  <c r="AT3" i="57"/>
  <c r="LQ7" i="57"/>
  <c r="LQ4" i="57"/>
  <c r="FM4" i="57"/>
  <c r="FN3" i="57"/>
  <c r="FM7" i="57"/>
  <c r="LQ5" i="57"/>
  <c r="LQ6" i="57"/>
  <c r="HZ3" i="57"/>
  <c r="HY7" i="57"/>
  <c r="HY4" i="57"/>
  <c r="IA2" i="57"/>
  <c r="AS5" i="57"/>
  <c r="AS6" i="57"/>
  <c r="HY5" i="57"/>
  <c r="HY6" i="57"/>
  <c r="AU2" i="57"/>
  <c r="HZ7" i="57"/>
  <c r="IA3" i="57"/>
  <c r="HZ4" i="57"/>
  <c r="IB2" i="57"/>
  <c r="IA5" i="57"/>
  <c r="AV2" i="57"/>
  <c r="AT7" i="57"/>
  <c r="AT4" i="57"/>
  <c r="AU3" i="57"/>
  <c r="AU5" i="57"/>
  <c r="AT5" i="57"/>
  <c r="AT6" i="57"/>
  <c r="AU6" i="57"/>
  <c r="FO3" i="57"/>
  <c r="FO5" i="57"/>
  <c r="FN7" i="57"/>
  <c r="FN4" i="57"/>
  <c r="LT2" i="57"/>
  <c r="LR6" i="57"/>
  <c r="HZ5" i="57"/>
  <c r="HZ6" i="57"/>
  <c r="LR7" i="57"/>
  <c r="LS3" i="57"/>
  <c r="LS5" i="57"/>
  <c r="LR4" i="57"/>
  <c r="FN5" i="57"/>
  <c r="FN6" i="57"/>
  <c r="FP2" i="57"/>
  <c r="IA6" i="57"/>
  <c r="FO6" i="57"/>
  <c r="LS6" i="57"/>
  <c r="LU2" i="57"/>
  <c r="AW2" i="57"/>
  <c r="FQ2" i="57"/>
  <c r="LT3" i="57"/>
  <c r="LS4" i="57"/>
  <c r="LS7" i="57"/>
  <c r="FO7" i="57"/>
  <c r="FP3" i="57"/>
  <c r="FP5" i="57"/>
  <c r="FP6" i="57"/>
  <c r="FO4" i="57"/>
  <c r="IC2" i="57"/>
  <c r="AU7" i="57"/>
  <c r="AU4" i="57"/>
  <c r="AV3" i="57"/>
  <c r="AV5" i="57"/>
  <c r="AV6" i="57"/>
  <c r="IA7" i="57"/>
  <c r="IB3" i="57"/>
  <c r="IB5" i="57"/>
  <c r="IB6" i="57"/>
  <c r="IA4" i="57"/>
  <c r="FR2" i="57"/>
  <c r="ID2" i="57"/>
  <c r="LU3" i="57"/>
  <c r="LT7" i="57"/>
  <c r="LT4" i="57"/>
  <c r="IB7" i="57"/>
  <c r="IC3" i="57"/>
  <c r="IC5" i="57"/>
  <c r="IC6" i="57"/>
  <c r="IB4" i="57"/>
  <c r="FP4" i="57"/>
  <c r="FP7" i="57"/>
  <c r="FQ3" i="57"/>
  <c r="FQ5" i="57"/>
  <c r="FQ6" i="57"/>
  <c r="AX2" i="57"/>
  <c r="LV2" i="57"/>
  <c r="AV7" i="57"/>
  <c r="AV4" i="57"/>
  <c r="AW3" i="57"/>
  <c r="AW5" i="57"/>
  <c r="AW6" i="57"/>
  <c r="LT5" i="57"/>
  <c r="LT6" i="57"/>
  <c r="AY2" i="57"/>
  <c r="LW2" i="57"/>
  <c r="FQ7" i="57"/>
  <c r="FQ4" i="57"/>
  <c r="FR3" i="57"/>
  <c r="FR5" i="57"/>
  <c r="FR6" i="57"/>
  <c r="LV3" i="57"/>
  <c r="LU7" i="57"/>
  <c r="LU4" i="57"/>
  <c r="AW7" i="57"/>
  <c r="AW4" i="57"/>
  <c r="AX3" i="57"/>
  <c r="IE2" i="57"/>
  <c r="LU5" i="57"/>
  <c r="LU6" i="57"/>
  <c r="IC4" i="57"/>
  <c r="IC7" i="57"/>
  <c r="ID3" i="57"/>
  <c r="ID5" i="57"/>
  <c r="ID6" i="57"/>
  <c r="FS2" i="57"/>
  <c r="LV7" i="57"/>
  <c r="LW3" i="57"/>
  <c r="LW5" i="57"/>
  <c r="LV4" i="57"/>
  <c r="FS3" i="57"/>
  <c r="FR4" i="57"/>
  <c r="FR7" i="57"/>
  <c r="IF2" i="57"/>
  <c r="AY3" i="57"/>
  <c r="AY5" i="57"/>
  <c r="AX5" i="57"/>
  <c r="AX6" i="57"/>
  <c r="AY6" i="57"/>
  <c r="AX4" i="57"/>
  <c r="AX7" i="57"/>
  <c r="FT2" i="57"/>
  <c r="FS5" i="57"/>
  <c r="FS6" i="57"/>
  <c r="LX2" i="57"/>
  <c r="LV5" i="57"/>
  <c r="LV6" i="57"/>
  <c r="ID7" i="57"/>
  <c r="IE3" i="57"/>
  <c r="IE5" i="57"/>
  <c r="IE6" i="57"/>
  <c r="ID4" i="57"/>
  <c r="AZ2" i="57"/>
  <c r="LW6" i="57"/>
  <c r="FU2" i="57"/>
  <c r="IG2" i="57"/>
  <c r="LY2" i="57"/>
  <c r="BA2" i="57"/>
  <c r="FS4" i="57"/>
  <c r="FS7" i="57"/>
  <c r="FT3" i="57"/>
  <c r="FT5" i="57"/>
  <c r="FT6" i="57"/>
  <c r="IF3" i="57"/>
  <c r="IE7" i="57"/>
  <c r="IE4" i="57"/>
  <c r="LW4" i="57"/>
  <c r="LW7" i="57"/>
  <c r="LX3" i="57"/>
  <c r="LX5" i="57"/>
  <c r="LX6" i="57"/>
  <c r="AY7" i="57"/>
  <c r="AZ3" i="57"/>
  <c r="AY4" i="57"/>
  <c r="LZ2" i="57"/>
  <c r="IF7" i="57"/>
  <c r="IF4" i="57"/>
  <c r="IG3" i="57"/>
  <c r="IG5" i="57"/>
  <c r="IF5" i="57"/>
  <c r="IF6" i="57"/>
  <c r="IH2" i="57"/>
  <c r="BB2" i="57"/>
  <c r="BA3" i="57"/>
  <c r="AZ7" i="57"/>
  <c r="AZ4" i="57"/>
  <c r="LX7" i="57"/>
  <c r="LX4" i="57"/>
  <c r="LY3" i="57"/>
  <c r="FV2" i="57"/>
  <c r="FT7" i="57"/>
  <c r="FU3" i="57"/>
  <c r="FT4" i="57"/>
  <c r="AZ5" i="57"/>
  <c r="AZ6" i="57"/>
  <c r="IG6" i="57"/>
  <c r="II2" i="57"/>
  <c r="IH3" i="57"/>
  <c r="IH5" i="57"/>
  <c r="IH6" i="57"/>
  <c r="IG4" i="57"/>
  <c r="IG7" i="57"/>
  <c r="LY7" i="57"/>
  <c r="LY4" i="57"/>
  <c r="LZ3" i="57"/>
  <c r="LZ5" i="57"/>
  <c r="FV3" i="57"/>
  <c r="FU7" i="57"/>
  <c r="FU4" i="57"/>
  <c r="BA4" i="57"/>
  <c r="BA7" i="57"/>
  <c r="BB3" i="57"/>
  <c r="LY5" i="57"/>
  <c r="LY6" i="57"/>
  <c r="FW2" i="57"/>
  <c r="FV5" i="57"/>
  <c r="BC2" i="57"/>
  <c r="FU5" i="57"/>
  <c r="FU6" i="57"/>
  <c r="BA5" i="57"/>
  <c r="BA6" i="57"/>
  <c r="MA2" i="57"/>
  <c r="FV6" i="57"/>
  <c r="LZ6" i="57"/>
  <c r="BB7" i="57"/>
  <c r="BC3" i="57"/>
  <c r="BC5" i="57"/>
  <c r="BB4" i="57"/>
  <c r="MB2" i="57"/>
  <c r="FX2" i="57"/>
  <c r="BB5" i="57"/>
  <c r="BB6" i="57"/>
  <c r="IH4" i="57"/>
  <c r="II3" i="57"/>
  <c r="II5" i="57"/>
  <c r="II6" i="57"/>
  <c r="IH7" i="57"/>
  <c r="MA3" i="57"/>
  <c r="LZ4" i="57"/>
  <c r="LZ7" i="57"/>
  <c r="BD2" i="57"/>
  <c r="IJ2" i="57"/>
  <c r="FV7" i="57"/>
  <c r="FV4" i="57"/>
  <c r="FW3" i="57"/>
  <c r="FW5" i="57"/>
  <c r="BC6" i="57"/>
  <c r="FW6" i="57"/>
  <c r="FW4" i="57"/>
  <c r="FX3" i="57"/>
  <c r="FW7" i="57"/>
  <c r="MC2" i="57"/>
  <c r="BE2" i="57"/>
  <c r="BD3" i="57"/>
  <c r="BD5" i="57"/>
  <c r="BD6" i="57"/>
  <c r="MA7" i="57"/>
  <c r="MA4" i="57"/>
  <c r="MB3" i="57"/>
  <c r="MB5" i="57"/>
  <c r="IK2" i="57"/>
  <c r="II7" i="57"/>
  <c r="II4" i="57"/>
  <c r="IJ3" i="57"/>
  <c r="BC7" i="57"/>
  <c r="BC4" i="57"/>
  <c r="FY2" i="57"/>
  <c r="FX5" i="57"/>
  <c r="FX6" i="57"/>
  <c r="MA5" i="57"/>
  <c r="MA6" i="57"/>
  <c r="MB6" i="57"/>
  <c r="IL2" i="57"/>
  <c r="MD2" i="57"/>
  <c r="IJ4" i="57"/>
  <c r="IK3" i="57"/>
  <c r="IJ7" i="57"/>
  <c r="BF2" i="57"/>
  <c r="FZ2" i="57"/>
  <c r="IJ5" i="57"/>
  <c r="IJ6" i="57"/>
  <c r="BE3" i="57"/>
  <c r="BD7" i="57"/>
  <c r="BD4" i="57"/>
  <c r="MC3" i="57"/>
  <c r="MC5" i="57"/>
  <c r="MC6" i="57"/>
  <c r="MB7" i="57"/>
  <c r="MB4" i="57"/>
  <c r="FX7" i="57"/>
  <c r="FY3" i="57"/>
  <c r="FY5" i="57"/>
  <c r="FY6" i="57"/>
  <c r="FX4" i="57"/>
  <c r="IL3" i="57"/>
  <c r="IK4" i="57"/>
  <c r="IK7" i="57"/>
  <c r="BE7" i="57"/>
  <c r="BE4" i="57"/>
  <c r="BF3" i="57"/>
  <c r="BF5" i="57"/>
  <c r="ME2" i="57"/>
  <c r="MD3" i="57"/>
  <c r="MD5" i="57"/>
  <c r="MD6" i="57"/>
  <c r="GA2" i="57"/>
  <c r="IL5" i="57"/>
  <c r="IM2" i="57"/>
  <c r="BG2" i="57"/>
  <c r="IK5" i="57"/>
  <c r="IK6" i="57"/>
  <c r="FY4" i="57"/>
  <c r="FZ3" i="57"/>
  <c r="FZ5" i="57"/>
  <c r="FZ6" i="57"/>
  <c r="FY7" i="57"/>
  <c r="MC7" i="57"/>
  <c r="MC4" i="57"/>
  <c r="BE5" i="57"/>
  <c r="BE6" i="57"/>
  <c r="BF6" i="57"/>
  <c r="BG3" i="57"/>
  <c r="BG5" i="57"/>
  <c r="BG6" i="57"/>
  <c r="BF4" i="57"/>
  <c r="BF7" i="57"/>
  <c r="BH2" i="57"/>
  <c r="MF2" i="57"/>
  <c r="ME3" i="57"/>
  <c r="ME5" i="57"/>
  <c r="ME6" i="57"/>
  <c r="IL6" i="57"/>
  <c r="MD7" i="57"/>
  <c r="MD4" i="57"/>
  <c r="IN2" i="57"/>
  <c r="FZ4" i="57"/>
  <c r="FZ7" i="57"/>
  <c r="GA3" i="57"/>
  <c r="GA5" i="57"/>
  <c r="GA6" i="57"/>
  <c r="GB2" i="57"/>
  <c r="IM3" i="57"/>
  <c r="IM5" i="57"/>
  <c r="IL4" i="57"/>
  <c r="IL7" i="57"/>
  <c r="IM6" i="57"/>
  <c r="IO2" i="57"/>
  <c r="BI2" i="57"/>
  <c r="IM7" i="57"/>
  <c r="IM4" i="57"/>
  <c r="IN3" i="57"/>
  <c r="GC2" i="57"/>
  <c r="GB3" i="57"/>
  <c r="GB5" i="57"/>
  <c r="GB6" i="57"/>
  <c r="ME7" i="57"/>
  <c r="ME4" i="57"/>
  <c r="MF3" i="57"/>
  <c r="MF5" i="57"/>
  <c r="MF6" i="57"/>
  <c r="BG4" i="57"/>
  <c r="BG7" i="57"/>
  <c r="BH3" i="57"/>
  <c r="MG2" i="57"/>
  <c r="GA4" i="57"/>
  <c r="GA7" i="57"/>
  <c r="IO3" i="57"/>
  <c r="IN4" i="57"/>
  <c r="IN7" i="57"/>
  <c r="GD2" i="57"/>
  <c r="MF4" i="57"/>
  <c r="MG3" i="57"/>
  <c r="MG5" i="57"/>
  <c r="MG6" i="57"/>
  <c r="MF7" i="57"/>
  <c r="BJ2" i="57"/>
  <c r="BI3" i="57"/>
  <c r="BH4" i="57"/>
  <c r="BH7" i="57"/>
  <c r="GC3" i="57"/>
  <c r="GB7" i="57"/>
  <c r="GB4" i="57"/>
  <c r="BH5" i="57"/>
  <c r="BH6" i="57"/>
  <c r="IO5" i="57"/>
  <c r="IP2" i="57"/>
  <c r="MH2" i="57"/>
  <c r="IN5" i="57"/>
  <c r="IN6" i="57"/>
  <c r="MH3" i="57"/>
  <c r="MG7" i="57"/>
  <c r="MG4" i="57"/>
  <c r="GC7" i="57"/>
  <c r="GD3" i="57"/>
  <c r="GD5" i="57"/>
  <c r="GC4" i="57"/>
  <c r="GC5" i="57"/>
  <c r="GC6" i="57"/>
  <c r="MH5" i="57"/>
  <c r="MH6" i="57"/>
  <c r="MI2" i="57"/>
  <c r="GE2" i="57"/>
  <c r="IQ2" i="57"/>
  <c r="BI7" i="57"/>
  <c r="BI4" i="57"/>
  <c r="BJ3" i="57"/>
  <c r="IO6" i="57"/>
  <c r="BI5" i="57"/>
  <c r="BI6" i="57"/>
  <c r="BK2" i="57"/>
  <c r="IO4" i="57"/>
  <c r="IP3" i="57"/>
  <c r="IO7" i="57"/>
  <c r="GD6" i="57"/>
  <c r="IP7" i="57"/>
  <c r="IQ3" i="57"/>
  <c r="IP4" i="57"/>
  <c r="IP5" i="57"/>
  <c r="IP6" i="57"/>
  <c r="GD4" i="57"/>
  <c r="GE3" i="57"/>
  <c r="GD7" i="57"/>
  <c r="BJ4" i="57"/>
  <c r="BJ7" i="57"/>
  <c r="BK3" i="57"/>
  <c r="BK5" i="57"/>
  <c r="GF2" i="57"/>
  <c r="BJ5" i="57"/>
  <c r="BJ6" i="57"/>
  <c r="IR2" i="57"/>
  <c r="IQ5" i="57"/>
  <c r="IQ6" i="57"/>
  <c r="BL2" i="57"/>
  <c r="MJ2" i="57"/>
  <c r="MH4" i="57"/>
  <c r="MH7" i="57"/>
  <c r="MI3" i="57"/>
  <c r="BK6" i="57"/>
  <c r="BM2" i="57"/>
  <c r="GE4" i="57"/>
  <c r="GE7" i="57"/>
  <c r="GF3" i="57"/>
  <c r="MI4" i="57"/>
  <c r="MJ3" i="57"/>
  <c r="MJ5" i="57"/>
  <c r="MI7" i="57"/>
  <c r="IS2" i="57"/>
  <c r="GE5" i="57"/>
  <c r="GE6" i="57"/>
  <c r="GG2" i="57"/>
  <c r="MI5" i="57"/>
  <c r="MI6" i="57"/>
  <c r="MK2" i="57"/>
  <c r="BL3" i="57"/>
  <c r="BL5" i="57"/>
  <c r="BL6" i="57"/>
  <c r="BK7" i="57"/>
  <c r="BK4" i="57"/>
  <c r="IQ7" i="57"/>
  <c r="IQ4" i="57"/>
  <c r="IR3" i="57"/>
  <c r="MJ6" i="57"/>
  <c r="ML2" i="57"/>
  <c r="MJ7" i="57"/>
  <c r="MJ4" i="57"/>
  <c r="MK3" i="57"/>
  <c r="IR4" i="57"/>
  <c r="IR7" i="57"/>
  <c r="IS3" i="57"/>
  <c r="IS5" i="57"/>
  <c r="GH2" i="57"/>
  <c r="GF7" i="57"/>
  <c r="GF4" i="57"/>
  <c r="GG3" i="57"/>
  <c r="GF5" i="57"/>
  <c r="GF6" i="57"/>
  <c r="IR5" i="57"/>
  <c r="IR6" i="57"/>
  <c r="BM3" i="57"/>
  <c r="BM5" i="57"/>
  <c r="BM6" i="57"/>
  <c r="BL4" i="57"/>
  <c r="BL7" i="57"/>
  <c r="IT2" i="57"/>
  <c r="BN2" i="57"/>
  <c r="GG7" i="57"/>
  <c r="GH3" i="57"/>
  <c r="GG4" i="57"/>
  <c r="ML3" i="57"/>
  <c r="ML5" i="57"/>
  <c r="MK5" i="57"/>
  <c r="MK6" i="57"/>
  <c r="ML6" i="57"/>
  <c r="MK4" i="57"/>
  <c r="MK7" i="57"/>
  <c r="IS6" i="57"/>
  <c r="IU2" i="57"/>
  <c r="GH5" i="57"/>
  <c r="GI2" i="57"/>
  <c r="GG5" i="57"/>
  <c r="GG6" i="57"/>
  <c r="BO2" i="57"/>
  <c r="MM2" i="57"/>
  <c r="BM4" i="57"/>
  <c r="BM7" i="57"/>
  <c r="BN3" i="57"/>
  <c r="BN5" i="57"/>
  <c r="BN6" i="57"/>
  <c r="IS7" i="57"/>
  <c r="IS4" i="57"/>
  <c r="IT3" i="57"/>
  <c r="IT5" i="57"/>
  <c r="IT6" i="57"/>
  <c r="IV2" i="57"/>
  <c r="IT7" i="57"/>
  <c r="IU3" i="57"/>
  <c r="IU5" i="57"/>
  <c r="IU6" i="57"/>
  <c r="IT4" i="57"/>
  <c r="BQ2" i="57"/>
  <c r="ML7" i="57"/>
  <c r="ML4" i="57"/>
  <c r="MM3" i="57"/>
  <c r="GJ2" i="57"/>
  <c r="BN7" i="57"/>
  <c r="BO3" i="57"/>
  <c r="BO5" i="57"/>
  <c r="BO6" i="57"/>
  <c r="BN4" i="57"/>
  <c r="GH6" i="57"/>
  <c r="GH7" i="57"/>
  <c r="GI3" i="57"/>
  <c r="GH4" i="57"/>
  <c r="GI7" i="57"/>
  <c r="GJ3" i="57"/>
  <c r="GI4" i="57"/>
  <c r="MM4" i="57"/>
  <c r="MM7" i="57"/>
  <c r="BO7" i="57"/>
  <c r="BO4" i="57"/>
  <c r="BQ3" i="57"/>
  <c r="BQ5" i="57"/>
  <c r="BR2" i="57"/>
  <c r="GK2" i="57"/>
  <c r="GJ5" i="57"/>
  <c r="IV3" i="57"/>
  <c r="IU4" i="57"/>
  <c r="IU7" i="57"/>
  <c r="GI5" i="57"/>
  <c r="GI6" i="57"/>
  <c r="IW2" i="57"/>
  <c r="MM5" i="57"/>
  <c r="MM6" i="57"/>
  <c r="GJ6" i="57"/>
  <c r="IW3" i="57"/>
  <c r="IW5" i="57"/>
  <c r="IV4" i="57"/>
  <c r="IV7" i="57"/>
  <c r="BQ4" i="57"/>
  <c r="BQ7" i="57"/>
  <c r="BR3" i="57"/>
  <c r="BR5" i="57"/>
  <c r="BR6" i="57"/>
  <c r="GK3" i="57"/>
  <c r="GK5" i="57"/>
  <c r="GK6" i="57"/>
  <c r="GJ7" i="57"/>
  <c r="GJ4" i="57"/>
  <c r="IV5" i="57"/>
  <c r="IV6" i="57"/>
  <c r="IY2" i="57"/>
  <c r="BS2" i="57"/>
  <c r="IW6" i="57"/>
  <c r="BS3" i="57"/>
  <c r="BS5" i="57"/>
  <c r="BS6" i="57"/>
  <c r="BR7" i="57"/>
  <c r="BR4" i="57"/>
  <c r="BT2" i="57"/>
  <c r="IZ2" i="57"/>
  <c r="IY3" i="57"/>
  <c r="IY5" i="57"/>
  <c r="IW4" i="57"/>
  <c r="IW7" i="57"/>
  <c r="GK4" i="57"/>
  <c r="GK7" i="57"/>
  <c r="BU2" i="57"/>
  <c r="JA2" i="57"/>
  <c r="BS7" i="57"/>
  <c r="BT3" i="57"/>
  <c r="BS4" i="57"/>
  <c r="IZ3" i="57"/>
  <c r="IY4" i="57"/>
  <c r="IY7" i="57"/>
  <c r="BV2" i="57"/>
  <c r="IZ4" i="57"/>
  <c r="IZ7" i="57"/>
  <c r="JA3" i="57"/>
  <c r="BU3" i="57"/>
  <c r="BT4" i="57"/>
  <c r="BT7" i="57"/>
  <c r="IZ5" i="57"/>
  <c r="IZ6" i="57"/>
  <c r="JB2" i="57"/>
  <c r="BT5" i="57"/>
  <c r="BT6" i="57"/>
  <c r="BU7" i="57"/>
  <c r="BU4" i="57"/>
  <c r="BV3" i="57"/>
  <c r="BV5" i="57"/>
  <c r="JA4" i="57"/>
  <c r="JB3" i="57"/>
  <c r="JA7" i="57"/>
  <c r="JA5" i="57"/>
  <c r="JA6" i="57"/>
  <c r="JB5" i="57"/>
  <c r="JB6" i="57"/>
  <c r="JC2" i="57"/>
  <c r="BW2" i="57"/>
  <c r="BU5" i="57"/>
  <c r="BU6" i="57"/>
  <c r="BV6" i="57"/>
  <c r="JB7" i="57"/>
  <c r="JB4" i="57"/>
  <c r="JC3" i="57"/>
  <c r="BX2" i="57"/>
  <c r="BV4" i="57"/>
  <c r="BW3" i="57"/>
  <c r="BV7" i="57"/>
  <c r="JD2" i="57"/>
  <c r="JE2" i="57"/>
  <c r="JC4" i="57"/>
  <c r="JD3" i="57"/>
  <c r="JD5" i="57"/>
  <c r="JC7" i="57"/>
  <c r="BX3" i="57"/>
  <c r="BX5" i="57"/>
  <c r="BW7" i="57"/>
  <c r="BW4" i="57"/>
  <c r="BW5" i="57"/>
  <c r="BW6" i="57"/>
  <c r="BY2" i="57"/>
  <c r="JC5" i="57"/>
  <c r="JC6" i="57"/>
  <c r="JD6" i="57"/>
  <c r="BX7" i="57"/>
  <c r="BX4" i="57"/>
  <c r="BY3" i="57"/>
  <c r="BY5" i="57"/>
  <c r="BX6" i="57"/>
  <c r="JF2" i="57"/>
  <c r="JE3" i="57"/>
  <c r="JD4" i="57"/>
  <c r="JD7" i="57"/>
  <c r="BZ2" i="57"/>
  <c r="JE4" i="57"/>
  <c r="JE7" i="57"/>
  <c r="JF3" i="57"/>
  <c r="JF5" i="57"/>
  <c r="JE5" i="57"/>
  <c r="JE6" i="57"/>
  <c r="JG2" i="57"/>
  <c r="BY6" i="57"/>
  <c r="BZ3" i="57"/>
  <c r="BY4" i="57"/>
  <c r="BY7" i="57"/>
  <c r="CA2" i="57"/>
  <c r="BZ4" i="57"/>
  <c r="CA3" i="57"/>
  <c r="BZ7" i="57"/>
  <c r="JF6" i="57"/>
  <c r="JH2" i="57"/>
  <c r="CB2" i="57"/>
  <c r="CA5" i="57"/>
  <c r="BZ5" i="57"/>
  <c r="BZ6" i="57"/>
  <c r="JF4" i="57"/>
  <c r="JG3" i="57"/>
  <c r="JG5" i="57"/>
  <c r="JF7" i="57"/>
  <c r="JG6" i="57"/>
  <c r="CC2" i="57"/>
  <c r="JI2" i="57"/>
  <c r="CA6" i="57"/>
  <c r="JH3" i="57"/>
  <c r="JG7" i="57"/>
  <c r="JG4" i="57"/>
  <c r="CB3" i="57"/>
  <c r="CA4" i="57"/>
  <c r="CA7" i="57"/>
  <c r="JH7" i="57"/>
  <c r="JH4" i="57"/>
  <c r="JI3" i="57"/>
  <c r="JI5" i="57"/>
  <c r="JH5" i="57"/>
  <c r="JH6" i="57"/>
  <c r="JJ2" i="57"/>
  <c r="CC3" i="57"/>
  <c r="CC5" i="57"/>
  <c r="CD2" i="57"/>
  <c r="CB7" i="57"/>
  <c r="CB4" i="57"/>
  <c r="CB5" i="57"/>
  <c r="CB6" i="57"/>
  <c r="JI6" i="57"/>
  <c r="CC6" i="57"/>
  <c r="JK2" i="57"/>
  <c r="CE2" i="57"/>
  <c r="JI7" i="57"/>
  <c r="JJ3" i="57"/>
  <c r="JI4" i="57"/>
  <c r="CD3" i="57"/>
  <c r="CC7" i="57"/>
  <c r="CC4" i="57"/>
  <c r="CE3" i="57"/>
  <c r="CD7" i="57"/>
  <c r="CD4" i="57"/>
  <c r="JJ7" i="57"/>
  <c r="JK3" i="57"/>
  <c r="JJ4" i="57"/>
  <c r="CE5" i="57"/>
  <c r="CD5" i="57"/>
  <c r="CD6" i="57"/>
  <c r="CE6" i="57"/>
  <c r="CF2" i="57"/>
  <c r="JL2" i="57"/>
  <c r="JJ5" i="57"/>
  <c r="JJ6" i="57"/>
  <c r="CG2" i="57"/>
  <c r="JK7" i="57"/>
  <c r="JL3" i="57"/>
  <c r="JL5" i="57"/>
  <c r="JK5" i="57"/>
  <c r="JK6" i="57"/>
  <c r="JL6" i="57"/>
  <c r="JK4" i="57"/>
  <c r="JM2" i="57"/>
  <c r="CE4" i="57"/>
  <c r="CE7" i="57"/>
  <c r="CF3" i="57"/>
  <c r="JN2" i="57"/>
  <c r="JL4" i="57"/>
  <c r="JM3" i="57"/>
  <c r="JL7" i="57"/>
  <c r="CH2" i="57"/>
  <c r="CG3" i="57"/>
  <c r="CF4" i="57"/>
  <c r="CF7" i="57"/>
  <c r="CF5" i="57"/>
  <c r="CF6" i="57"/>
  <c r="CI2" i="57"/>
  <c r="CG7" i="57"/>
  <c r="CH3" i="57"/>
  <c r="CH5" i="57"/>
  <c r="CG4" i="57"/>
  <c r="CG5" i="57"/>
  <c r="CG6" i="57"/>
  <c r="JM7" i="57"/>
  <c r="JM4" i="57"/>
  <c r="JN3" i="57"/>
  <c r="JN5" i="57"/>
  <c r="JM5" i="57"/>
  <c r="JM6" i="57"/>
  <c r="JN6" i="57"/>
  <c r="JO2" i="57"/>
  <c r="CH6" i="57"/>
  <c r="JP2" i="57"/>
  <c r="CI3" i="57"/>
  <c r="CI5" i="57"/>
  <c r="CI6" i="57"/>
  <c r="CH7" i="57"/>
  <c r="CH4" i="57"/>
  <c r="JN7" i="57"/>
  <c r="JN4" i="57"/>
  <c r="JO3" i="57"/>
  <c r="CJ2" i="57"/>
  <c r="JQ2" i="57"/>
  <c r="JP3" i="57"/>
  <c r="JO4" i="57"/>
  <c r="JO7" i="57"/>
  <c r="CK2" i="57"/>
  <c r="CJ3" i="57"/>
  <c r="CJ5" i="57"/>
  <c r="CJ6" i="57"/>
  <c r="CI4" i="57"/>
  <c r="CI7" i="57"/>
  <c r="JO5" i="57"/>
  <c r="JO6" i="57"/>
  <c r="JR2" i="57"/>
  <c r="CL2" i="57"/>
  <c r="JQ3" i="57"/>
  <c r="JP4" i="57"/>
  <c r="JP7" i="57"/>
  <c r="CK3" i="57"/>
  <c r="CJ4" i="57"/>
  <c r="CJ7" i="57"/>
  <c r="JP5" i="57"/>
  <c r="JP6" i="57"/>
  <c r="CL3" i="57"/>
  <c r="CL5" i="57"/>
  <c r="CK5" i="57"/>
  <c r="CK6" i="57"/>
  <c r="CL6" i="57"/>
  <c r="CK7" i="57"/>
  <c r="CK4" i="57"/>
  <c r="JQ4" i="57"/>
  <c r="JQ7" i="57"/>
  <c r="JR3" i="57"/>
  <c r="CM2" i="57"/>
  <c r="JQ5" i="57"/>
  <c r="JQ6" i="57"/>
  <c r="JS2" i="57"/>
  <c r="JR4" i="57"/>
  <c r="JS3" i="57"/>
  <c r="JR7" i="57"/>
  <c r="JS5" i="57"/>
  <c r="JT2" i="57"/>
  <c r="CN2" i="57"/>
  <c r="CM3" i="57"/>
  <c r="CM5" i="57"/>
  <c r="CM6" i="57"/>
  <c r="JR5" i="57"/>
  <c r="JR6" i="57"/>
  <c r="CL7" i="57"/>
  <c r="CL4" i="57"/>
  <c r="JS6" i="57"/>
  <c r="JS7" i="57"/>
  <c r="JS4" i="57"/>
  <c r="JT3" i="57"/>
  <c r="JT5" i="57"/>
  <c r="JT6" i="57"/>
  <c r="CO2" i="57"/>
  <c r="JU2" i="57"/>
  <c r="CM7" i="57"/>
  <c r="CN3" i="57"/>
  <c r="CN5" i="57"/>
  <c r="CN6" i="57"/>
  <c r="CM4" i="57"/>
  <c r="JV2" i="57"/>
  <c r="CP2" i="57"/>
  <c r="CO3" i="57"/>
  <c r="CO5" i="57"/>
  <c r="CO6" i="57"/>
  <c r="JT7" i="57"/>
  <c r="JU3" i="57"/>
  <c r="JT4" i="57"/>
  <c r="CN7" i="57"/>
  <c r="CN4" i="57"/>
  <c r="JV3" i="57"/>
  <c r="JU7" i="57"/>
  <c r="JU4" i="57"/>
  <c r="CQ2" i="57"/>
  <c r="CO4" i="57"/>
  <c r="CP3" i="57"/>
  <c r="CO7" i="57"/>
  <c r="JU5" i="57"/>
  <c r="JU6" i="57"/>
  <c r="JW2" i="57"/>
  <c r="CQ3" i="57"/>
  <c r="CP7" i="57"/>
  <c r="CP4" i="57"/>
  <c r="CQ5" i="57"/>
  <c r="CR2" i="57"/>
  <c r="CP5" i="57"/>
  <c r="CP6" i="57"/>
  <c r="JX2" i="57"/>
  <c r="JV4" i="57"/>
  <c r="JV7" i="57"/>
  <c r="JW3" i="57"/>
  <c r="JW5" i="57"/>
  <c r="JV5" i="57"/>
  <c r="JV6" i="57"/>
  <c r="JW6" i="57"/>
  <c r="JY2" i="57"/>
  <c r="CS2" i="57"/>
  <c r="CQ6" i="57"/>
  <c r="JX3" i="57"/>
  <c r="JW7" i="57"/>
  <c r="JW4" i="57"/>
  <c r="CR3" i="57"/>
  <c r="CR5" i="57"/>
  <c r="CR6" i="57"/>
  <c r="CQ7" i="57"/>
  <c r="CQ4" i="57"/>
  <c r="CT2" i="57"/>
  <c r="JZ2" i="57"/>
  <c r="JY3" i="57"/>
  <c r="JX7" i="57"/>
  <c r="JX4" i="57"/>
  <c r="CS3" i="57"/>
  <c r="CR4" i="57"/>
  <c r="CR7" i="57"/>
  <c r="JX5" i="57"/>
  <c r="JX6" i="57"/>
  <c r="CS4" i="57"/>
  <c r="CS7" i="57"/>
  <c r="CT3" i="57"/>
  <c r="CT5" i="57"/>
  <c r="CS5" i="57"/>
  <c r="CS6" i="57"/>
  <c r="CT6" i="57"/>
  <c r="JZ3" i="57"/>
  <c r="JZ5" i="57"/>
  <c r="JY4" i="57"/>
  <c r="JY7" i="57"/>
  <c r="KA2" i="57"/>
  <c r="JY5" i="57"/>
  <c r="JY6" i="57"/>
  <c r="CU2" i="57"/>
  <c r="JZ6" i="57"/>
  <c r="KB2" i="57"/>
  <c r="CW2" i="57"/>
  <c r="CU3" i="57"/>
  <c r="CU5" i="57"/>
  <c r="CU6" i="57"/>
  <c r="JZ4" i="57"/>
  <c r="JZ7" i="57"/>
  <c r="KA3" i="57"/>
  <c r="CT7" i="57"/>
  <c r="CT4" i="57"/>
  <c r="KA7" i="57"/>
  <c r="KB3" i="57"/>
  <c r="KB5" i="57"/>
  <c r="KA4" i="57"/>
  <c r="CW3" i="57"/>
  <c r="CX2" i="57"/>
  <c r="CU4" i="57"/>
  <c r="CU7" i="57"/>
  <c r="KA5" i="57"/>
  <c r="KA6" i="57"/>
  <c r="KB6" i="57"/>
  <c r="CY2" i="57"/>
  <c r="CW4" i="57"/>
  <c r="CX3" i="57"/>
  <c r="CW7" i="57"/>
  <c r="CW5" i="57"/>
  <c r="KB4" i="57"/>
  <c r="KB7" i="57"/>
  <c r="CX7" i="57"/>
  <c r="CX4" i="57"/>
  <c r="CY3" i="57"/>
  <c r="CZ2" i="57"/>
  <c r="CX5" i="57"/>
  <c r="CX6" i="57"/>
  <c r="CY4" i="57"/>
  <c r="CY7" i="57"/>
  <c r="CZ3" i="57"/>
  <c r="CZ5" i="57"/>
  <c r="CY5" i="57"/>
  <c r="CY6" i="57"/>
  <c r="DA2" i="57"/>
  <c r="CZ6" i="57"/>
  <c r="DB2" i="57"/>
  <c r="CZ4" i="57"/>
  <c r="DA3" i="57"/>
  <c r="DA5" i="57"/>
  <c r="DA6" i="57"/>
  <c r="CZ7" i="57"/>
  <c r="DA4" i="57"/>
  <c r="DA7" i="57"/>
  <c r="DB3" i="57"/>
  <c r="DB5" i="57"/>
  <c r="DB6" i="57"/>
  <c r="DC2" i="57"/>
  <c r="DD2" i="57"/>
  <c r="DB4" i="57"/>
  <c r="DC3" i="57"/>
  <c r="DB7" i="57"/>
  <c r="DD3" i="57"/>
  <c r="DC7" i="57"/>
  <c r="DC4" i="57"/>
  <c r="DC5" i="57"/>
  <c r="DC6" i="57"/>
  <c r="DE2" i="57"/>
  <c r="DD5" i="57"/>
  <c r="DD6" i="57"/>
  <c r="DF2" i="57"/>
  <c r="DD7" i="57"/>
  <c r="DE3" i="57"/>
  <c r="DD4" i="57"/>
  <c r="DE7" i="57"/>
  <c r="DE4" i="57"/>
  <c r="DF3" i="57"/>
  <c r="DF5" i="57"/>
  <c r="DE5" i="57"/>
  <c r="DE6" i="57"/>
  <c r="DG2" i="57"/>
  <c r="DH2" i="57"/>
  <c r="DF6" i="57"/>
  <c r="DF7" i="57"/>
  <c r="DF4" i="57"/>
  <c r="DG3" i="57"/>
  <c r="DH3" i="57"/>
  <c r="DG7" i="57"/>
  <c r="DG4" i="57"/>
  <c r="DG5" i="57"/>
  <c r="DG6" i="57"/>
  <c r="DI2" i="57"/>
  <c r="DH7" i="57"/>
  <c r="DH4" i="57"/>
  <c r="DI3" i="57"/>
  <c r="DI5" i="57"/>
  <c r="DH5" i="57"/>
  <c r="DH6" i="57"/>
  <c r="DJ2" i="57"/>
  <c r="DI6" i="57"/>
  <c r="DK2" i="57"/>
  <c r="DI7" i="57"/>
  <c r="DJ3" i="57"/>
  <c r="DI4" i="57"/>
  <c r="DL2" i="57"/>
  <c r="DJ4" i="57"/>
  <c r="DJ7" i="57"/>
  <c r="DK3" i="57"/>
  <c r="DJ5" i="57"/>
  <c r="DJ6" i="57"/>
  <c r="DM2" i="57"/>
  <c r="DK4" i="57"/>
  <c r="DL3" i="57"/>
  <c r="DK7" i="57"/>
  <c r="DK5" i="57"/>
  <c r="DK6" i="57"/>
  <c r="DL4" i="57"/>
  <c r="DM3" i="57"/>
  <c r="DM5" i="57"/>
  <c r="DL7" i="57"/>
  <c r="DL5" i="57"/>
  <c r="DL6" i="57"/>
  <c r="DN2" i="57"/>
  <c r="DM6" i="57"/>
  <c r="DO2" i="57"/>
  <c r="DM7" i="57"/>
  <c r="DN3" i="57"/>
  <c r="DN5" i="57"/>
  <c r="DN6" i="57"/>
  <c r="DM4" i="57"/>
  <c r="DO3" i="57"/>
  <c r="DO5" i="57"/>
  <c r="DO6" i="57"/>
  <c r="DN4" i="57"/>
  <c r="DN7" i="57"/>
  <c r="DP2" i="57"/>
  <c r="DP3" i="57"/>
  <c r="DO4" i="57"/>
  <c r="DO7" i="57"/>
  <c r="DP5" i="57"/>
  <c r="DP6" i="57"/>
  <c r="DQ2" i="57"/>
  <c r="DR2" i="57"/>
  <c r="DP7" i="57"/>
  <c r="DQ3" i="57"/>
  <c r="DQ5" i="57"/>
  <c r="DQ6" i="57"/>
  <c r="DP4" i="57"/>
  <c r="DS2" i="57"/>
  <c r="DR3" i="57"/>
  <c r="DR5" i="57"/>
  <c r="DR6" i="57"/>
  <c r="DQ7" i="57"/>
  <c r="DQ4" i="57"/>
  <c r="DR7" i="57"/>
  <c r="DS3" i="57"/>
  <c r="DR4" i="57"/>
  <c r="DS5" i="57"/>
  <c r="DS6" i="57"/>
  <c r="DT2" i="57"/>
  <c r="DU2" i="57"/>
  <c r="DS7" i="57"/>
  <c r="DS4" i="57"/>
  <c r="DT3" i="57"/>
  <c r="DT4" i="57"/>
  <c r="DU3" i="57"/>
  <c r="DU5" i="57"/>
  <c r="DT7" i="57"/>
  <c r="DV2" i="57"/>
  <c r="DT5" i="57"/>
  <c r="DT6" i="57"/>
  <c r="DU6" i="57"/>
  <c r="DW2" i="57"/>
  <c r="DU7" i="57"/>
  <c r="DU4" i="57"/>
  <c r="DV3" i="57"/>
  <c r="DV7" i="57"/>
  <c r="DV4" i="57"/>
  <c r="DW3" i="57"/>
  <c r="DW5" i="57"/>
  <c r="DX2" i="57"/>
  <c r="DV5" i="57"/>
  <c r="DV6" i="57"/>
  <c r="DW6" i="57"/>
  <c r="DY2" i="57"/>
  <c r="DX3" i="57"/>
  <c r="DW4" i="57"/>
  <c r="DW7" i="57"/>
  <c r="DX4" i="57"/>
  <c r="DX7" i="57"/>
  <c r="DY3" i="57"/>
  <c r="DY5" i="57"/>
  <c r="DX5" i="57"/>
  <c r="DX6" i="57"/>
  <c r="DZ2" i="57"/>
  <c r="DY6" i="57"/>
  <c r="DY7" i="57"/>
  <c r="DY4" i="57"/>
  <c r="DZ3" i="57"/>
  <c r="DZ7" i="57"/>
  <c r="DZ4" i="57"/>
  <c r="DZ5" i="57"/>
  <c r="DZ6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 VIGNON</author>
  </authors>
  <commentList>
    <comment ref="ED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zac expert IDAA</t>
        </r>
      </text>
    </comment>
    <comment ref="EQ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IDMS</t>
        </r>
      </text>
    </comment>
    <comment ref="EX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IDMS</t>
        </r>
      </text>
    </comment>
    <comment ref="FT1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IDMS</t>
        </r>
      </text>
    </comment>
    <comment ref="GK1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zac expert Db2</t>
        </r>
      </text>
    </comment>
    <comment ref="GP1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IDMS</t>
        </r>
      </text>
    </comment>
    <comment ref="ED14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zac expert IDAA</t>
        </r>
      </text>
    </comment>
    <comment ref="EM1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Julie VIGNON:</t>
        </r>
        <r>
          <rPr>
            <sz val="9"/>
            <color indexed="81"/>
            <rFont val="Tahoma"/>
            <family val="2"/>
          </rPr>
          <t xml:space="preserve">
Formation zac expert CICS</t>
        </r>
      </text>
    </comment>
  </commentList>
</comments>
</file>

<file path=xl/sharedStrings.xml><?xml version="1.0" encoding="utf-8"?>
<sst xmlns="http://schemas.openxmlformats.org/spreadsheetml/2006/main" count="967" uniqueCount="162">
  <si>
    <t>ANNEE</t>
  </si>
  <si>
    <t>JOUR</t>
  </si>
  <si>
    <t>Valeur</t>
  </si>
  <si>
    <t>Samedi</t>
  </si>
  <si>
    <t>Dimanche</t>
  </si>
  <si>
    <t>Jour de l'an</t>
  </si>
  <si>
    <t>Pâques</t>
  </si>
  <si>
    <t>Lundi de Pâques</t>
  </si>
  <si>
    <t>Fête du Travail</t>
  </si>
  <si>
    <t>Victoire</t>
  </si>
  <si>
    <t>Jeudi de l'Ascension</t>
  </si>
  <si>
    <t>Lundi de Pentecôte</t>
  </si>
  <si>
    <t>Fête national</t>
  </si>
  <si>
    <t>Assomption</t>
  </si>
  <si>
    <t>Toussaint</t>
  </si>
  <si>
    <t>Armistice</t>
  </si>
  <si>
    <t>Noël</t>
  </si>
  <si>
    <t>NB TOTAL</t>
  </si>
  <si>
    <t>BS</t>
  </si>
  <si>
    <t>FS</t>
  </si>
  <si>
    <t>Astreinte</t>
  </si>
  <si>
    <t>Jours</t>
  </si>
  <si>
    <t>Semaines</t>
  </si>
  <si>
    <t>Date Début</t>
  </si>
  <si>
    <t>Date Fin</t>
  </si>
  <si>
    <t>Heure
Début</t>
  </si>
  <si>
    <t>Heure
Fin</t>
  </si>
  <si>
    <t>Change / Delphe</t>
  </si>
  <si>
    <t>Chrono</t>
  </si>
  <si>
    <t>Intervenants BP2I MD13</t>
  </si>
  <si>
    <t>Techno</t>
  </si>
  <si>
    <t>Description</t>
  </si>
  <si>
    <t xml:space="preserve">Statut </t>
  </si>
  <si>
    <t>Samedi 26 novembre 2021</t>
  </si>
  <si>
    <t>Dimanche 27 novembre 2021</t>
  </si>
  <si>
    <t>Astreinte Db2</t>
  </si>
  <si>
    <t>Fortis AGI replatforming bascule de test prod</t>
  </si>
  <si>
    <t>CLOS</t>
  </si>
  <si>
    <t>samedi 4 décembre 2021</t>
  </si>
  <si>
    <t>dimanche 5 décembre 2021</t>
  </si>
  <si>
    <t>Fortis AGI replatforming bascule de test qualif</t>
  </si>
  <si>
    <t>samedi 15 janvier 2022</t>
  </si>
  <si>
    <t>dimanche 16 janvier 2022</t>
  </si>
  <si>
    <t>Fortis AGI replatforming deuxième bascule de test prod</t>
  </si>
  <si>
    <t>samedi 8 janvier 2022</t>
  </si>
  <si>
    <t>dimanche 9 janvier 2022</t>
  </si>
  <si>
    <t>Fortis AGI replatforming bascule réelle qualif</t>
  </si>
  <si>
    <t>samedi 19 février 2022</t>
  </si>
  <si>
    <t>dimanche 20 février 2022</t>
  </si>
  <si>
    <t>Fortis AGI replatforming bascule réelle prod</t>
  </si>
  <si>
    <t>David</t>
  </si>
  <si>
    <t>Prise d'image Valrec</t>
  </si>
  <si>
    <t>mercredi 2 février 2022</t>
  </si>
  <si>
    <t>David (DB2) Gilles (CICS)</t>
  </si>
  <si>
    <t xml:space="preserve">DR CHAPS exercice groupé sur qualif </t>
  </si>
  <si>
    <t>samedi 12 février 2022</t>
  </si>
  <si>
    <t>DR CHAPS exercice groupé sur prod : 12/02/2022(19/02/2022 backup date)</t>
  </si>
  <si>
    <t>vendredi 4 mars 2022</t>
  </si>
  <si>
    <t>samedi 12 mars 2022</t>
  </si>
  <si>
    <t>DRP Fortis serait du 04/03 au 12/03. (à confirmer) DRWK2201_BN :  failover from BN to BS : Mainframe + GDPS (no Adytons, no AGI)</t>
  </si>
  <si>
    <t>samedi 02/04/2022</t>
  </si>
  <si>
    <t>samedi 09/04/2022</t>
  </si>
  <si>
    <t>DRP MB BP2S</t>
  </si>
  <si>
    <t>A venir</t>
  </si>
  <si>
    <t>dimanche 17/04/2022</t>
  </si>
  <si>
    <t>dimanche 24/04/2022</t>
  </si>
  <si>
    <t>DRP PF Conso INT et FR</t>
  </si>
  <si>
    <t>DRP FRB et Payments</t>
  </si>
  <si>
    <t>dimanche 08/05/2022</t>
  </si>
  <si>
    <t>dimanche 15/05/2022</t>
  </si>
  <si>
    <t>DRP FRB Meteor &amp; COPARTIS</t>
  </si>
  <si>
    <t>vendredi 3 juin 2022</t>
  </si>
  <si>
    <t>samedi 11 juin 2022</t>
  </si>
  <si>
    <t xml:space="preserve">DRWK2202_BS : 03/06  11/06 : failover from BS to BN : Mainframe + Adytons (no GDPS, no AGI)  this will be the first time we will simulate the complete loss of BS for “all critical application codes” </t>
  </si>
  <si>
    <t>vendredi 03/06/2022</t>
  </si>
  <si>
    <t>samedi 11/06/2022</t>
  </si>
  <si>
    <t>DRP FORTIS</t>
  </si>
  <si>
    <t>samedi 18/06/2022</t>
  </si>
  <si>
    <t>samedi 25/06/2022</t>
  </si>
  <si>
    <t>DRP BNL</t>
  </si>
  <si>
    <t>DRP OFS (ops Fonctions) (FRESH)</t>
  </si>
  <si>
    <t>?</t>
  </si>
  <si>
    <t>DRP BP2S (SEDS) (FRESH)</t>
  </si>
  <si>
    <t>DRP Findomestic</t>
  </si>
  <si>
    <t>samedi 15/10/2022</t>
  </si>
  <si>
    <t>dimanche 23/10/2022</t>
  </si>
  <si>
    <t>DRP Global Marne Nord à Marne Est</t>
  </si>
  <si>
    <t>Année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</si>
  <si>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</si>
  <si>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</si>
  <si>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</si>
  <si>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</si>
  <si>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</si>
  <si>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</si>
  <si>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</si>
  <si>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</si>
  <si>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</si>
  <si>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</si>
  <si>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</si>
  <si>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</si>
  <si>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X</t>
  </si>
  <si>
    <t>J/Férié hors WE</t>
  </si>
  <si>
    <t>Noir</t>
  </si>
  <si>
    <t xml:space="preserve"> </t>
  </si>
  <si>
    <t>PRE</t>
  </si>
  <si>
    <t>TRA</t>
  </si>
  <si>
    <t>CP</t>
  </si>
  <si>
    <t>CPA</t>
  </si>
  <si>
    <t>PVL</t>
  </si>
  <si>
    <t>RCP</t>
  </si>
  <si>
    <t>FOR</t>
  </si>
  <si>
    <t>Total MD13C</t>
  </si>
  <si>
    <t>CPM</t>
  </si>
  <si>
    <t>ASTREINTE</t>
  </si>
  <si>
    <t>AS</t>
  </si>
  <si>
    <t>B</t>
  </si>
  <si>
    <t>Congé</t>
  </si>
  <si>
    <t>1/2 Congé matin</t>
  </si>
  <si>
    <t>1/2 Congé après midi</t>
  </si>
  <si>
    <t>RECUP WE / HS</t>
  </si>
  <si>
    <t>RECUP WE / HS matin</t>
  </si>
  <si>
    <t>RCM</t>
  </si>
  <si>
    <t>RECUP WE / HS après midi</t>
  </si>
  <si>
    <t>RCA</t>
  </si>
  <si>
    <t>Présent</t>
  </si>
  <si>
    <t>Télétravail</t>
  </si>
  <si>
    <t>AST</t>
  </si>
  <si>
    <t>Formation</t>
  </si>
  <si>
    <t>MAL</t>
  </si>
  <si>
    <t>Délégation</t>
  </si>
  <si>
    <t>DEL</t>
  </si>
  <si>
    <t>Prévisionnel</t>
  </si>
  <si>
    <t>Prévisionnel matin</t>
  </si>
  <si>
    <t>PVLM</t>
  </si>
  <si>
    <t>Prévisionnel après midi</t>
  </si>
  <si>
    <t>PVLA</t>
  </si>
  <si>
    <t>MD16A</t>
  </si>
  <si>
    <t>Falali Ben Merar</t>
  </si>
  <si>
    <t>MD16B</t>
  </si>
  <si>
    <t>Séverine Lahaie</t>
  </si>
  <si>
    <t>Emmanuel Dubois</t>
  </si>
  <si>
    <t>Stéphane Gatto</t>
  </si>
  <si>
    <t>Eric Labarre</t>
  </si>
  <si>
    <t>Claudius Marsin</t>
  </si>
  <si>
    <t>Rima Meziani</t>
  </si>
  <si>
    <t>Anis Tlili</t>
  </si>
  <si>
    <t>Jérémie Ropert</t>
  </si>
  <si>
    <t>SUIVI INCIDENTS</t>
  </si>
  <si>
    <t>Absence autre</t>
  </si>
  <si>
    <t>AE1</t>
  </si>
  <si>
    <t>AE2</t>
  </si>
  <si>
    <t>JRO</t>
  </si>
  <si>
    <t>ATL</t>
  </si>
  <si>
    <t>CMA</t>
  </si>
  <si>
    <t>RME</t>
  </si>
  <si>
    <t>SGA</t>
  </si>
  <si>
    <t>FBE</t>
  </si>
  <si>
    <t>SLA</t>
  </si>
  <si>
    <t>EDU</t>
  </si>
  <si>
    <t>ELA</t>
  </si>
  <si>
    <t>ABS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</si>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</sst>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"/>
    <numFmt numFmtId="165" formatCode="[$-40C]ddd"/>
    <numFmt numFmtId="166" formatCode="[$-F800]dddd\,\ mmmm\ dd\,\ yyyy"/>
    <numFmt numFmtId="167" formatCode="h:mm;@"/>
  </numFmts>
  <fonts count="14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Arial"/>
      <family val="2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rgb="FFFF0000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FABF8F"/>
        <bgColor rgb="FF000000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2" fontId="2" fillId="3" borderId="0" xfId="0" applyNumberFormat="1" applyFont="1" applyFill="1" applyAlignment="1">
      <alignment wrapText="1"/>
    </xf>
    <xf numFmtId="0" fontId="2" fillId="3" borderId="0" xfId="0" applyFont="1" applyFill="1"/>
    <xf numFmtId="0" fontId="3" fillId="0" borderId="0" xfId="0" applyFont="1"/>
    <xf numFmtId="14" fontId="3" fillId="0" borderId="0" xfId="0" applyNumberFormat="1" applyFont="1"/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" fontId="7" fillId="3" borderId="1" xfId="0" quotePrefix="1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/>
    <xf numFmtId="0" fontId="6" fillId="9" borderId="1" xfId="0" applyFont="1" applyFill="1" applyBorder="1"/>
    <xf numFmtId="0" fontId="7" fillId="9" borderId="1" xfId="0" applyFont="1" applyFill="1" applyBorder="1"/>
    <xf numFmtId="0" fontId="5" fillId="10" borderId="2" xfId="0" applyFon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left" vertical="center"/>
    </xf>
    <xf numFmtId="167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/>
    </xf>
    <xf numFmtId="166" fontId="0" fillId="12" borderId="1" xfId="0" applyNumberFormat="1" applyFill="1" applyBorder="1" applyAlignment="1">
      <alignment horizontal="left" vertical="center"/>
    </xf>
    <xf numFmtId="167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/>
    </xf>
    <xf numFmtId="166" fontId="0" fillId="11" borderId="3" xfId="0" applyNumberFormat="1" applyFill="1" applyBorder="1" applyAlignment="1">
      <alignment horizontal="left" vertical="center"/>
    </xf>
    <xf numFmtId="167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0" fillId="14" borderId="0" xfId="0" applyFill="1"/>
    <xf numFmtId="165" fontId="0" fillId="0" borderId="0" xfId="0" applyNumberFormat="1"/>
    <xf numFmtId="164" fontId="0" fillId="14" borderId="0" xfId="0" applyNumberFormat="1" applyFill="1"/>
    <xf numFmtId="2" fontId="0" fillId="14" borderId="0" xfId="0" applyNumberFormat="1" applyFill="1"/>
    <xf numFmtId="0" fontId="0" fillId="14" borderId="4" xfId="0" applyFill="1" applyBorder="1"/>
    <xf numFmtId="0" fontId="4" fillId="14" borderId="0" xfId="0" applyFont="1" applyFill="1"/>
    <xf numFmtId="0" fontId="4" fillId="4" borderId="0" xfId="0" applyFont="1" applyFill="1"/>
    <xf numFmtId="0" fontId="4" fillId="4" borderId="7" xfId="0" applyFont="1" applyFill="1" applyBorder="1"/>
    <xf numFmtId="0" fontId="4" fillId="4" borderId="8" xfId="0" applyFont="1" applyFill="1" applyBorder="1"/>
    <xf numFmtId="0" fontId="4" fillId="13" borderId="15" xfId="0" applyFont="1" applyFill="1" applyBorder="1"/>
    <xf numFmtId="0" fontId="4" fillId="13" borderId="9" xfId="0" applyFont="1" applyFill="1" applyBorder="1"/>
    <xf numFmtId="0" fontId="4" fillId="13" borderId="10" xfId="0" applyFont="1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21" xfId="0" applyFill="1" applyBorder="1"/>
    <xf numFmtId="0" fontId="4" fillId="16" borderId="9" xfId="0" applyFont="1" applyFill="1" applyBorder="1"/>
    <xf numFmtId="0" fontId="4" fillId="16" borderId="11" xfId="0" applyFont="1" applyFill="1" applyBorder="1"/>
    <xf numFmtId="0" fontId="4" fillId="15" borderId="5" xfId="0" applyFont="1" applyFill="1" applyBorder="1"/>
    <xf numFmtId="0" fontId="4" fillId="15" borderId="6" xfId="0" applyFont="1" applyFill="1" applyBorder="1"/>
    <xf numFmtId="1" fontId="8" fillId="0" borderId="0" xfId="0" applyNumberFormat="1" applyFont="1"/>
    <xf numFmtId="164" fontId="3" fillId="18" borderId="29" xfId="0" applyNumberFormat="1" applyFont="1" applyFill="1" applyBorder="1"/>
    <xf numFmtId="164" fontId="3" fillId="18" borderId="25" xfId="0" applyNumberFormat="1" applyFont="1" applyFill="1" applyBorder="1"/>
    <xf numFmtId="164" fontId="3" fillId="18" borderId="1" xfId="0" applyNumberFormat="1" applyFont="1" applyFill="1" applyBorder="1"/>
    <xf numFmtId="0" fontId="3" fillId="0" borderId="20" xfId="0" applyFont="1" applyBorder="1"/>
    <xf numFmtId="0" fontId="3" fillId="0" borderId="23" xfId="0" applyFont="1" applyBorder="1"/>
    <xf numFmtId="164" fontId="3" fillId="18" borderId="13" xfId="0" applyNumberFormat="1" applyFont="1" applyFill="1" applyBorder="1"/>
    <xf numFmtId="0" fontId="3" fillId="0" borderId="18" xfId="0" applyFont="1" applyBorder="1"/>
    <xf numFmtId="164" fontId="3" fillId="18" borderId="12" xfId="0" applyNumberFormat="1" applyFont="1" applyFill="1" applyBorder="1"/>
    <xf numFmtId="164" fontId="3" fillId="0" borderId="0" xfId="0" applyNumberFormat="1" applyFont="1"/>
    <xf numFmtId="165" fontId="3" fillId="0" borderId="1" xfId="0" applyNumberFormat="1" applyFont="1" applyBorder="1"/>
    <xf numFmtId="165" fontId="3" fillId="0" borderId="24" xfId="0" applyNumberFormat="1" applyFont="1" applyBorder="1"/>
    <xf numFmtId="165" fontId="3" fillId="0" borderId="13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2" fontId="3" fillId="0" borderId="1" xfId="0" applyNumberFormat="1" applyFont="1" applyBorder="1"/>
    <xf numFmtId="2" fontId="3" fillId="0" borderId="24" xfId="0" applyNumberFormat="1" applyFont="1" applyBorder="1"/>
    <xf numFmtId="2" fontId="3" fillId="0" borderId="13" xfId="0" applyNumberFormat="1" applyFont="1" applyBorder="1"/>
    <xf numFmtId="2" fontId="3" fillId="0" borderId="4" xfId="0" applyNumberFormat="1" applyFont="1" applyBorder="1"/>
    <xf numFmtId="2" fontId="3" fillId="0" borderId="0" xfId="0" applyNumberFormat="1" applyFont="1"/>
    <xf numFmtId="2" fontId="3" fillId="0" borderId="19" xfId="0" applyNumberFormat="1" applyFont="1" applyBorder="1"/>
    <xf numFmtId="2" fontId="3" fillId="0" borderId="26" xfId="0" applyNumberFormat="1" applyFont="1" applyBorder="1"/>
    <xf numFmtId="0" fontId="3" fillId="14" borderId="0" xfId="0" applyFont="1" applyFill="1"/>
    <xf numFmtId="0" fontId="3" fillId="14" borderId="27" xfId="0" applyFont="1" applyFill="1" applyBorder="1"/>
    <xf numFmtId="2" fontId="3" fillId="0" borderId="22" xfId="0" applyNumberFormat="1" applyFont="1" applyBorder="1"/>
    <xf numFmtId="2" fontId="3" fillId="0" borderId="27" xfId="0" applyNumberFormat="1" applyFont="1" applyBorder="1"/>
    <xf numFmtId="2" fontId="3" fillId="0" borderId="20" xfId="0" applyNumberFormat="1" applyFont="1" applyBorder="1"/>
    <xf numFmtId="2" fontId="3" fillId="0" borderId="12" xfId="0" applyNumberFormat="1" applyFont="1" applyBorder="1"/>
    <xf numFmtId="0" fontId="3" fillId="14" borderId="28" xfId="0" applyFont="1" applyFill="1" applyBorder="1"/>
    <xf numFmtId="0" fontId="1" fillId="14" borderId="0" xfId="0" applyFont="1" applyFill="1"/>
    <xf numFmtId="0" fontId="8" fillId="17" borderId="0" xfId="0" applyFont="1" applyFill="1" applyAlignment="1">
      <alignment horizontal="center"/>
    </xf>
    <xf numFmtId="0" fontId="8" fillId="17" borderId="0" xfId="0" applyFont="1" applyFill="1" applyAlignment="1">
      <alignment horizontal="center" vertical="center"/>
    </xf>
    <xf numFmtId="0" fontId="4" fillId="19" borderId="11" xfId="0" applyFont="1" applyFill="1" applyBorder="1"/>
    <xf numFmtId="0" fontId="4" fillId="21" borderId="16" xfId="0" applyFont="1" applyFill="1" applyBorder="1"/>
    <xf numFmtId="0" fontId="4" fillId="22" borderId="16" xfId="0" applyFont="1" applyFill="1" applyBorder="1"/>
    <xf numFmtId="0" fontId="4" fillId="24" borderId="11" xfId="0" applyFont="1" applyFill="1" applyBorder="1"/>
    <xf numFmtId="0" fontId="4" fillId="20" borderId="6" xfId="0" applyFont="1" applyFill="1" applyBorder="1"/>
    <xf numFmtId="20" fontId="3" fillId="0" borderId="20" xfId="0" applyNumberFormat="1" applyFont="1" applyBorder="1"/>
    <xf numFmtId="0" fontId="6" fillId="25" borderId="1" xfId="0" applyFont="1" applyFill="1" applyBorder="1"/>
    <xf numFmtId="0" fontId="7" fillId="25" borderId="1" xfId="0" applyFont="1" applyFill="1" applyBorder="1"/>
    <xf numFmtId="0" fontId="4" fillId="23" borderId="31" xfId="0" applyFont="1" applyFill="1" applyBorder="1"/>
    <xf numFmtId="0" fontId="3" fillId="0" borderId="30" xfId="0" applyFont="1" applyBorder="1"/>
    <xf numFmtId="2" fontId="3" fillId="27" borderId="22" xfId="0" applyNumberFormat="1" applyFont="1" applyFill="1" applyBorder="1"/>
    <xf numFmtId="2" fontId="3" fillId="28" borderId="1" xfId="0" applyNumberFormat="1" applyFont="1" applyFill="1" applyBorder="1"/>
    <xf numFmtId="0" fontId="4" fillId="23" borderId="8" xfId="0" applyFont="1" applyFill="1" applyBorder="1"/>
    <xf numFmtId="166" fontId="0" fillId="29" borderId="1" xfId="0" applyNumberFormat="1" applyFill="1" applyBorder="1" applyAlignment="1">
      <alignment horizontal="left" vertical="center"/>
    </xf>
    <xf numFmtId="167" fontId="0" fillId="29" borderId="1" xfId="0" applyNumberFormat="1" applyFill="1" applyBorder="1" applyAlignment="1">
      <alignment horizontal="center" vertical="center"/>
    </xf>
    <xf numFmtId="0" fontId="0" fillId="29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left" vertical="center" wrapText="1"/>
    </xf>
    <xf numFmtId="0" fontId="0" fillId="30" borderId="3" xfId="0" applyFill="1" applyBorder="1" applyAlignment="1">
      <alignment horizontal="left" vertical="center"/>
    </xf>
    <xf numFmtId="166" fontId="0" fillId="30" borderId="1" xfId="0" applyNumberFormat="1" applyFill="1" applyBorder="1" applyAlignment="1">
      <alignment horizontal="left" vertical="center"/>
    </xf>
    <xf numFmtId="167" fontId="0" fillId="30" borderId="1" xfId="0" applyNumberFormat="1" applyFill="1" applyBorder="1" applyAlignment="1">
      <alignment horizontal="center" vertical="center"/>
    </xf>
    <xf numFmtId="0" fontId="0" fillId="30" borderId="1" xfId="0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left" vertical="center" wrapText="1"/>
    </xf>
    <xf numFmtId="0" fontId="0" fillId="29" borderId="3" xfId="0" applyFill="1" applyBorder="1" applyAlignment="1">
      <alignment horizontal="left" vertical="center"/>
    </xf>
    <xf numFmtId="166" fontId="0" fillId="30" borderId="3" xfId="0" applyNumberFormat="1" applyFill="1" applyBorder="1" applyAlignment="1">
      <alignment horizontal="left" vertical="center"/>
    </xf>
    <xf numFmtId="167" fontId="0" fillId="30" borderId="3" xfId="0" applyNumberForma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left" vertical="center" wrapText="1"/>
    </xf>
    <xf numFmtId="166" fontId="0" fillId="30" borderId="20" xfId="0" applyNumberFormat="1" applyFill="1" applyBorder="1" applyAlignment="1">
      <alignment horizontal="left" vertical="center"/>
    </xf>
    <xf numFmtId="167" fontId="0" fillId="30" borderId="20" xfId="0" applyNumberFormat="1" applyFill="1" applyBorder="1" applyAlignment="1">
      <alignment horizontal="center" vertical="center"/>
    </xf>
    <xf numFmtId="0" fontId="0" fillId="30" borderId="20" xfId="0" applyFill="1" applyBorder="1" applyAlignment="1">
      <alignment horizontal="left" vertical="center"/>
    </xf>
    <xf numFmtId="0" fontId="0" fillId="30" borderId="20" xfId="0" applyFill="1" applyBorder="1" applyAlignment="1">
      <alignment horizontal="center" vertical="center"/>
    </xf>
    <xf numFmtId="0" fontId="0" fillId="30" borderId="20" xfId="0" applyFill="1" applyBorder="1" applyAlignment="1">
      <alignment horizontal="left" vertical="center" wrapText="1"/>
    </xf>
    <xf numFmtId="0" fontId="1" fillId="29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166" fontId="1" fillId="29" borderId="1" xfId="0" applyNumberFormat="1" applyFont="1" applyFill="1" applyBorder="1" applyAlignment="1">
      <alignment horizontal="left" vertical="center"/>
    </xf>
    <xf numFmtId="0" fontId="1" fillId="29" borderId="1" xfId="0" applyFont="1" applyFill="1" applyBorder="1" applyAlignment="1">
      <alignment horizontal="left" vertical="center" wrapText="1"/>
    </xf>
    <xf numFmtId="0" fontId="0" fillId="31" borderId="0" xfId="0" applyFill="1"/>
    <xf numFmtId="166" fontId="0" fillId="32" borderId="1" xfId="0" applyNumberFormat="1" applyFill="1" applyBorder="1" applyAlignment="1">
      <alignment horizontal="left" vertical="center"/>
    </xf>
    <xf numFmtId="167" fontId="0" fillId="32" borderId="1" xfId="0" applyNumberFormat="1" applyFill="1" applyBorder="1" applyAlignment="1">
      <alignment horizontal="center" vertical="center"/>
    </xf>
    <xf numFmtId="0" fontId="0" fillId="32" borderId="1" xfId="0" applyFill="1" applyBorder="1" applyAlignment="1">
      <alignment horizontal="left" vertical="center"/>
    </xf>
    <xf numFmtId="0" fontId="0" fillId="32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left" vertical="center" wrapText="1"/>
    </xf>
    <xf numFmtId="0" fontId="0" fillId="33" borderId="3" xfId="0" applyFill="1" applyBorder="1" applyAlignment="1">
      <alignment horizontal="left" vertical="center"/>
    </xf>
    <xf numFmtId="166" fontId="0" fillId="33" borderId="1" xfId="0" applyNumberFormat="1" applyFill="1" applyBorder="1" applyAlignment="1">
      <alignment horizontal="left" vertical="center"/>
    </xf>
    <xf numFmtId="167" fontId="0" fillId="33" borderId="1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left"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left" vertical="center" wrapText="1"/>
    </xf>
    <xf numFmtId="0" fontId="1" fillId="33" borderId="1" xfId="0" applyFont="1" applyFill="1" applyBorder="1" applyAlignment="1">
      <alignment horizontal="left" vertical="center" wrapText="1"/>
    </xf>
    <xf numFmtId="166" fontId="1" fillId="33" borderId="1" xfId="0" applyNumberFormat="1" applyFont="1" applyFill="1" applyBorder="1" applyAlignment="1">
      <alignment horizontal="left" vertical="center"/>
    </xf>
    <xf numFmtId="167" fontId="1" fillId="33" borderId="1" xfId="0" applyNumberFormat="1" applyFont="1" applyFill="1" applyBorder="1" applyAlignment="1">
      <alignment horizontal="center" vertical="center"/>
    </xf>
    <xf numFmtId="164" fontId="3" fillId="18" borderId="1" xfId="0" applyNumberFormat="1" applyFont="1" applyFill="1" applyBorder="1" applyAlignment="1">
      <alignment horizontal="center" vertical="center"/>
    </xf>
    <xf numFmtId="164" fontId="3" fillId="18" borderId="24" xfId="0" applyNumberFormat="1" applyFont="1" applyFill="1" applyBorder="1" applyAlignment="1">
      <alignment horizontal="center" vertical="center"/>
    </xf>
    <xf numFmtId="164" fontId="3" fillId="18" borderId="13" xfId="0" applyNumberFormat="1" applyFont="1" applyFill="1" applyBorder="1" applyAlignment="1">
      <alignment horizontal="center" vertical="center"/>
    </xf>
    <xf numFmtId="164" fontId="3" fillId="18" borderId="4" xfId="0" applyNumberFormat="1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4" fillId="24" borderId="0" xfId="0" applyFont="1" applyFill="1" applyBorder="1"/>
    <xf numFmtId="0" fontId="0" fillId="14" borderId="0" xfId="0" applyFill="1" applyBorder="1"/>
    <xf numFmtId="2" fontId="3" fillId="0" borderId="0" xfId="0" applyNumberFormat="1" applyFont="1" applyBorder="1"/>
    <xf numFmtId="0" fontId="12" fillId="0" borderId="20" xfId="0" applyFont="1" applyBorder="1" applyAlignment="1">
      <alignment horizontal="center"/>
    </xf>
    <xf numFmtId="0" fontId="12" fillId="34" borderId="1" xfId="0" applyFont="1" applyFill="1" applyBorder="1" applyAlignment="1">
      <alignment horizontal="center"/>
    </xf>
    <xf numFmtId="0" fontId="12" fillId="35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6" borderId="20" xfId="0" applyFont="1" applyFill="1" applyBorder="1" applyAlignment="1">
      <alignment horizontal="center"/>
    </xf>
    <xf numFmtId="0" fontId="12" fillId="34" borderId="20" xfId="0" applyFon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37" borderId="1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36" borderId="32" xfId="0" applyFont="1" applyFill="1" applyBorder="1" applyAlignment="1">
      <alignment horizontal="center"/>
    </xf>
    <xf numFmtId="0" fontId="12" fillId="35" borderId="34" xfId="0" applyFont="1" applyFill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3" fillId="0" borderId="0" xfId="0" applyFont="1"/>
    <xf numFmtId="0" fontId="12" fillId="36" borderId="34" xfId="0" applyFont="1" applyFill="1" applyBorder="1" applyAlignment="1">
      <alignment horizontal="center"/>
    </xf>
    <xf numFmtId="0" fontId="12" fillId="38" borderId="1" xfId="0" applyFont="1" applyFill="1" applyBorder="1" applyAlignment="1">
      <alignment horizontal="center"/>
    </xf>
    <xf numFmtId="0" fontId="12" fillId="34" borderId="33" xfId="0" applyFont="1" applyFill="1" applyBorder="1" applyAlignment="1">
      <alignment horizontal="center"/>
    </xf>
    <xf numFmtId="0" fontId="12" fillId="38" borderId="20" xfId="0" applyFont="1" applyFill="1" applyBorder="1" applyAlignment="1">
      <alignment horizontal="center"/>
    </xf>
    <xf numFmtId="0" fontId="12" fillId="35" borderId="32" xfId="0" applyFont="1" applyFill="1" applyBorder="1" applyAlignment="1">
      <alignment horizontal="center"/>
    </xf>
    <xf numFmtId="0" fontId="12" fillId="38" borderId="35" xfId="0" applyFont="1" applyFill="1" applyBorder="1" applyAlignment="1">
      <alignment horizontal="center"/>
    </xf>
    <xf numFmtId="2" fontId="3" fillId="0" borderId="36" xfId="0" applyNumberFormat="1" applyFont="1" applyBorder="1"/>
    <xf numFmtId="2" fontId="3" fillId="0" borderId="23" xfId="0" applyNumberFormat="1" applyFont="1" applyBorder="1"/>
    <xf numFmtId="2" fontId="3" fillId="0" borderId="37" xfId="0" applyNumberFormat="1" applyFont="1" applyBorder="1"/>
    <xf numFmtId="2" fontId="3" fillId="0" borderId="38" xfId="0" applyNumberFormat="1" applyFont="1" applyBorder="1"/>
    <xf numFmtId="2" fontId="3" fillId="0" borderId="39" xfId="0" applyNumberFormat="1" applyFont="1" applyBorder="1"/>
    <xf numFmtId="2" fontId="3" fillId="0" borderId="8" xfId="0" applyNumberFormat="1" applyFont="1" applyBorder="1"/>
    <xf numFmtId="0" fontId="3" fillId="0" borderId="1" xfId="0" applyFont="1" applyBorder="1"/>
    <xf numFmtId="0" fontId="3" fillId="26" borderId="1" xfId="0" applyFont="1" applyFill="1" applyBorder="1"/>
    <xf numFmtId="0" fontId="3" fillId="28" borderId="1" xfId="0" applyFont="1" applyFill="1" applyBorder="1"/>
    <xf numFmtId="0" fontId="12" fillId="0" borderId="18" xfId="0" applyFont="1" applyBorder="1" applyAlignment="1">
      <alignment horizontal="center"/>
    </xf>
    <xf numFmtId="0" fontId="12" fillId="36" borderId="18" xfId="0" applyFont="1" applyFill="1" applyBorder="1" applyAlignment="1">
      <alignment horizontal="center"/>
    </xf>
    <xf numFmtId="0" fontId="13" fillId="0" borderId="1" xfId="0" applyFont="1" applyBorder="1"/>
    <xf numFmtId="0" fontId="12" fillId="36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 vertical="center"/>
    </xf>
  </cellXfs>
  <cellStyles count="1">
    <cellStyle name="Normal" xfId="0" builtinId="0"/>
  </cellStyles>
  <dxfs count="115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D60093"/>
      <color rgb="FFFF99CC"/>
      <color rgb="FF339966"/>
      <color rgb="FFB4C6E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06305\AppData\Local\Microsoft\Windows\INetCache\Content.Outlook\FZ674I6P\Cong&#233;s%20MD14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"/>
      <sheetName val="Légende"/>
      <sheetName val="Planning HNO"/>
      <sheetName val="MCO ENDEVOR"/>
      <sheetName val="2020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7"/>
  <sheetViews>
    <sheetView tabSelected="1" topLeftCell="A10" workbookViewId="0">
      <selection activeCell="C4" sqref="C4"/>
    </sheetView>
  </sheetViews>
  <sheetFormatPr baseColWidth="10" defaultColWidth="11.44140625" defaultRowHeight="13.2" x14ac:dyDescent="0.25"/>
  <cols>
    <col min="1" max="1" width="18.21875" customWidth="1"/>
    <col min="2" max="2" width="18" bestFit="1" customWidth="1"/>
    <col min="4" max="4" width="10.44140625" bestFit="1" customWidth="1"/>
  </cols>
  <sheetData>
    <row r="2" spans="1:7" x14ac:dyDescent="0.25">
      <c r="C2" s="2"/>
    </row>
    <row r="3" spans="1:7" x14ac:dyDescent="0.25">
      <c r="B3" s="5" t="s">
        <v>0</v>
      </c>
      <c r="C3" s="6">
        <f>'Planning TT'!B1</f>
        <v>2022</v>
      </c>
      <c r="D3" s="5" t="s">
        <v>1</v>
      </c>
      <c r="E3" s="5" t="s">
        <v>2</v>
      </c>
      <c r="F3" s="5" t="s">
        <v>3</v>
      </c>
      <c r="G3" s="5" t="s">
        <v>4</v>
      </c>
    </row>
    <row r="4" spans="1:7" x14ac:dyDescent="0.25">
      <c r="B4" s="1" t="s">
        <v>5</v>
      </c>
      <c r="C4" s="2">
        <f>DATE($C$3,1,1)</f>
        <v>44562</v>
      </c>
      <c r="D4">
        <f t="shared" ref="D4:D11" si="0">WEEKDAY(C4,2)</f>
        <v>6</v>
      </c>
      <c r="E4" s="3">
        <f t="shared" ref="E4:E15" si="1">C4</f>
        <v>44562</v>
      </c>
      <c r="F4">
        <f>IF(D4=6,1,0)</f>
        <v>1</v>
      </c>
      <c r="G4">
        <f>IF(D4=7,1,0)</f>
        <v>0</v>
      </c>
    </row>
    <row r="5" spans="1:7" x14ac:dyDescent="0.25">
      <c r="B5" s="7" t="s">
        <v>6</v>
      </c>
      <c r="C5" s="8">
        <f>FLOOR(DAY(MINUTE($C$3/38)/2+56)&amp;"/5/"&amp;$C$3,7)-34</f>
        <v>44668</v>
      </c>
      <c r="D5">
        <f t="shared" si="0"/>
        <v>7</v>
      </c>
      <c r="E5" s="3">
        <f t="shared" si="1"/>
        <v>44668</v>
      </c>
      <c r="F5">
        <f t="shared" ref="F5:F15" si="2">IF(D5=6,1,0)</f>
        <v>0</v>
      </c>
      <c r="G5">
        <f t="shared" ref="G5:G15" si="3">IF(D5=7,1,0)</f>
        <v>1</v>
      </c>
    </row>
    <row r="6" spans="1:7" ht="13.5" customHeight="1" x14ac:dyDescent="0.25">
      <c r="B6" s="1" t="s">
        <v>7</v>
      </c>
      <c r="C6" s="4">
        <f>C5+1</f>
        <v>44669</v>
      </c>
      <c r="D6">
        <f t="shared" si="0"/>
        <v>1</v>
      </c>
      <c r="E6" s="3">
        <f t="shared" si="1"/>
        <v>44669</v>
      </c>
      <c r="F6">
        <f t="shared" si="2"/>
        <v>0</v>
      </c>
      <c r="G6">
        <f t="shared" si="3"/>
        <v>0</v>
      </c>
    </row>
    <row r="7" spans="1:7" x14ac:dyDescent="0.25">
      <c r="B7" s="1" t="s">
        <v>8</v>
      </c>
      <c r="C7" s="2">
        <f xml:space="preserve"> DATE($C$3,5,1)</f>
        <v>44682</v>
      </c>
      <c r="D7">
        <f t="shared" si="0"/>
        <v>7</v>
      </c>
      <c r="E7" s="3">
        <f t="shared" si="1"/>
        <v>44682</v>
      </c>
      <c r="F7">
        <f t="shared" si="2"/>
        <v>0</v>
      </c>
      <c r="G7">
        <f t="shared" si="3"/>
        <v>1</v>
      </c>
    </row>
    <row r="8" spans="1:7" x14ac:dyDescent="0.25">
      <c r="B8" s="1" t="s">
        <v>9</v>
      </c>
      <c r="C8" s="2">
        <f>DATE($C$3,5,8)</f>
        <v>44689</v>
      </c>
      <c r="D8">
        <f t="shared" si="0"/>
        <v>7</v>
      </c>
      <c r="E8" s="3">
        <f t="shared" si="1"/>
        <v>44689</v>
      </c>
      <c r="F8">
        <f t="shared" si="2"/>
        <v>0</v>
      </c>
      <c r="G8">
        <f t="shared" si="3"/>
        <v>1</v>
      </c>
    </row>
    <row r="9" spans="1:7" x14ac:dyDescent="0.25">
      <c r="B9" s="1" t="s">
        <v>10</v>
      </c>
      <c r="C9" s="2">
        <f>C5 + 39</f>
        <v>44707</v>
      </c>
      <c r="D9">
        <f t="shared" si="0"/>
        <v>4</v>
      </c>
      <c r="E9" s="3">
        <f t="shared" si="1"/>
        <v>44707</v>
      </c>
      <c r="F9">
        <f t="shared" si="2"/>
        <v>0</v>
      </c>
      <c r="G9">
        <f t="shared" si="3"/>
        <v>0</v>
      </c>
    </row>
    <row r="10" spans="1:7" x14ac:dyDescent="0.25">
      <c r="B10" s="1" t="s">
        <v>11</v>
      </c>
      <c r="C10" s="2">
        <f>C5 + 50</f>
        <v>44718</v>
      </c>
      <c r="D10">
        <f t="shared" si="0"/>
        <v>1</v>
      </c>
      <c r="E10" s="3">
        <f t="shared" si="1"/>
        <v>44718</v>
      </c>
      <c r="F10">
        <f t="shared" si="2"/>
        <v>0</v>
      </c>
      <c r="G10">
        <f t="shared" si="3"/>
        <v>0</v>
      </c>
    </row>
    <row r="11" spans="1:7" x14ac:dyDescent="0.25">
      <c r="B11" s="1" t="s">
        <v>12</v>
      </c>
      <c r="C11" s="2">
        <f>DATE($C$3,7,14)</f>
        <v>44756</v>
      </c>
      <c r="D11">
        <f t="shared" si="0"/>
        <v>4</v>
      </c>
      <c r="E11" s="3">
        <f t="shared" si="1"/>
        <v>44756</v>
      </c>
      <c r="F11">
        <f t="shared" si="2"/>
        <v>0</v>
      </c>
      <c r="G11">
        <f t="shared" si="3"/>
        <v>0</v>
      </c>
    </row>
    <row r="12" spans="1:7" x14ac:dyDescent="0.25">
      <c r="B12" s="1" t="s">
        <v>13</v>
      </c>
      <c r="C12" s="2">
        <f>DATE($C$3,8,15)</f>
        <v>44788</v>
      </c>
      <c r="D12">
        <f t="shared" ref="D12:D15" si="4">WEEKDAY(C12,2)</f>
        <v>1</v>
      </c>
      <c r="E12" s="3">
        <f t="shared" si="1"/>
        <v>44788</v>
      </c>
      <c r="F12">
        <f t="shared" si="2"/>
        <v>0</v>
      </c>
      <c r="G12">
        <f t="shared" si="3"/>
        <v>0</v>
      </c>
    </row>
    <row r="13" spans="1:7" x14ac:dyDescent="0.25">
      <c r="B13" s="1" t="s">
        <v>14</v>
      </c>
      <c r="C13" s="2">
        <f xml:space="preserve"> DATE($C$3,11,1)</f>
        <v>44866</v>
      </c>
      <c r="D13">
        <f t="shared" si="4"/>
        <v>2</v>
      </c>
      <c r="E13" s="3">
        <f t="shared" si="1"/>
        <v>44866</v>
      </c>
      <c r="F13">
        <f t="shared" si="2"/>
        <v>0</v>
      </c>
      <c r="G13">
        <f t="shared" si="3"/>
        <v>0</v>
      </c>
    </row>
    <row r="14" spans="1:7" x14ac:dyDescent="0.25">
      <c r="B14" s="1" t="s">
        <v>15</v>
      </c>
      <c r="C14" s="2">
        <f>DATE($C$3,11,11)</f>
        <v>44876</v>
      </c>
      <c r="D14">
        <f t="shared" si="4"/>
        <v>5</v>
      </c>
      <c r="E14" s="3">
        <f t="shared" si="1"/>
        <v>44876</v>
      </c>
      <c r="F14">
        <f t="shared" si="2"/>
        <v>0</v>
      </c>
      <c r="G14">
        <f t="shared" si="3"/>
        <v>0</v>
      </c>
    </row>
    <row r="15" spans="1:7" x14ac:dyDescent="0.25">
      <c r="B15" s="1" t="s">
        <v>16</v>
      </c>
      <c r="C15" s="2">
        <f>DATE($C$3,12,25)</f>
        <v>44920</v>
      </c>
      <c r="D15">
        <f t="shared" si="4"/>
        <v>7</v>
      </c>
      <c r="E15" s="3">
        <f t="shared" si="1"/>
        <v>44920</v>
      </c>
      <c r="F15">
        <f t="shared" si="2"/>
        <v>0</v>
      </c>
      <c r="G15">
        <f t="shared" si="3"/>
        <v>1</v>
      </c>
    </row>
    <row r="16" spans="1:7" x14ac:dyDescent="0.25">
      <c r="A16" t="s">
        <v>17</v>
      </c>
      <c r="D16">
        <v>12</v>
      </c>
      <c r="F16">
        <f>COUNTIF(F4:F15,1)</f>
        <v>1</v>
      </c>
      <c r="G16">
        <f>COUNTIF(G4:G15,1)</f>
        <v>4</v>
      </c>
    </row>
    <row r="19" spans="2:2" ht="13.8" thickBot="1" x14ac:dyDescent="0.3"/>
    <row r="20" spans="2:2" ht="13.8" thickBot="1" x14ac:dyDescent="0.3">
      <c r="B20" s="96" t="s">
        <v>158</v>
      </c>
    </row>
    <row r="21" spans="2:2" ht="13.8" thickBot="1" x14ac:dyDescent="0.3">
      <c r="B21" s="97" t="s">
        <v>155</v>
      </c>
    </row>
    <row r="22" spans="2:2" ht="13.8" thickBot="1" x14ac:dyDescent="0.3">
      <c r="B22" s="99" t="s">
        <v>159</v>
      </c>
    </row>
    <row r="23" spans="2:2" x14ac:dyDescent="0.25">
      <c r="B23" s="103" t="s">
        <v>153</v>
      </c>
    </row>
    <row r="24" spans="2:2" x14ac:dyDescent="0.25">
      <c r="B24" s="107" t="s">
        <v>154</v>
      </c>
    </row>
    <row r="25" spans="2:2" ht="13.8" thickBot="1" x14ac:dyDescent="0.3">
      <c r="B25" s="98" t="s">
        <v>151</v>
      </c>
    </row>
    <row r="26" spans="2:2" x14ac:dyDescent="0.25">
      <c r="B26" s="156" t="s">
        <v>152</v>
      </c>
    </row>
    <row r="27" spans="2:2" x14ac:dyDescent="0.25">
      <c r="B27" s="156" t="s">
        <v>149</v>
      </c>
    </row>
    <row r="28" spans="2:2" x14ac:dyDescent="0.25">
      <c r="B28" s="156" t="s">
        <v>150</v>
      </c>
    </row>
    <row r="29" spans="2:2" x14ac:dyDescent="0.25">
      <c r="B29" s="52" t="s">
        <v>156</v>
      </c>
    </row>
    <row r="30" spans="2:2" ht="13.8" thickBot="1" x14ac:dyDescent="0.3">
      <c r="B30" s="95" t="s">
        <v>157</v>
      </c>
    </row>
    <row r="33" spans="1:2" ht="13.8" x14ac:dyDescent="0.25">
      <c r="A33" s="9" t="s">
        <v>116</v>
      </c>
      <c r="B33" s="10" t="s">
        <v>106</v>
      </c>
    </row>
    <row r="34" spans="1:2" ht="13.8" x14ac:dyDescent="0.25">
      <c r="A34" s="9" t="s">
        <v>117</v>
      </c>
      <c r="B34" s="10" t="s">
        <v>112</v>
      </c>
    </row>
    <row r="35" spans="1:2" ht="13.8" x14ac:dyDescent="0.25">
      <c r="A35" s="9" t="s">
        <v>118</v>
      </c>
      <c r="B35" s="10" t="s">
        <v>107</v>
      </c>
    </row>
    <row r="36" spans="1:2" ht="13.8" x14ac:dyDescent="0.25">
      <c r="A36" s="11" t="s">
        <v>119</v>
      </c>
      <c r="B36" s="12" t="s">
        <v>109</v>
      </c>
    </row>
    <row r="37" spans="1:2" ht="13.8" x14ac:dyDescent="0.25">
      <c r="A37" s="11" t="s">
        <v>120</v>
      </c>
      <c r="B37" s="12" t="s">
        <v>121</v>
      </c>
    </row>
    <row r="38" spans="1:2" ht="13.8" x14ac:dyDescent="0.25">
      <c r="A38" s="11" t="s">
        <v>122</v>
      </c>
      <c r="B38" s="12" t="s">
        <v>123</v>
      </c>
    </row>
    <row r="39" spans="1:2" ht="13.8" x14ac:dyDescent="0.25">
      <c r="A39" s="13" t="s">
        <v>124</v>
      </c>
      <c r="B39" s="14" t="s">
        <v>104</v>
      </c>
    </row>
    <row r="40" spans="1:2" ht="13.8" x14ac:dyDescent="0.25">
      <c r="A40" s="15" t="s">
        <v>125</v>
      </c>
      <c r="B40" s="16" t="s">
        <v>105</v>
      </c>
    </row>
    <row r="41" spans="1:2" ht="13.8" x14ac:dyDescent="0.25">
      <c r="A41" s="17" t="s">
        <v>20</v>
      </c>
      <c r="B41" s="18" t="s">
        <v>126</v>
      </c>
    </row>
    <row r="42" spans="1:2" ht="13.8" x14ac:dyDescent="0.25">
      <c r="A42" s="19" t="s">
        <v>127</v>
      </c>
      <c r="B42" s="20" t="s">
        <v>110</v>
      </c>
    </row>
    <row r="43" spans="1:2" ht="13.8" x14ac:dyDescent="0.3">
      <c r="A43" s="21" t="s">
        <v>148</v>
      </c>
      <c r="B43" s="22" t="s">
        <v>160</v>
      </c>
    </row>
    <row r="44" spans="1:2" ht="13.8" x14ac:dyDescent="0.3">
      <c r="A44" s="23" t="s">
        <v>129</v>
      </c>
      <c r="B44" s="24" t="s">
        <v>130</v>
      </c>
    </row>
    <row r="45" spans="1:2" ht="13.8" x14ac:dyDescent="0.3">
      <c r="A45" s="101" t="s">
        <v>131</v>
      </c>
      <c r="B45" s="102" t="s">
        <v>108</v>
      </c>
    </row>
    <row r="46" spans="1:2" ht="13.8" x14ac:dyDescent="0.3">
      <c r="A46" s="101" t="s">
        <v>132</v>
      </c>
      <c r="B46" s="102" t="s">
        <v>133</v>
      </c>
    </row>
    <row r="47" spans="1:2" ht="13.8" x14ac:dyDescent="0.3">
      <c r="A47" s="101" t="s">
        <v>134</v>
      </c>
      <c r="B47" s="102" t="s">
        <v>135</v>
      </c>
    </row>
  </sheetData>
  <conditionalFormatting sqref="B39">
    <cfRule type="containsText" dxfId="114" priority="7" operator="containsText" text="FOR">
      <formula>NOT(ISERROR(SEARCH("FOR",B39)))</formula>
    </cfRule>
    <cfRule type="containsText" dxfId="113" priority="8" operator="containsText" text="DEP">
      <formula>NOT(ISERROR(SEARCH("DEP",B39)))</formula>
    </cfRule>
    <cfRule type="containsText" dxfId="112" priority="9" operator="containsText" text="TRV">
      <formula>NOT(ISERROR(SEARCH("TRV",B39)))</formula>
    </cfRule>
    <cfRule type="containsText" dxfId="111" priority="10" operator="containsText" text="CP">
      <formula>NOT(ISERROR(SEARCH("CP",B39)))</formula>
    </cfRule>
    <cfRule type="containsText" dxfId="110" priority="11" operator="containsText" text="PRE">
      <formula>NOT(ISERROR(SEARCH("PRE",B39)))</formula>
    </cfRule>
  </conditionalFormatting>
  <conditionalFormatting sqref="A39">
    <cfRule type="containsText" dxfId="109" priority="1" operator="containsText" text="FOR">
      <formula>NOT(ISERROR(SEARCH("FOR",A39)))</formula>
    </cfRule>
    <cfRule type="containsText" dxfId="108" priority="2" operator="containsText" text="DEP">
      <formula>NOT(ISERROR(SEARCH("DEP",A39)))</formula>
    </cfRule>
    <cfRule type="containsText" dxfId="107" priority="3" operator="containsText" text="TRV">
      <formula>NOT(ISERROR(SEARCH("TRV",A39)))</formula>
    </cfRule>
    <cfRule type="containsText" dxfId="106" priority="4" operator="containsText" text="CP">
      <formula>NOT(ISERROR(SEARCH("CP",A39)))</formula>
    </cfRule>
    <cfRule type="containsText" dxfId="105" priority="5" operator="containsText" text="PRE">
      <formula>NOT(ISERROR(SEARCH("PRE",A39)))</formula>
    </cfRule>
  </conditionalFormatting>
  <pageMargins left="0.7" right="0.7" top="0.75" bottom="0.75" header="0.3" footer="0.3"/>
  <pageSetup paperSize="9" orientation="portrait" horizontalDpi="300" verticalDpi="300" r:id="rId1"/>
  <headerFooter>
    <oddFooter>&amp;R&amp;1#&amp;"Calibri"&amp;10&amp;K0078D7Classification : Internal</oddFooter>
  </headerFooter>
  <ignoredErrors>
    <ignoredError sqref="E4:E5 E6:E15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30F9D759-3875-4584-90E7-F3CA47FA5051}">
            <xm:f>AND('C:\Users\906305\AppData\Local\Microsoft\Windows\INetCache\Content.Outlook\FZ674I6P\[Congés MD14 2020.xlsx]2020'!#REF!="D")</xm:f>
            <x14:dxf>
              <fill>
                <patternFill>
                  <bgColor theme="5" tint="0.39994506668294322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6" id="{BA6292AF-33BE-4986-AA47-EC40BB95BE7B}">
            <xm:f>AND('C:\Users\906305\AppData\Local\Microsoft\Windows\INetCache\Content.Outlook\FZ674I6P\[Congés MD14 2020.xlsx]2020'!#REF!="D")</xm:f>
            <x14:dxf>
              <fill>
                <patternFill>
                  <bgColor theme="5" tint="0.39994506668294322"/>
                </patternFill>
              </fill>
            </x14:dxf>
          </x14:cfRule>
          <xm:sqref>A39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:XFD17"/>
    </sheetView>
  </sheetViews>
  <sheetFormatPr baseColWidth="10" defaultColWidth="11.44140625" defaultRowHeight="13.2" x14ac:dyDescent="0.25"/>
  <cols>
    <col min="1" max="1" width="25.5546875" customWidth="1"/>
    <col min="2" max="2" width="7.5546875" customWidth="1"/>
  </cols>
  <sheetData>
    <row r="1" spans="1:4" ht="13.8" x14ac:dyDescent="0.25">
      <c r="A1" s="93" t="s">
        <v>20</v>
      </c>
      <c r="B1" s="93"/>
      <c r="C1" s="94" t="s">
        <v>21</v>
      </c>
      <c r="D1" s="94" t="s">
        <v>22</v>
      </c>
    </row>
    <row r="2" spans="1:4" x14ac:dyDescent="0.25">
      <c r="A2" t="str">
        <f>'Planning TT'!B9</f>
        <v>Falali Ben Merar</v>
      </c>
      <c r="B2" s="1" t="str">
        <f>'Planning TT'!C9</f>
        <v>FBE</v>
      </c>
      <c r="C2">
        <f>COUNTIF('Planning TT'!$E$25:$NS$25,B2)</f>
        <v>0</v>
      </c>
      <c r="D2" s="3">
        <f>C2/7</f>
        <v>0</v>
      </c>
    </row>
    <row r="3" spans="1:4" x14ac:dyDescent="0.25">
      <c r="A3" t="str">
        <f>'Planning TT'!B11</f>
        <v>Séverine Lahaie</v>
      </c>
      <c r="B3" s="1" t="str">
        <f>'Planning TT'!C11</f>
        <v>SLA</v>
      </c>
      <c r="C3">
        <f>COUNTIF('Planning TT'!$E$25:$NS$25,B3)</f>
        <v>0</v>
      </c>
      <c r="D3" s="3">
        <f t="shared" ref="D3:D12" si="0">C3/7</f>
        <v>0</v>
      </c>
    </row>
    <row r="4" spans="1:4" x14ac:dyDescent="0.25">
      <c r="A4" t="str">
        <f>'Planning TT'!B13</f>
        <v>Emmanuel Dubois</v>
      </c>
      <c r="B4" s="1" t="str">
        <f>'Planning TT'!C13</f>
        <v>EDU</v>
      </c>
      <c r="C4">
        <f>COUNTIF('Planning TT'!$E$25:$NS$25,B4)</f>
        <v>6</v>
      </c>
      <c r="D4" s="3">
        <f t="shared" si="0"/>
        <v>0.8571428571428571</v>
      </c>
    </row>
    <row r="5" spans="1:4" x14ac:dyDescent="0.25">
      <c r="A5" t="str">
        <f>'Planning TT'!B14</f>
        <v>Stéphane Gatto</v>
      </c>
      <c r="B5" s="1" t="str">
        <f>'Planning TT'!C14</f>
        <v>SGA</v>
      </c>
      <c r="C5">
        <f>COUNTIF('Planning TT'!$E$25:$NS$25,B5)</f>
        <v>28</v>
      </c>
      <c r="D5" s="3">
        <f t="shared" si="0"/>
        <v>4</v>
      </c>
    </row>
    <row r="6" spans="1:4" x14ac:dyDescent="0.25">
      <c r="A6" t="str">
        <f>'Planning TT'!B15</f>
        <v>Eric Labarre</v>
      </c>
      <c r="B6" s="1" t="str">
        <f>'Planning TT'!C15</f>
        <v>ELA</v>
      </c>
      <c r="C6">
        <f>COUNTIF('Planning TT'!$E$25:$NS$25,B6)</f>
        <v>28</v>
      </c>
      <c r="D6" s="3"/>
    </row>
    <row r="7" spans="1:4" x14ac:dyDescent="0.25">
      <c r="A7" t="str">
        <f>'Planning TT'!B16</f>
        <v>Claudius Marsin</v>
      </c>
      <c r="B7" s="1" t="str">
        <f>'Planning TT'!C16</f>
        <v>CMA</v>
      </c>
      <c r="C7">
        <f>COUNTIF('Planning TT'!$E$25:$NS$25,B7)</f>
        <v>20</v>
      </c>
      <c r="D7" s="3">
        <f t="shared" si="0"/>
        <v>2.8571428571428572</v>
      </c>
    </row>
    <row r="8" spans="1:4" x14ac:dyDescent="0.25">
      <c r="A8" t="str">
        <f>'Planning TT'!B17</f>
        <v>Rima Meziani</v>
      </c>
      <c r="B8" s="1" t="str">
        <f>'Planning TT'!C17</f>
        <v>RME</v>
      </c>
      <c r="C8">
        <f>COUNTIF('Planning TT'!$E$25:$NS$25,B8)</f>
        <v>0</v>
      </c>
      <c r="D8" s="3">
        <f t="shared" si="0"/>
        <v>0</v>
      </c>
    </row>
    <row r="9" spans="1:4" x14ac:dyDescent="0.25">
      <c r="A9" t="str">
        <f>'Planning TT'!B18</f>
        <v>Jérémie Ropert</v>
      </c>
      <c r="B9" s="1" t="str">
        <f>'Planning TT'!C18</f>
        <v>JRO</v>
      </c>
      <c r="C9">
        <f>COUNTIF('Planning TT'!$E$25:$NS$25,B9)</f>
        <v>0</v>
      </c>
      <c r="D9" s="3">
        <f t="shared" si="0"/>
        <v>0</v>
      </c>
    </row>
    <row r="10" spans="1:4" x14ac:dyDescent="0.25">
      <c r="A10" t="str">
        <f>'Planning TT'!B19</f>
        <v>Anis Tlili</v>
      </c>
      <c r="B10" s="1" t="str">
        <f>'Planning TT'!C19</f>
        <v>ATL</v>
      </c>
      <c r="C10">
        <f>COUNTIF('Planning TT'!$E$25:$NS$25,B10)</f>
        <v>14</v>
      </c>
      <c r="D10" s="3">
        <f t="shared" si="0"/>
        <v>2</v>
      </c>
    </row>
    <row r="11" spans="1:4" x14ac:dyDescent="0.25">
      <c r="A11" t="str">
        <f>'Planning TT'!B20</f>
        <v>AE1</v>
      </c>
      <c r="B11" s="1" t="str">
        <f>'Planning TT'!C20</f>
        <v>AE1</v>
      </c>
      <c r="C11">
        <f>COUNTIF('Planning TT'!$E$25:$NS$25,B11)</f>
        <v>7</v>
      </c>
      <c r="D11" s="3">
        <f t="shared" si="0"/>
        <v>1</v>
      </c>
    </row>
    <row r="12" spans="1:4" x14ac:dyDescent="0.25">
      <c r="A12" t="str">
        <f>'Planning TT'!B21</f>
        <v>AE2</v>
      </c>
      <c r="B12" s="1" t="str">
        <f>'Planning TT'!C21</f>
        <v>AE2</v>
      </c>
      <c r="C12">
        <f>COUNTIF('Planning TT'!$E$25:$NS$25,B12)</f>
        <v>35</v>
      </c>
      <c r="D12" s="3">
        <f t="shared" si="0"/>
        <v>5</v>
      </c>
    </row>
  </sheetData>
  <conditionalFormatting sqref="D2:D12">
    <cfRule type="cellIs" dxfId="102" priority="3" operator="greaterThan">
      <formula>14</formula>
    </cfRule>
  </conditionalFormatting>
  <conditionalFormatting sqref="D2:D98">
    <cfRule type="cellIs" dxfId="101" priority="1" operator="greaterThan">
      <formula>16</formula>
    </cfRule>
    <cfRule type="cellIs" dxfId="100" priority="2" operator="greaterThan">
      <formula>14</formula>
    </cfRule>
  </conditionalFormatting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81"/>
  <sheetViews>
    <sheetView workbookViewId="0">
      <selection activeCell="F23" sqref="F23"/>
    </sheetView>
  </sheetViews>
  <sheetFormatPr baseColWidth="10" defaultColWidth="11.44140625" defaultRowHeight="13.2" x14ac:dyDescent="0.25"/>
  <cols>
    <col min="1" max="1" width="23.44140625" customWidth="1"/>
    <col min="2" max="2" width="23.5546875" customWidth="1"/>
    <col min="3" max="3" width="11.5546875" bestFit="1" customWidth="1"/>
    <col min="5" max="5" width="20.5546875" customWidth="1"/>
    <col min="7" max="7" width="31" bestFit="1" customWidth="1"/>
    <col min="8" max="8" width="16.5546875" hidden="1" customWidth="1"/>
    <col min="9" max="9" width="56.5546875" customWidth="1"/>
  </cols>
  <sheetData>
    <row r="1" spans="1:10" ht="15" thickBot="1" x14ac:dyDescent="0.3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  <c r="J1" s="25" t="s">
        <v>32</v>
      </c>
    </row>
    <row r="2" spans="1:10" ht="13.8" thickTop="1" x14ac:dyDescent="0.25">
      <c r="A2" s="135" t="s">
        <v>33</v>
      </c>
      <c r="B2" s="135" t="s">
        <v>34</v>
      </c>
      <c r="C2" s="136"/>
      <c r="D2" s="136"/>
      <c r="E2" s="137"/>
      <c r="F2" s="138"/>
      <c r="G2" s="137" t="s">
        <v>35</v>
      </c>
      <c r="H2" s="137"/>
      <c r="I2" s="139" t="s">
        <v>36</v>
      </c>
      <c r="J2" s="140" t="s">
        <v>37</v>
      </c>
    </row>
    <row r="3" spans="1:10" x14ac:dyDescent="0.25">
      <c r="A3" s="141" t="s">
        <v>38</v>
      </c>
      <c r="B3" s="141" t="s">
        <v>39</v>
      </c>
      <c r="C3" s="142"/>
      <c r="D3" s="142"/>
      <c r="E3" s="143"/>
      <c r="F3" s="144"/>
      <c r="G3" s="137" t="s">
        <v>35</v>
      </c>
      <c r="H3" s="143"/>
      <c r="I3" s="139" t="s">
        <v>40</v>
      </c>
      <c r="J3" s="140" t="s">
        <v>37</v>
      </c>
    </row>
    <row r="4" spans="1:10" x14ac:dyDescent="0.25">
      <c r="A4" s="135" t="s">
        <v>41</v>
      </c>
      <c r="B4" s="135" t="s">
        <v>42</v>
      </c>
      <c r="C4" s="136"/>
      <c r="D4" s="136"/>
      <c r="E4" s="137"/>
      <c r="F4" s="138"/>
      <c r="G4" s="137" t="s">
        <v>35</v>
      </c>
      <c r="H4" s="137"/>
      <c r="I4" s="139" t="s">
        <v>43</v>
      </c>
      <c r="J4" s="140" t="s">
        <v>37</v>
      </c>
    </row>
    <row r="5" spans="1:10" x14ac:dyDescent="0.25">
      <c r="A5" s="141" t="s">
        <v>44</v>
      </c>
      <c r="B5" s="141" t="s">
        <v>45</v>
      </c>
      <c r="C5" s="142"/>
      <c r="D5" s="142"/>
      <c r="E5" s="143"/>
      <c r="F5" s="144"/>
      <c r="G5" s="137" t="s">
        <v>35</v>
      </c>
      <c r="H5" s="143"/>
      <c r="I5" s="145" t="s">
        <v>46</v>
      </c>
      <c r="J5" s="140" t="s">
        <v>37</v>
      </c>
    </row>
    <row r="6" spans="1:10" x14ac:dyDescent="0.25">
      <c r="A6" s="135" t="s">
        <v>47</v>
      </c>
      <c r="B6" s="135" t="s">
        <v>48</v>
      </c>
      <c r="C6" s="136"/>
      <c r="D6" s="136"/>
      <c r="E6" s="137"/>
      <c r="F6" s="138"/>
      <c r="G6" s="137" t="s">
        <v>35</v>
      </c>
      <c r="H6" s="137"/>
      <c r="I6" s="145" t="s">
        <v>49</v>
      </c>
      <c r="J6" s="140" t="s">
        <v>37</v>
      </c>
    </row>
    <row r="7" spans="1:10" x14ac:dyDescent="0.25">
      <c r="A7" s="141" t="s">
        <v>41</v>
      </c>
      <c r="B7" s="141" t="s">
        <v>41</v>
      </c>
      <c r="C7" s="142"/>
      <c r="D7" s="142"/>
      <c r="E7" s="143"/>
      <c r="F7" s="144"/>
      <c r="G7" s="143" t="s">
        <v>50</v>
      </c>
      <c r="H7" s="143"/>
      <c r="I7" s="146" t="s">
        <v>51</v>
      </c>
      <c r="J7" s="140" t="s">
        <v>37</v>
      </c>
    </row>
    <row r="8" spans="1:10" x14ac:dyDescent="0.25">
      <c r="A8" s="147" t="s">
        <v>52</v>
      </c>
      <c r="B8" s="141" t="s">
        <v>52</v>
      </c>
      <c r="C8" s="148"/>
      <c r="D8" s="148"/>
      <c r="E8" s="143"/>
      <c r="F8" s="144"/>
      <c r="G8" s="146" t="s">
        <v>53</v>
      </c>
      <c r="H8" s="143"/>
      <c r="I8" s="146" t="s">
        <v>54</v>
      </c>
      <c r="J8" s="140" t="s">
        <v>37</v>
      </c>
    </row>
    <row r="9" spans="1:10" ht="26.4" x14ac:dyDescent="0.25">
      <c r="A9" s="147" t="s">
        <v>55</v>
      </c>
      <c r="B9" s="141"/>
      <c r="C9" s="142"/>
      <c r="D9" s="142"/>
      <c r="E9" s="143"/>
      <c r="F9" s="144"/>
      <c r="G9" s="143" t="s">
        <v>53</v>
      </c>
      <c r="H9" s="143"/>
      <c r="I9" s="146" t="s">
        <v>56</v>
      </c>
      <c r="J9" s="140" t="s">
        <v>37</v>
      </c>
    </row>
    <row r="10" spans="1:10" ht="39.6" x14ac:dyDescent="0.25">
      <c r="A10" s="147" t="s">
        <v>57</v>
      </c>
      <c r="B10" s="141" t="s">
        <v>58</v>
      </c>
      <c r="C10" s="142"/>
      <c r="D10" s="142"/>
      <c r="E10" s="143"/>
      <c r="F10" s="144"/>
      <c r="G10" s="143"/>
      <c r="H10" s="143"/>
      <c r="I10" s="146" t="s">
        <v>59</v>
      </c>
      <c r="J10" s="140" t="s">
        <v>37</v>
      </c>
    </row>
    <row r="11" spans="1:10" x14ac:dyDescent="0.25">
      <c r="A11" s="141" t="s">
        <v>60</v>
      </c>
      <c r="B11" s="141" t="s">
        <v>61</v>
      </c>
      <c r="C11" s="142"/>
      <c r="D11" s="142"/>
      <c r="E11" s="143"/>
      <c r="F11" s="144"/>
      <c r="G11" s="143"/>
      <c r="H11" s="143"/>
      <c r="I11" s="145" t="s">
        <v>62</v>
      </c>
      <c r="J11" s="140" t="s">
        <v>37</v>
      </c>
    </row>
    <row r="12" spans="1:10" x14ac:dyDescent="0.25">
      <c r="A12" s="141" t="s">
        <v>64</v>
      </c>
      <c r="B12" s="141" t="s">
        <v>65</v>
      </c>
      <c r="C12" s="142"/>
      <c r="D12" s="142"/>
      <c r="E12" s="143"/>
      <c r="F12" s="144"/>
      <c r="G12" s="143"/>
      <c r="H12" s="143"/>
      <c r="I12" s="145" t="s">
        <v>66</v>
      </c>
      <c r="J12" s="140" t="s">
        <v>37</v>
      </c>
    </row>
    <row r="13" spans="1:10" x14ac:dyDescent="0.25">
      <c r="A13" s="141" t="s">
        <v>64</v>
      </c>
      <c r="B13" s="141" t="s">
        <v>65</v>
      </c>
      <c r="C13" s="142"/>
      <c r="D13" s="142"/>
      <c r="E13" s="143"/>
      <c r="F13" s="144"/>
      <c r="G13" s="192"/>
      <c r="H13" s="143"/>
      <c r="I13" s="146" t="s">
        <v>67</v>
      </c>
      <c r="J13" s="140" t="s">
        <v>37</v>
      </c>
    </row>
    <row r="14" spans="1:10" x14ac:dyDescent="0.25">
      <c r="A14" s="141" t="s">
        <v>68</v>
      </c>
      <c r="B14" s="141" t="s">
        <v>69</v>
      </c>
      <c r="C14" s="142"/>
      <c r="D14" s="142"/>
      <c r="E14" s="143"/>
      <c r="F14" s="144"/>
      <c r="G14" s="143"/>
      <c r="H14" s="143"/>
      <c r="I14" s="146" t="s">
        <v>70</v>
      </c>
      <c r="J14" s="140" t="s">
        <v>37</v>
      </c>
    </row>
    <row r="15" spans="1:10" ht="52.8" x14ac:dyDescent="0.25">
      <c r="A15" s="141" t="s">
        <v>71</v>
      </c>
      <c r="B15" s="141" t="s">
        <v>72</v>
      </c>
      <c r="C15" s="142"/>
      <c r="D15" s="142"/>
      <c r="E15" s="143"/>
      <c r="F15" s="144"/>
      <c r="G15" s="143"/>
      <c r="H15" s="143"/>
      <c r="I15" s="146" t="s">
        <v>73</v>
      </c>
      <c r="J15" s="140" t="s">
        <v>37</v>
      </c>
    </row>
    <row r="16" spans="1:10" x14ac:dyDescent="0.25">
      <c r="A16" s="141" t="s">
        <v>74</v>
      </c>
      <c r="B16" s="141" t="s">
        <v>75</v>
      </c>
      <c r="C16" s="142"/>
      <c r="D16" s="142"/>
      <c r="E16" s="143"/>
      <c r="F16" s="144"/>
      <c r="G16" s="143"/>
      <c r="H16" s="143"/>
      <c r="I16" s="145" t="s">
        <v>76</v>
      </c>
      <c r="J16" s="140" t="s">
        <v>37</v>
      </c>
    </row>
    <row r="17" spans="1:10" x14ac:dyDescent="0.25">
      <c r="A17" s="141" t="s">
        <v>77</v>
      </c>
      <c r="B17" s="141" t="s">
        <v>78</v>
      </c>
      <c r="C17" s="142"/>
      <c r="D17" s="142"/>
      <c r="E17" s="143"/>
      <c r="F17" s="144"/>
      <c r="G17" s="143"/>
      <c r="H17" s="143"/>
      <c r="I17" s="145" t="s">
        <v>79</v>
      </c>
      <c r="J17" s="140" t="s">
        <v>37</v>
      </c>
    </row>
    <row r="18" spans="1:10" x14ac:dyDescent="0.25">
      <c r="A18" s="141" t="s">
        <v>77</v>
      </c>
      <c r="B18" s="141" t="s">
        <v>78</v>
      </c>
      <c r="C18" s="142"/>
      <c r="D18" s="142"/>
      <c r="E18" s="143"/>
      <c r="F18" s="144"/>
      <c r="G18" s="143"/>
      <c r="H18" s="143"/>
      <c r="I18" s="145" t="s">
        <v>80</v>
      </c>
      <c r="J18" s="140" t="s">
        <v>37</v>
      </c>
    </row>
    <row r="19" spans="1:10" x14ac:dyDescent="0.25">
      <c r="A19" s="114" t="s">
        <v>81</v>
      </c>
      <c r="B19" s="114" t="s">
        <v>81</v>
      </c>
      <c r="C19" s="115"/>
      <c r="D19" s="115"/>
      <c r="E19" s="116"/>
      <c r="F19" s="117"/>
      <c r="G19" s="116"/>
      <c r="H19" s="116"/>
      <c r="I19" s="118" t="s">
        <v>82</v>
      </c>
      <c r="J19" s="113" t="s">
        <v>63</v>
      </c>
    </row>
    <row r="20" spans="1:10" x14ac:dyDescent="0.25">
      <c r="A20" s="114" t="s">
        <v>81</v>
      </c>
      <c r="B20" s="114" t="s">
        <v>81</v>
      </c>
      <c r="C20" s="115"/>
      <c r="D20" s="115"/>
      <c r="E20" s="116"/>
      <c r="F20" s="117"/>
      <c r="G20" s="116"/>
      <c r="H20" s="116"/>
      <c r="I20" s="118" t="s">
        <v>83</v>
      </c>
      <c r="J20" s="113" t="s">
        <v>63</v>
      </c>
    </row>
    <row r="21" spans="1:10" x14ac:dyDescent="0.25">
      <c r="A21" s="108" t="s">
        <v>84</v>
      </c>
      <c r="B21" s="108" t="s">
        <v>85</v>
      </c>
      <c r="C21" s="109"/>
      <c r="D21" s="109"/>
      <c r="E21" s="110"/>
      <c r="F21" s="111"/>
      <c r="G21" s="110"/>
      <c r="H21" s="110"/>
      <c r="I21" s="112" t="s">
        <v>86</v>
      </c>
      <c r="J21" s="113" t="s">
        <v>63</v>
      </c>
    </row>
    <row r="22" spans="1:10" x14ac:dyDescent="0.25">
      <c r="A22" s="114"/>
      <c r="B22" s="114"/>
      <c r="C22" s="115"/>
      <c r="D22" s="115"/>
      <c r="E22" s="116"/>
      <c r="F22" s="117"/>
      <c r="G22" s="118"/>
      <c r="H22" s="116"/>
      <c r="I22" s="118"/>
      <c r="J22" s="113"/>
    </row>
    <row r="23" spans="1:10" x14ac:dyDescent="0.25">
      <c r="A23" s="120"/>
      <c r="B23" s="114"/>
      <c r="C23" s="121"/>
      <c r="D23" s="115"/>
      <c r="E23" s="113"/>
      <c r="F23" s="122"/>
      <c r="G23" s="113"/>
      <c r="H23" s="113"/>
      <c r="I23" s="123"/>
      <c r="J23" s="113"/>
    </row>
    <row r="24" spans="1:10" x14ac:dyDescent="0.25">
      <c r="A24" s="124"/>
      <c r="B24" s="114"/>
      <c r="C24" s="125"/>
      <c r="D24" s="115"/>
      <c r="E24" s="126"/>
      <c r="F24" s="127"/>
      <c r="G24" s="127"/>
      <c r="H24" s="126"/>
      <c r="I24" s="128"/>
      <c r="J24" s="113"/>
    </row>
    <row r="25" spans="1:10" x14ac:dyDescent="0.25">
      <c r="A25" s="108"/>
      <c r="B25" s="108"/>
      <c r="C25" s="109"/>
      <c r="D25" s="109"/>
      <c r="E25" s="110"/>
      <c r="F25" s="111"/>
      <c r="G25" s="110"/>
      <c r="H25" s="110"/>
      <c r="I25" s="112"/>
      <c r="J25" s="113"/>
    </row>
    <row r="26" spans="1:10" x14ac:dyDescent="0.25">
      <c r="A26" s="108"/>
      <c r="B26" s="108"/>
      <c r="C26" s="109"/>
      <c r="D26" s="109"/>
      <c r="E26" s="110"/>
      <c r="F26" s="111"/>
      <c r="G26" s="110"/>
      <c r="H26" s="110"/>
      <c r="I26" s="112"/>
      <c r="J26" s="113"/>
    </row>
    <row r="27" spans="1:10" x14ac:dyDescent="0.25">
      <c r="A27" s="108"/>
      <c r="B27" s="108"/>
      <c r="C27" s="109"/>
      <c r="D27" s="109"/>
      <c r="E27" s="110"/>
      <c r="F27" s="111"/>
      <c r="G27" s="110"/>
      <c r="H27" s="110"/>
      <c r="I27" s="112"/>
      <c r="J27" s="113"/>
    </row>
    <row r="28" spans="1:10" x14ac:dyDescent="0.25">
      <c r="A28" s="108"/>
      <c r="B28" s="108"/>
      <c r="C28" s="109"/>
      <c r="D28" s="109"/>
      <c r="E28" s="110"/>
      <c r="F28" s="111"/>
      <c r="G28" s="110"/>
      <c r="H28" s="110"/>
      <c r="I28" s="112"/>
      <c r="J28" s="113"/>
    </row>
    <row r="29" spans="1:10" x14ac:dyDescent="0.25">
      <c r="A29" s="108"/>
      <c r="B29" s="108"/>
      <c r="C29" s="109"/>
      <c r="D29" s="109"/>
      <c r="E29" s="110"/>
      <c r="F29" s="111"/>
      <c r="G29" s="110"/>
      <c r="H29" s="110"/>
      <c r="I29" s="112"/>
      <c r="J29" s="113"/>
    </row>
    <row r="30" spans="1:10" x14ac:dyDescent="0.25">
      <c r="A30" s="108"/>
      <c r="B30" s="108"/>
      <c r="C30" s="109"/>
      <c r="D30" s="109"/>
      <c r="E30" s="110"/>
      <c r="F30" s="111"/>
      <c r="G30" s="110"/>
      <c r="H30" s="110"/>
      <c r="I30" s="112"/>
      <c r="J30" s="113"/>
    </row>
    <row r="31" spans="1:10" x14ac:dyDescent="0.25">
      <c r="A31" s="108"/>
      <c r="B31" s="108"/>
      <c r="C31" s="109"/>
      <c r="D31" s="109"/>
      <c r="E31" s="110"/>
      <c r="F31" s="111"/>
      <c r="G31" s="110"/>
      <c r="H31" s="110"/>
      <c r="I31" s="112"/>
      <c r="J31" s="113"/>
    </row>
    <row r="32" spans="1:10" x14ac:dyDescent="0.25">
      <c r="A32" s="108"/>
      <c r="B32" s="108"/>
      <c r="C32" s="109"/>
      <c r="D32" s="109"/>
      <c r="E32" s="110"/>
      <c r="F32" s="111"/>
      <c r="G32" s="110"/>
      <c r="H32" s="110"/>
      <c r="I32" s="112"/>
      <c r="J32" s="113"/>
    </row>
    <row r="33" spans="1:10" x14ac:dyDescent="0.25">
      <c r="A33" s="108"/>
      <c r="B33" s="108"/>
      <c r="C33" s="109"/>
      <c r="D33" s="109"/>
      <c r="E33" s="110"/>
      <c r="F33" s="111"/>
      <c r="G33" s="110"/>
      <c r="H33" s="110"/>
      <c r="I33" s="112"/>
      <c r="J33" s="113"/>
    </row>
    <row r="34" spans="1:10" x14ac:dyDescent="0.25">
      <c r="A34" s="108"/>
      <c r="B34" s="108"/>
      <c r="C34" s="109"/>
      <c r="D34" s="109"/>
      <c r="E34" s="112"/>
      <c r="F34" s="111"/>
      <c r="G34" s="112"/>
      <c r="H34" s="110"/>
      <c r="I34" s="112"/>
      <c r="J34" s="119"/>
    </row>
    <row r="35" spans="1:10" x14ac:dyDescent="0.25">
      <c r="A35" s="108"/>
      <c r="B35" s="108"/>
      <c r="C35" s="115"/>
      <c r="D35" s="115"/>
      <c r="E35" s="116"/>
      <c r="F35" s="117"/>
      <c r="G35" s="116"/>
      <c r="H35" s="116"/>
      <c r="I35" s="118"/>
      <c r="J35" s="113"/>
    </row>
    <row r="36" spans="1:10" x14ac:dyDescent="0.25">
      <c r="A36" s="108"/>
      <c r="B36" s="108"/>
      <c r="C36" s="115"/>
      <c r="D36" s="115"/>
      <c r="E36" s="116"/>
      <c r="F36" s="117"/>
      <c r="G36" s="116"/>
      <c r="H36" s="116"/>
      <c r="I36" s="118"/>
      <c r="J36" s="113"/>
    </row>
    <row r="37" spans="1:10" x14ac:dyDescent="0.25">
      <c r="A37" s="108"/>
      <c r="B37" s="108"/>
      <c r="C37" s="115"/>
      <c r="D37" s="115"/>
      <c r="E37" s="116"/>
      <c r="F37" s="117"/>
      <c r="G37" s="117"/>
      <c r="H37" s="116"/>
      <c r="I37" s="112"/>
      <c r="J37" s="113"/>
    </row>
    <row r="38" spans="1:10" x14ac:dyDescent="0.25">
      <c r="A38" s="108"/>
      <c r="B38" s="108"/>
      <c r="C38" s="115"/>
      <c r="D38" s="115"/>
      <c r="E38" s="116"/>
      <c r="F38" s="117"/>
      <c r="G38" s="117"/>
      <c r="H38" s="116"/>
      <c r="I38" s="112"/>
      <c r="J38" s="113"/>
    </row>
    <row r="39" spans="1:10" x14ac:dyDescent="0.25">
      <c r="A39" s="108"/>
      <c r="B39" s="108"/>
      <c r="C39" s="109"/>
      <c r="D39" s="109"/>
      <c r="E39" s="112"/>
      <c r="F39" s="111"/>
      <c r="G39" s="112"/>
      <c r="H39" s="110"/>
      <c r="I39" s="112"/>
      <c r="J39" s="119"/>
    </row>
    <row r="40" spans="1:10" x14ac:dyDescent="0.25">
      <c r="A40" s="108"/>
      <c r="B40" s="108"/>
      <c r="C40" s="109"/>
      <c r="D40" s="109"/>
      <c r="E40" s="112"/>
      <c r="F40" s="111"/>
      <c r="G40" s="112"/>
      <c r="H40" s="110"/>
      <c r="I40" s="112"/>
      <c r="J40" s="119"/>
    </row>
    <row r="41" spans="1:10" x14ac:dyDescent="0.25">
      <c r="A41" s="108"/>
      <c r="B41" s="108"/>
      <c r="C41" s="109"/>
      <c r="D41" s="109"/>
      <c r="E41" s="112"/>
      <c r="F41" s="111"/>
      <c r="G41" s="112"/>
      <c r="H41" s="110"/>
      <c r="I41" s="112"/>
      <c r="J41" s="119"/>
    </row>
    <row r="42" spans="1:10" x14ac:dyDescent="0.25">
      <c r="A42" s="114"/>
      <c r="B42" s="114"/>
      <c r="C42" s="115"/>
      <c r="D42" s="115"/>
      <c r="E42" s="118"/>
      <c r="F42" s="117"/>
      <c r="G42" s="117"/>
      <c r="H42" s="116"/>
      <c r="I42" s="118"/>
      <c r="J42" s="113"/>
    </row>
    <row r="43" spans="1:10" x14ac:dyDescent="0.25">
      <c r="A43" s="114"/>
      <c r="B43" s="114"/>
      <c r="C43" s="115"/>
      <c r="D43" s="115"/>
      <c r="E43" s="118"/>
      <c r="F43" s="117"/>
      <c r="G43" s="117"/>
      <c r="H43" s="116"/>
      <c r="I43" s="118"/>
      <c r="J43" s="113"/>
    </row>
    <row r="44" spans="1:10" x14ac:dyDescent="0.25">
      <c r="A44" s="114"/>
      <c r="B44" s="114"/>
      <c r="C44" s="115"/>
      <c r="D44" s="115"/>
      <c r="E44" s="118"/>
      <c r="F44" s="117"/>
      <c r="G44" s="117"/>
      <c r="H44" s="116"/>
      <c r="I44" s="118"/>
      <c r="J44" s="113"/>
    </row>
    <row r="45" spans="1:10" x14ac:dyDescent="0.25">
      <c r="A45" s="114"/>
      <c r="B45" s="114"/>
      <c r="C45" s="115"/>
      <c r="D45" s="115"/>
      <c r="E45" s="118"/>
      <c r="F45" s="117"/>
      <c r="G45" s="117"/>
      <c r="H45" s="116"/>
      <c r="I45" s="118"/>
      <c r="J45" s="113"/>
    </row>
    <row r="46" spans="1:10" x14ac:dyDescent="0.25">
      <c r="A46" s="114"/>
      <c r="B46" s="114"/>
      <c r="C46" s="115"/>
      <c r="D46" s="115"/>
      <c r="E46" s="118"/>
      <c r="F46" s="117"/>
      <c r="G46" s="117"/>
      <c r="H46" s="116"/>
      <c r="I46" s="118"/>
      <c r="J46" s="113"/>
    </row>
    <row r="47" spans="1:10" x14ac:dyDescent="0.25">
      <c r="A47" s="114"/>
      <c r="B47" s="114"/>
      <c r="C47" s="115"/>
      <c r="D47" s="115"/>
      <c r="E47" s="118"/>
      <c r="F47" s="117"/>
      <c r="G47" s="117"/>
      <c r="H47" s="116"/>
      <c r="I47" s="118"/>
      <c r="J47" s="113"/>
    </row>
    <row r="48" spans="1:10" x14ac:dyDescent="0.25">
      <c r="A48" s="114"/>
      <c r="B48" s="114"/>
      <c r="C48" s="115"/>
      <c r="D48" s="115"/>
      <c r="E48" s="118"/>
      <c r="F48" s="117"/>
      <c r="G48" s="117"/>
      <c r="H48" s="116"/>
      <c r="I48" s="118"/>
      <c r="J48" s="113"/>
    </row>
    <row r="49" spans="1:10" x14ac:dyDescent="0.25">
      <c r="A49" s="114"/>
      <c r="B49" s="114"/>
      <c r="C49" s="115"/>
      <c r="D49" s="115"/>
      <c r="E49" s="118"/>
      <c r="F49" s="117"/>
      <c r="G49" s="117"/>
      <c r="H49" s="116"/>
      <c r="I49" s="118"/>
      <c r="J49" s="113"/>
    </row>
    <row r="50" spans="1:10" x14ac:dyDescent="0.25">
      <c r="A50" s="108"/>
      <c r="B50" s="108"/>
      <c r="C50" s="109"/>
      <c r="D50" s="109"/>
      <c r="E50" s="110"/>
      <c r="F50" s="111"/>
      <c r="G50" s="129"/>
      <c r="H50" s="110"/>
      <c r="I50" s="112"/>
      <c r="J50" s="119"/>
    </row>
    <row r="51" spans="1:10" x14ac:dyDescent="0.25">
      <c r="A51" s="114"/>
      <c r="B51" s="114"/>
      <c r="C51" s="115"/>
      <c r="D51" s="115"/>
      <c r="E51" s="116"/>
      <c r="F51" s="117"/>
      <c r="G51" s="130"/>
      <c r="H51" s="116"/>
      <c r="I51" s="118"/>
      <c r="J51" s="113"/>
    </row>
    <row r="52" spans="1:10" x14ac:dyDescent="0.25">
      <c r="A52" s="108"/>
      <c r="B52" s="108"/>
      <c r="C52" s="109"/>
      <c r="D52" s="109"/>
      <c r="E52" s="110"/>
      <c r="F52" s="111"/>
      <c r="G52" s="131"/>
      <c r="H52" s="110"/>
      <c r="I52" s="112"/>
      <c r="J52" s="119"/>
    </row>
    <row r="53" spans="1:10" x14ac:dyDescent="0.25">
      <c r="A53" s="108"/>
      <c r="B53" s="108"/>
      <c r="C53" s="109"/>
      <c r="D53" s="109"/>
      <c r="E53" s="110"/>
      <c r="F53" s="111"/>
      <c r="G53" s="131"/>
      <c r="H53" s="110"/>
      <c r="I53" s="112"/>
      <c r="J53" s="119"/>
    </row>
    <row r="54" spans="1:10" x14ac:dyDescent="0.25">
      <c r="A54" s="108"/>
      <c r="B54" s="108"/>
      <c r="C54" s="109"/>
      <c r="D54" s="109"/>
      <c r="E54" s="110"/>
      <c r="F54" s="111"/>
      <c r="G54" s="110"/>
      <c r="H54" s="110"/>
      <c r="I54" s="112"/>
      <c r="J54" s="119"/>
    </row>
    <row r="55" spans="1:10" x14ac:dyDescent="0.25">
      <c r="A55" s="108"/>
      <c r="B55" s="108"/>
      <c r="C55" s="109"/>
      <c r="D55" s="109"/>
      <c r="E55" s="110"/>
      <c r="F55" s="111"/>
      <c r="G55" s="110"/>
      <c r="H55" s="110"/>
      <c r="I55" s="112"/>
      <c r="J55" s="119"/>
    </row>
    <row r="56" spans="1:10" x14ac:dyDescent="0.25">
      <c r="A56" s="108"/>
      <c r="B56" s="108"/>
      <c r="C56" s="109"/>
      <c r="D56" s="109"/>
      <c r="E56" s="110"/>
      <c r="F56" s="111"/>
      <c r="G56" s="110"/>
      <c r="H56" s="110"/>
      <c r="I56" s="112"/>
      <c r="J56" s="119"/>
    </row>
    <row r="57" spans="1:10" x14ac:dyDescent="0.25">
      <c r="A57" s="108"/>
      <c r="B57" s="108"/>
      <c r="C57" s="109"/>
      <c r="D57" s="109"/>
      <c r="E57" s="110"/>
      <c r="F57" s="111"/>
      <c r="G57" s="110"/>
      <c r="H57" s="110"/>
      <c r="I57" s="112"/>
      <c r="J57" s="119"/>
    </row>
    <row r="58" spans="1:10" x14ac:dyDescent="0.25">
      <c r="A58" s="108"/>
      <c r="B58" s="108"/>
      <c r="C58" s="109"/>
      <c r="D58" s="109"/>
      <c r="E58" s="110"/>
      <c r="F58" s="111"/>
      <c r="G58" s="110"/>
      <c r="H58" s="110"/>
      <c r="I58" s="112"/>
      <c r="J58" s="119"/>
    </row>
    <row r="59" spans="1:10" x14ac:dyDescent="0.25">
      <c r="A59" s="108"/>
      <c r="B59" s="108"/>
      <c r="C59" s="109"/>
      <c r="D59" s="109"/>
      <c r="E59" s="110"/>
      <c r="F59" s="111"/>
      <c r="G59" s="110"/>
      <c r="H59" s="110"/>
      <c r="I59" s="112"/>
      <c r="J59" s="119"/>
    </row>
    <row r="60" spans="1:10" x14ac:dyDescent="0.25">
      <c r="A60" s="108"/>
      <c r="B60" s="108"/>
      <c r="C60" s="109"/>
      <c r="D60" s="109"/>
      <c r="E60" s="110"/>
      <c r="F60" s="111"/>
      <c r="G60" s="110"/>
      <c r="H60" s="110"/>
      <c r="I60" s="112"/>
      <c r="J60" s="119"/>
    </row>
    <row r="61" spans="1:10" x14ac:dyDescent="0.25">
      <c r="A61" s="132"/>
      <c r="B61" s="132"/>
      <c r="C61" s="109"/>
      <c r="D61" s="109"/>
      <c r="E61" s="110"/>
      <c r="F61" s="111"/>
      <c r="G61" s="110"/>
      <c r="H61" s="110"/>
      <c r="I61" s="133"/>
      <c r="J61" s="119"/>
    </row>
    <row r="62" spans="1:10" x14ac:dyDescent="0.25">
      <c r="A62" s="132"/>
      <c r="B62" s="132"/>
      <c r="C62" s="109"/>
      <c r="D62" s="109"/>
      <c r="E62" s="110"/>
      <c r="F62" s="111"/>
      <c r="G62" s="110"/>
      <c r="H62" s="110"/>
      <c r="I62" s="133"/>
      <c r="J62" s="119"/>
    </row>
    <row r="63" spans="1:10" x14ac:dyDescent="0.25">
      <c r="A63" s="114"/>
      <c r="B63" s="114"/>
      <c r="C63" s="115"/>
      <c r="D63" s="115"/>
      <c r="E63" s="116"/>
      <c r="F63" s="117"/>
      <c r="G63" s="116"/>
      <c r="H63" s="116"/>
      <c r="I63" s="118"/>
      <c r="J63" s="113"/>
    </row>
    <row r="64" spans="1:10" x14ac:dyDescent="0.25">
      <c r="A64" s="114"/>
      <c r="B64" s="114"/>
      <c r="C64" s="115"/>
      <c r="D64" s="115"/>
      <c r="E64" s="116"/>
      <c r="F64" s="117"/>
      <c r="G64" s="116"/>
      <c r="H64" s="116"/>
      <c r="I64" s="118"/>
      <c r="J64" s="113"/>
    </row>
    <row r="65" spans="1:10" x14ac:dyDescent="0.25">
      <c r="A65" s="114"/>
      <c r="B65" s="114"/>
      <c r="C65" s="115"/>
      <c r="D65" s="115"/>
      <c r="E65" s="116"/>
      <c r="F65" s="117"/>
      <c r="G65" s="116"/>
      <c r="H65" s="116"/>
      <c r="I65" s="118"/>
      <c r="J65" s="113"/>
    </row>
    <row r="66" spans="1:10" x14ac:dyDescent="0.25">
      <c r="A66" s="114"/>
      <c r="B66" s="114"/>
      <c r="C66" s="115"/>
      <c r="D66" s="115"/>
      <c r="E66" s="116"/>
      <c r="F66" s="117"/>
      <c r="G66" s="116"/>
      <c r="H66" s="116"/>
      <c r="I66" s="118"/>
      <c r="J66" s="113"/>
    </row>
    <row r="67" spans="1:10" x14ac:dyDescent="0.25">
      <c r="A67" s="134"/>
      <c r="B67" s="134"/>
      <c r="C67" s="134"/>
      <c r="D67" s="134"/>
      <c r="E67" s="134"/>
      <c r="F67" s="134"/>
      <c r="G67" s="134"/>
      <c r="H67" s="134"/>
      <c r="I67" s="134"/>
      <c r="J67" s="119"/>
    </row>
    <row r="68" spans="1:10" x14ac:dyDescent="0.25">
      <c r="A68" s="134"/>
      <c r="B68" s="134"/>
      <c r="C68" s="134"/>
      <c r="D68" s="134"/>
      <c r="E68" s="134"/>
      <c r="F68" s="134"/>
      <c r="G68" s="134"/>
      <c r="H68" s="134"/>
      <c r="I68" s="134"/>
      <c r="J68" s="113"/>
    </row>
    <row r="69" spans="1:10" x14ac:dyDescent="0.25">
      <c r="A69" s="134"/>
      <c r="B69" s="134"/>
      <c r="C69" s="134"/>
      <c r="D69" s="134"/>
      <c r="E69" s="134"/>
      <c r="F69" s="134"/>
      <c r="G69" s="134"/>
      <c r="H69" s="134"/>
      <c r="I69" s="134"/>
      <c r="J69" s="119"/>
    </row>
    <row r="70" spans="1:10" x14ac:dyDescent="0.25">
      <c r="A70" s="134"/>
      <c r="B70" s="134"/>
      <c r="C70" s="134"/>
      <c r="D70" s="134"/>
      <c r="E70" s="134"/>
      <c r="F70" s="134"/>
      <c r="G70" s="134"/>
      <c r="H70" s="134"/>
      <c r="I70" s="134"/>
      <c r="J70" s="113"/>
    </row>
    <row r="71" spans="1:10" x14ac:dyDescent="0.25">
      <c r="A71" s="134"/>
      <c r="B71" s="134"/>
      <c r="C71" s="134"/>
      <c r="D71" s="134"/>
      <c r="E71" s="134"/>
      <c r="F71" s="134"/>
      <c r="G71" s="134"/>
      <c r="H71" s="134"/>
      <c r="I71" s="134"/>
      <c r="J71" s="119"/>
    </row>
    <row r="72" spans="1:10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13"/>
    </row>
    <row r="73" spans="1:10" x14ac:dyDescent="0.25">
      <c r="A73" s="108"/>
      <c r="B73" s="108"/>
      <c r="C73" s="109"/>
      <c r="D73" s="109"/>
      <c r="E73" s="110"/>
      <c r="F73" s="111"/>
      <c r="G73" s="110"/>
      <c r="H73" s="110"/>
      <c r="I73" s="112"/>
      <c r="J73" s="119"/>
    </row>
    <row r="74" spans="1:10" x14ac:dyDescent="0.25">
      <c r="A74" s="114"/>
      <c r="B74" s="114"/>
      <c r="C74" s="115"/>
      <c r="D74" s="115"/>
      <c r="E74" s="116"/>
      <c r="F74" s="117"/>
      <c r="G74" s="116"/>
      <c r="H74" s="116"/>
      <c r="I74" s="118"/>
      <c r="J74" s="113"/>
    </row>
    <row r="75" spans="1:10" x14ac:dyDescent="0.25">
      <c r="A75" s="108"/>
      <c r="B75" s="108"/>
      <c r="C75" s="109"/>
      <c r="D75" s="109"/>
      <c r="E75" s="110"/>
      <c r="F75" s="111"/>
      <c r="G75" s="110"/>
      <c r="H75" s="110"/>
      <c r="I75" s="112"/>
      <c r="J75" s="119"/>
    </row>
    <row r="76" spans="1:10" x14ac:dyDescent="0.25">
      <c r="A76" s="114"/>
      <c r="B76" s="114"/>
      <c r="C76" s="115"/>
      <c r="D76" s="115"/>
      <c r="E76" s="116"/>
      <c r="F76" s="117"/>
      <c r="G76" s="116"/>
      <c r="H76" s="116"/>
      <c r="I76" s="118"/>
      <c r="J76" s="113"/>
    </row>
    <row r="77" spans="1:10" x14ac:dyDescent="0.25">
      <c r="A77" s="108"/>
      <c r="B77" s="108"/>
      <c r="C77" s="109"/>
      <c r="D77" s="109"/>
      <c r="E77" s="110"/>
      <c r="F77" s="111"/>
      <c r="G77" s="110"/>
      <c r="H77" s="110"/>
      <c r="I77" s="112"/>
      <c r="J77" s="119"/>
    </row>
    <row r="78" spans="1:10" x14ac:dyDescent="0.25">
      <c r="A78" s="114"/>
      <c r="B78" s="114"/>
      <c r="C78" s="115"/>
      <c r="D78" s="115"/>
      <c r="E78" s="116"/>
      <c r="F78" s="117"/>
      <c r="G78" s="116"/>
      <c r="H78" s="116"/>
      <c r="I78" s="118"/>
      <c r="J78" s="113"/>
    </row>
    <row r="79" spans="1:10" x14ac:dyDescent="0.25">
      <c r="A79" s="108"/>
      <c r="B79" s="108"/>
      <c r="C79" s="109"/>
      <c r="D79" s="109"/>
      <c r="E79" s="110"/>
      <c r="F79" s="111"/>
      <c r="G79" s="110"/>
      <c r="H79" s="110"/>
      <c r="I79" s="112"/>
      <c r="J79" s="119"/>
    </row>
    <row r="80" spans="1:10" x14ac:dyDescent="0.25">
      <c r="A80" s="114"/>
      <c r="B80" s="114"/>
      <c r="C80" s="115"/>
      <c r="D80" s="115"/>
      <c r="E80" s="116"/>
      <c r="F80" s="117"/>
      <c r="G80" s="116"/>
      <c r="H80" s="116"/>
      <c r="I80" s="118"/>
      <c r="J80" s="113"/>
    </row>
    <row r="81" spans="1:10" x14ac:dyDescent="0.25">
      <c r="A81" s="108"/>
      <c r="B81" s="108"/>
      <c r="C81" s="109"/>
      <c r="D81" s="109"/>
      <c r="E81" s="110"/>
      <c r="F81" s="111"/>
      <c r="G81" s="110"/>
      <c r="H81" s="110"/>
      <c r="I81" s="112"/>
      <c r="J81" s="119"/>
    </row>
    <row r="82" spans="1:10" x14ac:dyDescent="0.25">
      <c r="A82" s="114"/>
      <c r="B82" s="114"/>
      <c r="C82" s="115"/>
      <c r="D82" s="115"/>
      <c r="E82" s="116"/>
      <c r="F82" s="117"/>
      <c r="G82" s="116"/>
      <c r="H82" s="116"/>
      <c r="I82" s="118"/>
      <c r="J82" s="113"/>
    </row>
    <row r="83" spans="1:10" x14ac:dyDescent="0.25">
      <c r="A83" s="108"/>
      <c r="B83" s="108"/>
      <c r="C83" s="109"/>
      <c r="D83" s="109"/>
      <c r="E83" s="110"/>
      <c r="F83" s="111"/>
      <c r="G83" s="110"/>
      <c r="H83" s="110"/>
      <c r="I83" s="112"/>
      <c r="J83" s="119"/>
    </row>
    <row r="84" spans="1:10" x14ac:dyDescent="0.25">
      <c r="A84" s="114"/>
      <c r="B84" s="114"/>
      <c r="C84" s="115"/>
      <c r="D84" s="115"/>
      <c r="E84" s="116"/>
      <c r="F84" s="117"/>
      <c r="G84" s="116"/>
      <c r="H84" s="116"/>
      <c r="I84" s="118"/>
      <c r="J84" s="113"/>
    </row>
    <row r="85" spans="1:10" x14ac:dyDescent="0.25">
      <c r="A85" s="108"/>
      <c r="B85" s="108"/>
      <c r="C85" s="109"/>
      <c r="D85" s="109"/>
      <c r="E85" s="110"/>
      <c r="F85" s="111"/>
      <c r="G85" s="110"/>
      <c r="H85" s="110"/>
      <c r="I85" s="112"/>
      <c r="J85" s="119"/>
    </row>
    <row r="86" spans="1:10" x14ac:dyDescent="0.25">
      <c r="A86" s="114"/>
      <c r="B86" s="114"/>
      <c r="C86" s="115"/>
      <c r="D86" s="115"/>
      <c r="E86" s="116"/>
      <c r="F86" s="117"/>
      <c r="G86" s="116"/>
      <c r="H86" s="116"/>
      <c r="I86" s="118"/>
      <c r="J86" s="113"/>
    </row>
    <row r="87" spans="1:10" x14ac:dyDescent="0.25">
      <c r="A87" s="108"/>
      <c r="B87" s="108"/>
      <c r="C87" s="109"/>
      <c r="D87" s="109"/>
      <c r="E87" s="110"/>
      <c r="F87" s="111"/>
      <c r="G87" s="110"/>
      <c r="H87" s="110"/>
      <c r="I87" s="112"/>
      <c r="J87" s="119"/>
    </row>
    <row r="88" spans="1:10" x14ac:dyDescent="0.25">
      <c r="A88" s="114"/>
      <c r="B88" s="114"/>
      <c r="C88" s="115"/>
      <c r="D88" s="115"/>
      <c r="E88" s="116"/>
      <c r="F88" s="117"/>
      <c r="G88" s="116"/>
      <c r="H88" s="116"/>
      <c r="I88" s="118"/>
      <c r="J88" s="113"/>
    </row>
    <row r="89" spans="1:10" x14ac:dyDescent="0.25">
      <c r="A89" s="108"/>
      <c r="B89" s="108"/>
      <c r="C89" s="109"/>
      <c r="D89" s="109"/>
      <c r="E89" s="110"/>
      <c r="F89" s="111"/>
      <c r="G89" s="110"/>
      <c r="H89" s="110"/>
      <c r="I89" s="112"/>
      <c r="J89" s="119"/>
    </row>
    <row r="90" spans="1:10" x14ac:dyDescent="0.25">
      <c r="A90" s="114"/>
      <c r="B90" s="114"/>
      <c r="C90" s="115"/>
      <c r="D90" s="115"/>
      <c r="E90" s="116"/>
      <c r="F90" s="117"/>
      <c r="G90" s="116"/>
      <c r="H90" s="116"/>
      <c r="I90" s="118"/>
      <c r="J90" s="113"/>
    </row>
    <row r="91" spans="1:10" x14ac:dyDescent="0.25">
      <c r="A91" s="108"/>
      <c r="B91" s="108"/>
      <c r="C91" s="109"/>
      <c r="D91" s="109"/>
      <c r="E91" s="110"/>
      <c r="F91" s="111"/>
      <c r="G91" s="110"/>
      <c r="H91" s="110"/>
      <c r="I91" s="112"/>
      <c r="J91" s="119"/>
    </row>
    <row r="92" spans="1:10" x14ac:dyDescent="0.25">
      <c r="A92" s="114"/>
      <c r="B92" s="114"/>
      <c r="C92" s="115"/>
      <c r="D92" s="115"/>
      <c r="E92" s="116"/>
      <c r="F92" s="117"/>
      <c r="G92" s="116"/>
      <c r="H92" s="116"/>
      <c r="I92" s="118"/>
      <c r="J92" s="113"/>
    </row>
    <row r="93" spans="1:10" x14ac:dyDescent="0.25">
      <c r="A93" s="108"/>
      <c r="B93" s="108"/>
      <c r="C93" s="109"/>
      <c r="D93" s="109"/>
      <c r="E93" s="110"/>
      <c r="F93" s="111"/>
      <c r="G93" s="110"/>
      <c r="H93" s="110"/>
      <c r="I93" s="112"/>
      <c r="J93" s="119"/>
    </row>
    <row r="94" spans="1:10" x14ac:dyDescent="0.25">
      <c r="A94" s="114"/>
      <c r="B94" s="114"/>
      <c r="C94" s="115"/>
      <c r="D94" s="115"/>
      <c r="E94" s="116"/>
      <c r="F94" s="117"/>
      <c r="G94" s="116"/>
      <c r="H94" s="116"/>
      <c r="I94" s="118"/>
      <c r="J94" s="113"/>
    </row>
    <row r="95" spans="1:10" x14ac:dyDescent="0.25">
      <c r="A95" s="108"/>
      <c r="B95" s="108"/>
      <c r="C95" s="109"/>
      <c r="D95" s="109"/>
      <c r="E95" s="110"/>
      <c r="F95" s="111"/>
      <c r="G95" s="110"/>
      <c r="H95" s="110"/>
      <c r="I95" s="112"/>
      <c r="J95" s="119"/>
    </row>
    <row r="96" spans="1:10" x14ac:dyDescent="0.25">
      <c r="A96" s="114"/>
      <c r="B96" s="114"/>
      <c r="C96" s="115"/>
      <c r="D96" s="115"/>
      <c r="E96" s="116"/>
      <c r="F96" s="117"/>
      <c r="G96" s="116"/>
      <c r="H96" s="116"/>
      <c r="I96" s="118"/>
      <c r="J96" s="113"/>
    </row>
    <row r="97" spans="1:10" x14ac:dyDescent="0.25">
      <c r="A97" s="108"/>
      <c r="B97" s="108"/>
      <c r="C97" s="109"/>
      <c r="D97" s="109"/>
      <c r="E97" s="110"/>
      <c r="F97" s="111"/>
      <c r="G97" s="110"/>
      <c r="H97" s="110"/>
      <c r="I97" s="112"/>
      <c r="J97" s="119"/>
    </row>
    <row r="98" spans="1:10" x14ac:dyDescent="0.25">
      <c r="A98" s="114"/>
      <c r="B98" s="114"/>
      <c r="C98" s="115"/>
      <c r="D98" s="115"/>
      <c r="E98" s="116"/>
      <c r="F98" s="117"/>
      <c r="G98" s="116"/>
      <c r="H98" s="116"/>
      <c r="I98" s="118"/>
      <c r="J98" s="113"/>
    </row>
    <row r="99" spans="1:10" x14ac:dyDescent="0.25">
      <c r="A99" s="108"/>
      <c r="B99" s="108"/>
      <c r="C99" s="109"/>
      <c r="D99" s="109"/>
      <c r="E99" s="110"/>
      <c r="F99" s="111"/>
      <c r="G99" s="110"/>
      <c r="H99" s="110"/>
      <c r="I99" s="112"/>
      <c r="J99" s="119"/>
    </row>
    <row r="100" spans="1:10" x14ac:dyDescent="0.25">
      <c r="A100" s="114"/>
      <c r="B100" s="114"/>
      <c r="C100" s="115"/>
      <c r="D100" s="115"/>
      <c r="E100" s="116"/>
      <c r="F100" s="117"/>
      <c r="G100" s="116"/>
      <c r="H100" s="116"/>
      <c r="I100" s="118"/>
      <c r="J100" s="113"/>
    </row>
    <row r="101" spans="1:10" x14ac:dyDescent="0.25">
      <c r="A101" s="108"/>
      <c r="B101" s="108"/>
      <c r="C101" s="109"/>
      <c r="D101" s="109"/>
      <c r="E101" s="110"/>
      <c r="F101" s="111"/>
      <c r="G101" s="110"/>
      <c r="H101" s="110"/>
      <c r="I101" s="112"/>
      <c r="J101" s="119"/>
    </row>
    <row r="102" spans="1:10" x14ac:dyDescent="0.25">
      <c r="A102" s="114"/>
      <c r="B102" s="114"/>
      <c r="C102" s="115"/>
      <c r="D102" s="115"/>
      <c r="E102" s="116"/>
      <c r="F102" s="117"/>
      <c r="G102" s="116"/>
      <c r="H102" s="116"/>
      <c r="I102" s="118"/>
      <c r="J102" s="113"/>
    </row>
    <row r="103" spans="1:10" x14ac:dyDescent="0.25">
      <c r="A103" s="108"/>
      <c r="B103" s="108"/>
      <c r="C103" s="109"/>
      <c r="D103" s="109"/>
      <c r="E103" s="110"/>
      <c r="F103" s="111"/>
      <c r="G103" s="110"/>
      <c r="H103" s="110"/>
      <c r="I103" s="112"/>
      <c r="J103" s="119"/>
    </row>
    <row r="104" spans="1:10" x14ac:dyDescent="0.25">
      <c r="A104" s="114"/>
      <c r="B104" s="114"/>
      <c r="C104" s="115"/>
      <c r="D104" s="115"/>
      <c r="E104" s="116"/>
      <c r="F104" s="117"/>
      <c r="G104" s="116"/>
      <c r="H104" s="116"/>
      <c r="I104" s="118"/>
      <c r="J104" s="113"/>
    </row>
    <row r="105" spans="1:10" x14ac:dyDescent="0.25">
      <c r="A105" s="108"/>
      <c r="B105" s="108"/>
      <c r="C105" s="109"/>
      <c r="D105" s="109"/>
      <c r="E105" s="110"/>
      <c r="F105" s="111"/>
      <c r="G105" s="110"/>
      <c r="H105" s="110"/>
      <c r="I105" s="112"/>
      <c r="J105" s="119"/>
    </row>
    <row r="106" spans="1:10" x14ac:dyDescent="0.25">
      <c r="A106" s="114"/>
      <c r="B106" s="114"/>
      <c r="C106" s="115"/>
      <c r="D106" s="115"/>
      <c r="E106" s="116"/>
      <c r="F106" s="117"/>
      <c r="G106" s="116"/>
      <c r="H106" s="116"/>
      <c r="I106" s="118"/>
      <c r="J106" s="113"/>
    </row>
    <row r="107" spans="1:10" x14ac:dyDescent="0.25">
      <c r="A107" s="108"/>
      <c r="B107" s="108"/>
      <c r="C107" s="109"/>
      <c r="D107" s="109"/>
      <c r="E107" s="110"/>
      <c r="F107" s="111"/>
      <c r="G107" s="110"/>
      <c r="H107" s="110"/>
      <c r="I107" s="112"/>
      <c r="J107" s="119"/>
    </row>
    <row r="108" spans="1:10" x14ac:dyDescent="0.25">
      <c r="A108" s="114"/>
      <c r="B108" s="114"/>
      <c r="C108" s="115"/>
      <c r="D108" s="115"/>
      <c r="E108" s="116"/>
      <c r="F108" s="117"/>
      <c r="G108" s="116"/>
      <c r="H108" s="116"/>
      <c r="I108" s="118"/>
      <c r="J108" s="113"/>
    </row>
    <row r="109" spans="1:10" x14ac:dyDescent="0.25">
      <c r="A109" s="108"/>
      <c r="B109" s="108"/>
      <c r="C109" s="109"/>
      <c r="D109" s="109"/>
      <c r="E109" s="110"/>
      <c r="F109" s="111"/>
      <c r="G109" s="110"/>
      <c r="H109" s="110"/>
      <c r="I109" s="112"/>
      <c r="J109" s="119"/>
    </row>
    <row r="110" spans="1:10" x14ac:dyDescent="0.25">
      <c r="A110" s="114"/>
      <c r="B110" s="114"/>
      <c r="C110" s="115"/>
      <c r="D110" s="115"/>
      <c r="E110" s="116"/>
      <c r="F110" s="117"/>
      <c r="G110" s="116"/>
      <c r="H110" s="116"/>
      <c r="I110" s="118"/>
      <c r="J110" s="113"/>
    </row>
    <row r="111" spans="1:10" x14ac:dyDescent="0.25">
      <c r="A111" s="108"/>
      <c r="B111" s="108"/>
      <c r="C111" s="109"/>
      <c r="D111" s="109"/>
      <c r="E111" s="110"/>
      <c r="F111" s="111"/>
      <c r="G111" s="110"/>
      <c r="H111" s="110"/>
      <c r="I111" s="112"/>
      <c r="J111" s="119"/>
    </row>
    <row r="112" spans="1:10" x14ac:dyDescent="0.25">
      <c r="A112" s="114"/>
      <c r="B112" s="114"/>
      <c r="C112" s="115"/>
      <c r="D112" s="115"/>
      <c r="E112" s="116"/>
      <c r="F112" s="117"/>
      <c r="G112" s="116"/>
      <c r="H112" s="116"/>
      <c r="I112" s="118"/>
      <c r="J112" s="113"/>
    </row>
    <row r="113" spans="1:10" x14ac:dyDescent="0.25">
      <c r="A113" s="108"/>
      <c r="B113" s="108"/>
      <c r="C113" s="109"/>
      <c r="D113" s="109"/>
      <c r="E113" s="110"/>
      <c r="F113" s="111"/>
      <c r="G113" s="110"/>
      <c r="H113" s="110"/>
      <c r="I113" s="112"/>
      <c r="J113" s="119"/>
    </row>
    <row r="114" spans="1:10" x14ac:dyDescent="0.25">
      <c r="A114" s="114"/>
      <c r="B114" s="114"/>
      <c r="C114" s="115"/>
      <c r="D114" s="115"/>
      <c r="E114" s="116"/>
      <c r="F114" s="117"/>
      <c r="G114" s="116"/>
      <c r="H114" s="116"/>
      <c r="I114" s="118"/>
      <c r="J114" s="113"/>
    </row>
    <row r="115" spans="1:10" x14ac:dyDescent="0.25">
      <c r="A115" s="108"/>
      <c r="B115" s="108"/>
      <c r="C115" s="109"/>
      <c r="D115" s="109"/>
      <c r="E115" s="110"/>
      <c r="F115" s="111"/>
      <c r="G115" s="110"/>
      <c r="H115" s="110"/>
      <c r="I115" s="112"/>
      <c r="J115" s="119"/>
    </row>
    <row r="116" spans="1:10" x14ac:dyDescent="0.25">
      <c r="A116" s="114"/>
      <c r="B116" s="114"/>
      <c r="C116" s="115"/>
      <c r="D116" s="115"/>
      <c r="E116" s="116"/>
      <c r="F116" s="117"/>
      <c r="G116" s="116"/>
      <c r="H116" s="116"/>
      <c r="I116" s="118"/>
      <c r="J116" s="113"/>
    </row>
    <row r="117" spans="1:10" x14ac:dyDescent="0.25">
      <c r="A117" s="108"/>
      <c r="B117" s="108"/>
      <c r="C117" s="109"/>
      <c r="D117" s="109"/>
      <c r="E117" s="110"/>
      <c r="F117" s="111"/>
      <c r="G117" s="110"/>
      <c r="H117" s="110"/>
      <c r="I117" s="112"/>
      <c r="J117" s="119"/>
    </row>
    <row r="118" spans="1:10" x14ac:dyDescent="0.25">
      <c r="A118" s="114"/>
      <c r="B118" s="114"/>
      <c r="C118" s="115"/>
      <c r="D118" s="115"/>
      <c r="E118" s="116"/>
      <c r="F118" s="117"/>
      <c r="G118" s="116"/>
      <c r="H118" s="116"/>
      <c r="I118" s="118"/>
      <c r="J118" s="113"/>
    </row>
    <row r="119" spans="1:10" x14ac:dyDescent="0.25">
      <c r="A119" s="108"/>
      <c r="B119" s="108"/>
      <c r="C119" s="109"/>
      <c r="D119" s="109"/>
      <c r="E119" s="110"/>
      <c r="F119" s="111"/>
      <c r="G119" s="110"/>
      <c r="H119" s="110"/>
      <c r="I119" s="112"/>
      <c r="J119" s="119"/>
    </row>
    <row r="120" spans="1:10" x14ac:dyDescent="0.25">
      <c r="A120" s="114"/>
      <c r="B120" s="114"/>
      <c r="C120" s="115"/>
      <c r="D120" s="115"/>
      <c r="E120" s="116"/>
      <c r="F120" s="117"/>
      <c r="G120" s="116"/>
      <c r="H120" s="116"/>
      <c r="I120" s="118"/>
      <c r="J120" s="113"/>
    </row>
    <row r="121" spans="1:10" x14ac:dyDescent="0.25">
      <c r="A121" s="108"/>
      <c r="B121" s="108"/>
      <c r="C121" s="109"/>
      <c r="D121" s="109"/>
      <c r="E121" s="110"/>
      <c r="F121" s="111"/>
      <c r="G121" s="110"/>
      <c r="H121" s="110"/>
      <c r="I121" s="112"/>
      <c r="J121" s="119"/>
    </row>
    <row r="122" spans="1:10" x14ac:dyDescent="0.25">
      <c r="A122" s="114"/>
      <c r="B122" s="114"/>
      <c r="C122" s="115"/>
      <c r="D122" s="115"/>
      <c r="E122" s="116"/>
      <c r="F122" s="117"/>
      <c r="G122" s="116"/>
      <c r="H122" s="116"/>
      <c r="I122" s="118"/>
      <c r="J122" s="113"/>
    </row>
    <row r="123" spans="1:10" x14ac:dyDescent="0.25">
      <c r="A123" s="108"/>
      <c r="B123" s="108"/>
      <c r="C123" s="109"/>
      <c r="D123" s="109"/>
      <c r="E123" s="110"/>
      <c r="F123" s="111"/>
      <c r="G123" s="110"/>
      <c r="H123" s="110"/>
      <c r="I123" s="112"/>
      <c r="J123" s="119"/>
    </row>
    <row r="124" spans="1:10" x14ac:dyDescent="0.25">
      <c r="A124" s="114"/>
      <c r="B124" s="114"/>
      <c r="C124" s="115"/>
      <c r="D124" s="115"/>
      <c r="E124" s="116"/>
      <c r="F124" s="117"/>
      <c r="G124" s="116"/>
      <c r="H124" s="116"/>
      <c r="I124" s="118"/>
      <c r="J124" s="113"/>
    </row>
    <row r="125" spans="1:10" x14ac:dyDescent="0.25">
      <c r="A125" s="26"/>
      <c r="B125" s="26"/>
      <c r="C125" s="27"/>
      <c r="D125" s="27"/>
      <c r="E125" s="28"/>
      <c r="F125" s="29"/>
      <c r="G125" s="28"/>
      <c r="H125" s="28"/>
      <c r="I125" s="30"/>
      <c r="J125" s="31"/>
    </row>
    <row r="126" spans="1:10" x14ac:dyDescent="0.25">
      <c r="A126" s="32"/>
      <c r="B126" s="32"/>
      <c r="C126" s="33"/>
      <c r="D126" s="33"/>
      <c r="E126" s="34"/>
      <c r="F126" s="35"/>
      <c r="G126" s="34"/>
      <c r="H126" s="34"/>
      <c r="I126" s="36"/>
      <c r="J126" s="37"/>
    </row>
    <row r="127" spans="1:10" x14ac:dyDescent="0.25">
      <c r="A127" s="26"/>
      <c r="B127" s="26"/>
      <c r="C127" s="27"/>
      <c r="D127" s="27"/>
      <c r="E127" s="28"/>
      <c r="F127" s="29"/>
      <c r="G127" s="30"/>
      <c r="H127" s="28"/>
      <c r="I127" s="30"/>
      <c r="J127" s="31"/>
    </row>
    <row r="128" spans="1:10" x14ac:dyDescent="0.25">
      <c r="A128" s="32"/>
      <c r="B128" s="32"/>
      <c r="C128" s="33"/>
      <c r="D128" s="33"/>
      <c r="E128" s="34"/>
      <c r="F128" s="35"/>
      <c r="G128" s="34"/>
      <c r="H128" s="34"/>
      <c r="I128" s="36"/>
      <c r="J128" s="37"/>
    </row>
    <row r="129" spans="1:10" x14ac:dyDescent="0.25">
      <c r="A129" s="38"/>
      <c r="B129" s="26"/>
      <c r="C129" s="39"/>
      <c r="D129" s="27"/>
      <c r="E129" s="31"/>
      <c r="F129" s="40"/>
      <c r="G129" s="31"/>
      <c r="H129" s="31"/>
      <c r="I129" s="41"/>
      <c r="J129" s="31"/>
    </row>
    <row r="130" spans="1:10" x14ac:dyDescent="0.25">
      <c r="A130" s="32"/>
      <c r="B130" s="32"/>
      <c r="C130" s="33"/>
      <c r="D130" s="33"/>
      <c r="E130" s="36"/>
      <c r="F130" s="35"/>
      <c r="G130" s="36"/>
      <c r="H130" s="34"/>
      <c r="I130" s="36"/>
      <c r="J130" s="37"/>
    </row>
    <row r="131" spans="1:10" x14ac:dyDescent="0.25">
      <c r="A131" s="26"/>
      <c r="B131" s="26"/>
      <c r="C131" s="27"/>
      <c r="D131" s="27"/>
      <c r="E131" s="28"/>
      <c r="F131" s="29"/>
      <c r="G131" s="28"/>
      <c r="H131" s="28"/>
      <c r="I131" s="30"/>
      <c r="J131" s="31"/>
    </row>
    <row r="132" spans="1:10" x14ac:dyDescent="0.25">
      <c r="A132" s="32"/>
      <c r="B132" s="32"/>
      <c r="C132" s="33"/>
      <c r="D132" s="33"/>
      <c r="E132" s="36"/>
      <c r="F132" s="35"/>
      <c r="G132" s="36"/>
      <c r="H132" s="34"/>
      <c r="I132" s="36"/>
      <c r="J132" s="37"/>
    </row>
    <row r="133" spans="1:10" x14ac:dyDescent="0.25">
      <c r="A133" s="26"/>
      <c r="B133" s="26"/>
      <c r="C133" s="27"/>
      <c r="D133" s="27"/>
      <c r="E133" s="28"/>
      <c r="F133" s="29"/>
      <c r="G133" s="30"/>
      <c r="H133" s="28"/>
      <c r="I133" s="30"/>
      <c r="J133" s="31"/>
    </row>
    <row r="134" spans="1:10" x14ac:dyDescent="0.25">
      <c r="A134" s="32"/>
      <c r="B134" s="32"/>
      <c r="C134" s="33"/>
      <c r="D134" s="33"/>
      <c r="E134" s="34"/>
      <c r="F134" s="35"/>
      <c r="G134" s="36"/>
      <c r="H134" s="34"/>
      <c r="I134" s="36"/>
      <c r="J134" s="37"/>
    </row>
    <row r="135" spans="1:10" x14ac:dyDescent="0.25">
      <c r="A135" s="26"/>
      <c r="B135" s="26"/>
      <c r="C135" s="27"/>
      <c r="D135" s="27"/>
      <c r="E135" s="28"/>
      <c r="F135" s="29"/>
      <c r="G135" s="28"/>
      <c r="H135" s="28"/>
      <c r="I135" s="30"/>
      <c r="J135" s="31"/>
    </row>
    <row r="136" spans="1:10" x14ac:dyDescent="0.25">
      <c r="A136" s="32"/>
      <c r="B136" s="32"/>
      <c r="C136" s="33"/>
      <c r="D136" s="33"/>
      <c r="E136" s="34"/>
      <c r="F136" s="35"/>
      <c r="G136" s="34"/>
      <c r="H136" s="34"/>
      <c r="I136" s="36"/>
      <c r="J136" s="37"/>
    </row>
    <row r="137" spans="1:10" x14ac:dyDescent="0.25">
      <c r="A137" s="26"/>
      <c r="B137" s="26"/>
      <c r="C137" s="27"/>
      <c r="D137" s="27"/>
      <c r="E137" s="28"/>
      <c r="F137" s="29"/>
      <c r="G137" s="28"/>
      <c r="H137" s="28"/>
      <c r="I137" s="30"/>
      <c r="J137" s="31"/>
    </row>
    <row r="138" spans="1:10" x14ac:dyDescent="0.25">
      <c r="A138" s="32"/>
      <c r="B138" s="32"/>
      <c r="C138" s="33"/>
      <c r="D138" s="33"/>
      <c r="E138" s="34"/>
      <c r="F138" s="35"/>
      <c r="G138" s="34"/>
      <c r="H138" s="34"/>
      <c r="I138" s="36"/>
      <c r="J138" s="37"/>
    </row>
    <row r="139" spans="1:10" x14ac:dyDescent="0.25">
      <c r="A139" s="26"/>
      <c r="B139" s="26"/>
      <c r="C139" s="27"/>
      <c r="D139" s="27"/>
      <c r="E139" s="28"/>
      <c r="F139" s="29"/>
      <c r="G139" s="28"/>
      <c r="H139" s="28"/>
      <c r="I139" s="30"/>
      <c r="J139" s="31"/>
    </row>
    <row r="140" spans="1:10" x14ac:dyDescent="0.25">
      <c r="A140" s="32"/>
      <c r="B140" s="32"/>
      <c r="C140" s="33"/>
      <c r="D140" s="33"/>
      <c r="E140" s="34"/>
      <c r="F140" s="35"/>
      <c r="G140" s="34"/>
      <c r="H140" s="34"/>
      <c r="I140" s="36"/>
      <c r="J140" s="37"/>
    </row>
    <row r="141" spans="1:10" x14ac:dyDescent="0.25">
      <c r="A141" s="26"/>
      <c r="B141" s="26"/>
      <c r="C141" s="27"/>
      <c r="D141" s="27"/>
      <c r="E141" s="28"/>
      <c r="F141" s="29"/>
      <c r="G141" s="28"/>
      <c r="H141" s="28"/>
      <c r="I141" s="30"/>
      <c r="J141" s="31"/>
    </row>
    <row r="142" spans="1:10" x14ac:dyDescent="0.25">
      <c r="A142" s="32"/>
      <c r="B142" s="32"/>
      <c r="C142" s="33"/>
      <c r="D142" s="33"/>
      <c r="E142" s="34"/>
      <c r="F142" s="35"/>
      <c r="G142" s="34"/>
      <c r="H142" s="34"/>
      <c r="I142" s="36"/>
      <c r="J142" s="37"/>
    </row>
    <row r="143" spans="1:10" x14ac:dyDescent="0.25">
      <c r="A143" s="26"/>
      <c r="B143" s="26"/>
      <c r="C143" s="27"/>
      <c r="D143" s="27"/>
      <c r="E143" s="28"/>
      <c r="F143" s="29"/>
      <c r="G143" s="28"/>
      <c r="H143" s="28"/>
      <c r="I143" s="30"/>
      <c r="J143" s="31"/>
    </row>
    <row r="144" spans="1:10" x14ac:dyDescent="0.25">
      <c r="A144" s="32"/>
      <c r="B144" s="32"/>
      <c r="C144" s="33"/>
      <c r="D144" s="33"/>
      <c r="E144" s="34"/>
      <c r="F144" s="35"/>
      <c r="G144" s="34"/>
      <c r="H144" s="34"/>
      <c r="I144" s="36"/>
      <c r="J144" s="37"/>
    </row>
    <row r="145" spans="1:10" x14ac:dyDescent="0.25">
      <c r="A145" s="26"/>
      <c r="B145" s="26"/>
      <c r="C145" s="27"/>
      <c r="D145" s="27"/>
      <c r="E145" s="28"/>
      <c r="F145" s="29"/>
      <c r="G145" s="28"/>
      <c r="H145" s="28"/>
      <c r="I145" s="30"/>
      <c r="J145" s="31"/>
    </row>
    <row r="146" spans="1:10" x14ac:dyDescent="0.25">
      <c r="A146" s="32"/>
      <c r="B146" s="32"/>
      <c r="C146" s="33"/>
      <c r="D146" s="33"/>
      <c r="E146" s="34"/>
      <c r="F146" s="35"/>
      <c r="G146" s="34"/>
      <c r="H146" s="34"/>
      <c r="I146" s="36"/>
      <c r="J146" s="37"/>
    </row>
    <row r="147" spans="1:10" x14ac:dyDescent="0.25">
      <c r="A147" s="26"/>
      <c r="B147" s="26"/>
      <c r="C147" s="27"/>
      <c r="D147" s="27"/>
      <c r="E147" s="28"/>
      <c r="F147" s="29"/>
      <c r="G147" s="28"/>
      <c r="H147" s="28"/>
      <c r="I147" s="30"/>
      <c r="J147" s="31"/>
    </row>
    <row r="148" spans="1:10" x14ac:dyDescent="0.25">
      <c r="A148" s="32"/>
      <c r="B148" s="32"/>
      <c r="C148" s="33"/>
      <c r="D148" s="33"/>
      <c r="E148" s="34"/>
      <c r="F148" s="35"/>
      <c r="G148" s="34"/>
      <c r="H148" s="34"/>
      <c r="I148" s="36"/>
      <c r="J148" s="37"/>
    </row>
    <row r="149" spans="1:10" x14ac:dyDescent="0.25">
      <c r="A149" s="26"/>
      <c r="B149" s="26"/>
      <c r="C149" s="27"/>
      <c r="D149" s="27"/>
      <c r="E149" s="28"/>
      <c r="F149" s="29"/>
      <c r="G149" s="28"/>
      <c r="H149" s="28"/>
      <c r="I149" s="30"/>
      <c r="J149" s="31"/>
    </row>
    <row r="150" spans="1:10" x14ac:dyDescent="0.25">
      <c r="A150" s="32"/>
      <c r="B150" s="32"/>
      <c r="C150" s="33"/>
      <c r="D150" s="33"/>
      <c r="E150" s="34"/>
      <c r="F150" s="35"/>
      <c r="G150" s="34"/>
      <c r="H150" s="34"/>
      <c r="I150" s="36"/>
      <c r="J150" s="37"/>
    </row>
    <row r="151" spans="1:10" x14ac:dyDescent="0.25">
      <c r="A151" s="26"/>
      <c r="B151" s="26"/>
      <c r="C151" s="27"/>
      <c r="D151" s="27"/>
      <c r="E151" s="28"/>
      <c r="F151" s="29"/>
      <c r="G151" s="28"/>
      <c r="H151" s="28"/>
      <c r="I151" s="30"/>
      <c r="J151" s="31"/>
    </row>
    <row r="152" spans="1:10" x14ac:dyDescent="0.25">
      <c r="A152" s="32"/>
      <c r="B152" s="32"/>
      <c r="C152" s="33"/>
      <c r="D152" s="33"/>
      <c r="E152" s="34"/>
      <c r="F152" s="35"/>
      <c r="G152" s="34"/>
      <c r="H152" s="34"/>
      <c r="I152" s="36"/>
      <c r="J152" s="37"/>
    </row>
    <row r="153" spans="1:10" x14ac:dyDescent="0.25">
      <c r="A153" s="26"/>
      <c r="B153" s="26"/>
      <c r="C153" s="27"/>
      <c r="D153" s="27"/>
      <c r="E153" s="28"/>
      <c r="F153" s="29"/>
      <c r="G153" s="28"/>
      <c r="H153" s="28"/>
      <c r="I153" s="30"/>
      <c r="J153" s="31"/>
    </row>
    <row r="154" spans="1:10" x14ac:dyDescent="0.25">
      <c r="A154" s="32"/>
      <c r="B154" s="32"/>
      <c r="C154" s="33"/>
      <c r="D154" s="33"/>
      <c r="E154" s="34"/>
      <c r="F154" s="35"/>
      <c r="G154" s="34"/>
      <c r="H154" s="34"/>
      <c r="I154" s="36"/>
      <c r="J154" s="37"/>
    </row>
    <row r="155" spans="1:10" x14ac:dyDescent="0.25">
      <c r="A155" s="26"/>
      <c r="B155" s="26"/>
      <c r="C155" s="27"/>
      <c r="D155" s="27"/>
      <c r="E155" s="28"/>
      <c r="F155" s="29"/>
      <c r="G155" s="28"/>
      <c r="H155" s="28"/>
      <c r="I155" s="30"/>
      <c r="J155" s="31"/>
    </row>
    <row r="156" spans="1:10" x14ac:dyDescent="0.25">
      <c r="A156" s="32"/>
      <c r="B156" s="32"/>
      <c r="C156" s="33"/>
      <c r="D156" s="33"/>
      <c r="E156" s="34"/>
      <c r="F156" s="35"/>
      <c r="G156" s="34"/>
      <c r="H156" s="34"/>
      <c r="I156" s="36"/>
      <c r="J156" s="37"/>
    </row>
    <row r="157" spans="1:10" x14ac:dyDescent="0.25">
      <c r="A157" s="26"/>
      <c r="B157" s="26"/>
      <c r="C157" s="27"/>
      <c r="D157" s="27"/>
      <c r="E157" s="28"/>
      <c r="F157" s="29"/>
      <c r="G157" s="28"/>
      <c r="H157" s="28"/>
      <c r="I157" s="30"/>
      <c r="J157" s="31"/>
    </row>
    <row r="158" spans="1:10" x14ac:dyDescent="0.25">
      <c r="A158" s="32"/>
      <c r="B158" s="32"/>
      <c r="C158" s="33"/>
      <c r="D158" s="33"/>
      <c r="E158" s="34"/>
      <c r="F158" s="35"/>
      <c r="G158" s="34"/>
      <c r="H158" s="34"/>
      <c r="I158" s="36"/>
      <c r="J158" s="37"/>
    </row>
    <row r="159" spans="1:10" x14ac:dyDescent="0.25">
      <c r="A159" s="26"/>
      <c r="B159" s="26"/>
      <c r="C159" s="27"/>
      <c r="D159" s="27"/>
      <c r="E159" s="28"/>
      <c r="F159" s="29"/>
      <c r="G159" s="28"/>
      <c r="H159" s="28"/>
      <c r="I159" s="30"/>
      <c r="J159" s="31"/>
    </row>
    <row r="160" spans="1:10" x14ac:dyDescent="0.25">
      <c r="A160" s="32"/>
      <c r="B160" s="32"/>
      <c r="C160" s="33"/>
      <c r="D160" s="33"/>
      <c r="E160" s="34"/>
      <c r="F160" s="35"/>
      <c r="G160" s="34"/>
      <c r="H160" s="34"/>
      <c r="I160" s="36"/>
      <c r="J160" s="37"/>
    </row>
    <row r="161" spans="1:10" x14ac:dyDescent="0.25">
      <c r="A161" s="26"/>
      <c r="B161" s="26"/>
      <c r="C161" s="27"/>
      <c r="D161" s="27"/>
      <c r="E161" s="28"/>
      <c r="F161" s="29"/>
      <c r="G161" s="28"/>
      <c r="H161" s="28"/>
      <c r="I161" s="30"/>
      <c r="J161" s="31"/>
    </row>
    <row r="162" spans="1:10" x14ac:dyDescent="0.25">
      <c r="A162" s="32"/>
      <c r="B162" s="32"/>
      <c r="C162" s="33"/>
      <c r="D162" s="33"/>
      <c r="E162" s="34"/>
      <c r="F162" s="35"/>
      <c r="G162" s="34"/>
      <c r="H162" s="34"/>
      <c r="I162" s="36"/>
      <c r="J162" s="37"/>
    </row>
    <row r="163" spans="1:10" x14ac:dyDescent="0.25">
      <c r="A163" s="26"/>
      <c r="B163" s="26"/>
      <c r="C163" s="27"/>
      <c r="D163" s="27"/>
      <c r="E163" s="28"/>
      <c r="F163" s="29"/>
      <c r="G163" s="28"/>
      <c r="H163" s="28"/>
      <c r="I163" s="30"/>
      <c r="J163" s="31"/>
    </row>
    <row r="164" spans="1:10" x14ac:dyDescent="0.25">
      <c r="A164" s="32"/>
      <c r="B164" s="32"/>
      <c r="C164" s="33"/>
      <c r="D164" s="33"/>
      <c r="E164" s="34"/>
      <c r="F164" s="35"/>
      <c r="G164" s="34"/>
      <c r="H164" s="34"/>
      <c r="I164" s="36"/>
      <c r="J164" s="37"/>
    </row>
    <row r="165" spans="1:10" x14ac:dyDescent="0.25">
      <c r="A165" s="26"/>
      <c r="B165" s="26"/>
      <c r="C165" s="27"/>
      <c r="D165" s="27"/>
      <c r="E165" s="28"/>
      <c r="F165" s="29"/>
      <c r="G165" s="28"/>
      <c r="H165" s="28"/>
      <c r="I165" s="30"/>
      <c r="J165" s="31"/>
    </row>
    <row r="166" spans="1:10" x14ac:dyDescent="0.25">
      <c r="A166" s="32"/>
      <c r="B166" s="32"/>
      <c r="C166" s="33"/>
      <c r="D166" s="33"/>
      <c r="E166" s="34"/>
      <c r="F166" s="35"/>
      <c r="G166" s="34"/>
      <c r="H166" s="34"/>
      <c r="I166" s="36"/>
      <c r="J166" s="37"/>
    </row>
    <row r="167" spans="1:10" x14ac:dyDescent="0.25">
      <c r="A167" s="26"/>
      <c r="B167" s="26"/>
      <c r="C167" s="27"/>
      <c r="D167" s="27"/>
      <c r="E167" s="28"/>
      <c r="F167" s="29"/>
      <c r="G167" s="28"/>
      <c r="H167" s="28"/>
      <c r="I167" s="30"/>
      <c r="J167" s="31"/>
    </row>
    <row r="168" spans="1:10" x14ac:dyDescent="0.25">
      <c r="A168" s="32"/>
      <c r="B168" s="32"/>
      <c r="C168" s="33"/>
      <c r="D168" s="33"/>
      <c r="E168" s="34"/>
      <c r="F168" s="35"/>
      <c r="G168" s="34"/>
      <c r="H168" s="34"/>
      <c r="I168" s="36"/>
      <c r="J168" s="37"/>
    </row>
    <row r="169" spans="1:10" x14ac:dyDescent="0.25">
      <c r="A169" s="26"/>
      <c r="B169" s="26"/>
      <c r="C169" s="27"/>
      <c r="D169" s="27"/>
      <c r="E169" s="28"/>
      <c r="F169" s="29"/>
      <c r="G169" s="28"/>
      <c r="H169" s="28"/>
      <c r="I169" s="30"/>
      <c r="J169" s="31"/>
    </row>
    <row r="170" spans="1:10" x14ac:dyDescent="0.25">
      <c r="A170" s="32"/>
      <c r="B170" s="32"/>
      <c r="C170" s="33"/>
      <c r="D170" s="33"/>
      <c r="E170" s="34"/>
      <c r="F170" s="35"/>
      <c r="G170" s="34"/>
      <c r="H170" s="34"/>
      <c r="I170" s="36"/>
      <c r="J170" s="37"/>
    </row>
    <row r="171" spans="1:10" x14ac:dyDescent="0.25">
      <c r="A171" s="26"/>
      <c r="B171" s="26"/>
      <c r="C171" s="27"/>
      <c r="D171" s="27"/>
      <c r="E171" s="28"/>
      <c r="F171" s="29"/>
      <c r="G171" s="28"/>
      <c r="H171" s="28"/>
      <c r="I171" s="30"/>
      <c r="J171" s="31"/>
    </row>
    <row r="172" spans="1:10" x14ac:dyDescent="0.25">
      <c r="A172" s="32"/>
      <c r="B172" s="32"/>
      <c r="C172" s="33"/>
      <c r="D172" s="33"/>
      <c r="E172" s="34"/>
      <c r="F172" s="35"/>
      <c r="G172" s="34"/>
      <c r="H172" s="34"/>
      <c r="I172" s="36"/>
      <c r="J172" s="37"/>
    </row>
    <row r="173" spans="1:10" x14ac:dyDescent="0.25">
      <c r="A173" s="26"/>
      <c r="B173" s="26"/>
      <c r="C173" s="27"/>
      <c r="D173" s="27"/>
      <c r="E173" s="28"/>
      <c r="F173" s="29"/>
      <c r="G173" s="28"/>
      <c r="H173" s="28"/>
      <c r="I173" s="30"/>
      <c r="J173" s="31"/>
    </row>
    <row r="174" spans="1:10" x14ac:dyDescent="0.25">
      <c r="A174" s="32"/>
      <c r="B174" s="32"/>
      <c r="C174" s="33"/>
      <c r="D174" s="33"/>
      <c r="E174" s="34"/>
      <c r="F174" s="35"/>
      <c r="G174" s="34"/>
      <c r="H174" s="34"/>
      <c r="I174" s="36"/>
      <c r="J174" s="37"/>
    </row>
    <row r="175" spans="1:10" x14ac:dyDescent="0.25">
      <c r="A175" s="26"/>
      <c r="B175" s="26"/>
      <c r="C175" s="27"/>
      <c r="D175" s="27"/>
      <c r="E175" s="28"/>
      <c r="F175" s="29"/>
      <c r="G175" s="28"/>
      <c r="H175" s="28"/>
      <c r="I175" s="30"/>
      <c r="J175" s="31"/>
    </row>
    <row r="176" spans="1:10" x14ac:dyDescent="0.25">
      <c r="A176" s="32"/>
      <c r="B176" s="32"/>
      <c r="C176" s="33"/>
      <c r="D176" s="33"/>
      <c r="E176" s="34"/>
      <c r="F176" s="35"/>
      <c r="G176" s="34"/>
      <c r="H176" s="34"/>
      <c r="I176" s="36"/>
      <c r="J176" s="37"/>
    </row>
    <row r="177" spans="1:10" x14ac:dyDescent="0.25">
      <c r="A177" s="26"/>
      <c r="B177" s="26"/>
      <c r="C177" s="27"/>
      <c r="D177" s="27"/>
      <c r="E177" s="28"/>
      <c r="F177" s="29"/>
      <c r="G177" s="28"/>
      <c r="H177" s="28"/>
      <c r="I177" s="30"/>
      <c r="J177" s="31"/>
    </row>
    <row r="178" spans="1:10" x14ac:dyDescent="0.25">
      <c r="A178" s="32"/>
      <c r="B178" s="32"/>
      <c r="C178" s="33"/>
      <c r="D178" s="33"/>
      <c r="E178" s="34"/>
      <c r="F178" s="35"/>
      <c r="G178" s="34"/>
      <c r="H178" s="34"/>
      <c r="I178" s="36"/>
      <c r="J178" s="37"/>
    </row>
    <row r="179" spans="1:10" x14ac:dyDescent="0.25">
      <c r="A179" s="26"/>
      <c r="B179" s="26"/>
      <c r="C179" s="27"/>
      <c r="D179" s="27"/>
      <c r="E179" s="28"/>
      <c r="F179" s="29"/>
      <c r="G179" s="28"/>
      <c r="H179" s="28"/>
      <c r="I179" s="30"/>
      <c r="J179" s="31"/>
    </row>
    <row r="180" spans="1:10" x14ac:dyDescent="0.25">
      <c r="A180" s="32"/>
      <c r="B180" s="32"/>
      <c r="C180" s="33"/>
      <c r="D180" s="33"/>
      <c r="E180" s="34"/>
      <c r="F180" s="35"/>
      <c r="G180" s="34"/>
      <c r="H180" s="34"/>
      <c r="I180" s="36"/>
      <c r="J180" s="37"/>
    </row>
    <row r="181" spans="1:10" x14ac:dyDescent="0.25">
      <c r="A181" s="26"/>
      <c r="B181" s="26"/>
      <c r="C181" s="27"/>
      <c r="D181" s="27"/>
      <c r="E181" s="28"/>
      <c r="F181" s="29"/>
      <c r="G181" s="28"/>
      <c r="H181" s="28"/>
      <c r="I181" s="30"/>
      <c r="J181" s="31"/>
    </row>
    <row r="182" spans="1:10" x14ac:dyDescent="0.25">
      <c r="A182" s="32"/>
      <c r="B182" s="32"/>
      <c r="C182" s="33"/>
      <c r="D182" s="33"/>
      <c r="E182" s="34"/>
      <c r="F182" s="35"/>
      <c r="G182" s="34"/>
      <c r="H182" s="34"/>
      <c r="I182" s="36"/>
      <c r="J182" s="37"/>
    </row>
    <row r="183" spans="1:10" x14ac:dyDescent="0.25">
      <c r="A183" s="26"/>
      <c r="B183" s="26"/>
      <c r="C183" s="27"/>
      <c r="D183" s="27"/>
      <c r="E183" s="28"/>
      <c r="F183" s="29"/>
      <c r="G183" s="28"/>
      <c r="H183" s="28"/>
      <c r="I183" s="30"/>
      <c r="J183" s="31"/>
    </row>
    <row r="184" spans="1:10" x14ac:dyDescent="0.25">
      <c r="A184" s="32"/>
      <c r="B184" s="32"/>
      <c r="C184" s="33"/>
      <c r="D184" s="33"/>
      <c r="E184" s="34"/>
      <c r="F184" s="35"/>
      <c r="G184" s="34"/>
      <c r="H184" s="34"/>
      <c r="I184" s="36"/>
      <c r="J184" s="37"/>
    </row>
    <row r="185" spans="1:10" x14ac:dyDescent="0.25">
      <c r="A185" s="26"/>
      <c r="B185" s="26"/>
      <c r="C185" s="27"/>
      <c r="D185" s="27"/>
      <c r="E185" s="28"/>
      <c r="F185" s="29"/>
      <c r="G185" s="28"/>
      <c r="H185" s="28"/>
      <c r="I185" s="30"/>
      <c r="J185" s="31"/>
    </row>
    <row r="186" spans="1:10" x14ac:dyDescent="0.25">
      <c r="A186" s="32"/>
      <c r="B186" s="32"/>
      <c r="C186" s="33"/>
      <c r="D186" s="33"/>
      <c r="E186" s="34"/>
      <c r="F186" s="35"/>
      <c r="G186" s="34"/>
      <c r="H186" s="34"/>
      <c r="I186" s="36"/>
      <c r="J186" s="37"/>
    </row>
    <row r="187" spans="1:10" x14ac:dyDescent="0.25">
      <c r="A187" s="26"/>
      <c r="B187" s="26"/>
      <c r="C187" s="27"/>
      <c r="D187" s="27"/>
      <c r="E187" s="28"/>
      <c r="F187" s="29"/>
      <c r="G187" s="28"/>
      <c r="H187" s="28"/>
      <c r="I187" s="30"/>
      <c r="J187" s="31"/>
    </row>
    <row r="188" spans="1:10" x14ac:dyDescent="0.25">
      <c r="A188" s="32"/>
      <c r="B188" s="32"/>
      <c r="C188" s="33"/>
      <c r="D188" s="33"/>
      <c r="E188" s="34"/>
      <c r="F188" s="35"/>
      <c r="G188" s="34"/>
      <c r="H188" s="34"/>
      <c r="I188" s="36"/>
      <c r="J188" s="37"/>
    </row>
    <row r="189" spans="1:10" x14ac:dyDescent="0.25">
      <c r="A189" s="26"/>
      <c r="B189" s="26"/>
      <c r="C189" s="27"/>
      <c r="D189" s="27"/>
      <c r="E189" s="28"/>
      <c r="F189" s="29"/>
      <c r="G189" s="28"/>
      <c r="H189" s="28"/>
      <c r="I189" s="30"/>
      <c r="J189" s="31"/>
    </row>
    <row r="190" spans="1:10" x14ac:dyDescent="0.25">
      <c r="A190" s="32"/>
      <c r="B190" s="32"/>
      <c r="C190" s="33"/>
      <c r="D190" s="33"/>
      <c r="E190" s="34"/>
      <c r="F190" s="35"/>
      <c r="G190" s="34"/>
      <c r="H190" s="34"/>
      <c r="I190" s="36"/>
      <c r="J190" s="37"/>
    </row>
    <row r="191" spans="1:10" x14ac:dyDescent="0.25">
      <c r="A191" s="26"/>
      <c r="B191" s="26"/>
      <c r="C191" s="27"/>
      <c r="D191" s="27"/>
      <c r="E191" s="28"/>
      <c r="F191" s="29"/>
      <c r="G191" s="28"/>
      <c r="H191" s="28"/>
      <c r="I191" s="30"/>
      <c r="J191" s="31"/>
    </row>
    <row r="192" spans="1:10" x14ac:dyDescent="0.25">
      <c r="A192" s="32"/>
      <c r="B192" s="32"/>
      <c r="C192" s="33"/>
      <c r="D192" s="33"/>
      <c r="E192" s="34"/>
      <c r="F192" s="35"/>
      <c r="G192" s="34"/>
      <c r="H192" s="34"/>
      <c r="I192" s="36"/>
      <c r="J192" s="37"/>
    </row>
    <row r="193" spans="1:10" x14ac:dyDescent="0.25">
      <c r="A193" s="26"/>
      <c r="B193" s="26"/>
      <c r="C193" s="27"/>
      <c r="D193" s="27"/>
      <c r="E193" s="28"/>
      <c r="F193" s="29"/>
      <c r="G193" s="28"/>
      <c r="H193" s="28"/>
      <c r="I193" s="30"/>
      <c r="J193" s="31"/>
    </row>
    <row r="194" spans="1:10" x14ac:dyDescent="0.25">
      <c r="A194" s="32"/>
      <c r="B194" s="32"/>
      <c r="C194" s="33"/>
      <c r="D194" s="33"/>
      <c r="E194" s="34"/>
      <c r="F194" s="35"/>
      <c r="G194" s="34"/>
      <c r="H194" s="34"/>
      <c r="I194" s="36"/>
      <c r="J194" s="37"/>
    </row>
    <row r="195" spans="1:10" x14ac:dyDescent="0.25">
      <c r="A195" s="26"/>
      <c r="B195" s="26"/>
      <c r="C195" s="27"/>
      <c r="D195" s="27"/>
      <c r="E195" s="28"/>
      <c r="F195" s="29"/>
      <c r="G195" s="28"/>
      <c r="H195" s="28"/>
      <c r="I195" s="30"/>
      <c r="J195" s="31"/>
    </row>
    <row r="196" spans="1:10" x14ac:dyDescent="0.25">
      <c r="A196" s="32"/>
      <c r="B196" s="32"/>
      <c r="C196" s="33"/>
      <c r="D196" s="33"/>
      <c r="E196" s="34"/>
      <c r="F196" s="35"/>
      <c r="G196" s="34"/>
      <c r="H196" s="34"/>
      <c r="I196" s="36"/>
      <c r="J196" s="37"/>
    </row>
    <row r="197" spans="1:10" x14ac:dyDescent="0.25">
      <c r="A197" s="26"/>
      <c r="B197" s="26"/>
      <c r="C197" s="27"/>
      <c r="D197" s="27"/>
      <c r="E197" s="28"/>
      <c r="F197" s="29"/>
      <c r="G197" s="28"/>
      <c r="H197" s="28"/>
      <c r="I197" s="30"/>
      <c r="J197" s="31"/>
    </row>
    <row r="198" spans="1:10" x14ac:dyDescent="0.25">
      <c r="A198" s="26"/>
      <c r="B198" s="26"/>
      <c r="C198" s="27"/>
      <c r="D198" s="27"/>
      <c r="E198" s="28"/>
      <c r="F198" s="29"/>
      <c r="G198" s="28"/>
      <c r="H198" s="28"/>
      <c r="I198" s="30"/>
      <c r="J198" s="31"/>
    </row>
    <row r="199" spans="1:10" x14ac:dyDescent="0.25">
      <c r="A199" s="32"/>
      <c r="B199" s="32"/>
      <c r="C199" s="33"/>
      <c r="D199" s="33"/>
      <c r="E199" s="34"/>
      <c r="F199" s="35"/>
      <c r="G199" s="34"/>
      <c r="H199" s="34"/>
      <c r="I199" s="36"/>
      <c r="J199" s="37"/>
    </row>
    <row r="200" spans="1:10" x14ac:dyDescent="0.25">
      <c r="A200" s="26"/>
      <c r="B200" s="26"/>
      <c r="C200" s="27"/>
      <c r="D200" s="27"/>
      <c r="E200" s="28"/>
      <c r="F200" s="29"/>
      <c r="G200" s="30"/>
      <c r="H200" s="28"/>
      <c r="I200" s="30"/>
      <c r="J200" s="31"/>
    </row>
    <row r="201" spans="1:10" x14ac:dyDescent="0.25">
      <c r="A201" s="32"/>
      <c r="B201" s="32"/>
      <c r="C201" s="33"/>
      <c r="D201" s="33"/>
      <c r="E201" s="34"/>
      <c r="F201" s="35"/>
      <c r="G201" s="34"/>
      <c r="H201" s="34"/>
      <c r="I201" s="36"/>
      <c r="J201" s="37"/>
    </row>
    <row r="202" spans="1:10" x14ac:dyDescent="0.25">
      <c r="A202" s="38"/>
      <c r="B202" s="26"/>
      <c r="C202" s="39"/>
      <c r="D202" s="27"/>
      <c r="E202" s="31"/>
      <c r="F202" s="40"/>
      <c r="G202" s="31"/>
      <c r="H202" s="31"/>
      <c r="I202" s="41"/>
      <c r="J202" s="31"/>
    </row>
    <row r="203" spans="1:10" x14ac:dyDescent="0.25">
      <c r="A203" s="32"/>
      <c r="B203" s="32"/>
      <c r="C203" s="33"/>
      <c r="D203" s="33"/>
      <c r="E203" s="36"/>
      <c r="F203" s="35"/>
      <c r="G203" s="36"/>
      <c r="H203" s="34"/>
      <c r="I203" s="36"/>
      <c r="J203" s="37"/>
    </row>
    <row r="204" spans="1:10" x14ac:dyDescent="0.25">
      <c r="A204" s="26"/>
      <c r="B204" s="26"/>
      <c r="C204" s="27"/>
      <c r="D204" s="27"/>
      <c r="E204" s="28"/>
      <c r="F204" s="29"/>
      <c r="G204" s="28"/>
      <c r="H204" s="28"/>
      <c r="I204" s="30"/>
      <c r="J204" s="31"/>
    </row>
    <row r="205" spans="1:10" x14ac:dyDescent="0.25">
      <c r="A205" s="32"/>
      <c r="B205" s="32"/>
      <c r="C205" s="33"/>
      <c r="D205" s="33"/>
      <c r="E205" s="36"/>
      <c r="F205" s="35"/>
      <c r="G205" s="36"/>
      <c r="H205" s="34"/>
      <c r="I205" s="36"/>
      <c r="J205" s="37"/>
    </row>
    <row r="206" spans="1:10" x14ac:dyDescent="0.25">
      <c r="A206" s="26"/>
      <c r="B206" s="26"/>
      <c r="C206" s="27"/>
      <c r="D206" s="27"/>
      <c r="E206" s="28"/>
      <c r="F206" s="29"/>
      <c r="G206" s="30"/>
      <c r="H206" s="28"/>
      <c r="I206" s="30"/>
      <c r="J206" s="31"/>
    </row>
    <row r="207" spans="1:10" x14ac:dyDescent="0.25">
      <c r="A207" s="32"/>
      <c r="B207" s="32"/>
      <c r="C207" s="33"/>
      <c r="D207" s="33"/>
      <c r="E207" s="34"/>
      <c r="F207" s="35"/>
      <c r="G207" s="36"/>
      <c r="H207" s="34"/>
      <c r="I207" s="36"/>
      <c r="J207" s="37"/>
    </row>
    <row r="208" spans="1:10" x14ac:dyDescent="0.25">
      <c r="A208" s="26"/>
      <c r="B208" s="26"/>
      <c r="C208" s="27"/>
      <c r="D208" s="27"/>
      <c r="E208" s="28"/>
      <c r="F208" s="29"/>
      <c r="G208" s="28"/>
      <c r="H208" s="28"/>
      <c r="I208" s="30"/>
      <c r="J208" s="31"/>
    </row>
    <row r="209" spans="1:10" x14ac:dyDescent="0.25">
      <c r="A209" s="32"/>
      <c r="B209" s="32"/>
      <c r="C209" s="33"/>
      <c r="D209" s="33"/>
      <c r="E209" s="34"/>
      <c r="F209" s="35"/>
      <c r="G209" s="34"/>
      <c r="H209" s="34"/>
      <c r="I209" s="36"/>
      <c r="J209" s="37"/>
    </row>
    <row r="210" spans="1:10" x14ac:dyDescent="0.25">
      <c r="A210" s="26"/>
      <c r="B210" s="26"/>
      <c r="C210" s="27"/>
      <c r="D210" s="27"/>
      <c r="E210" s="28"/>
      <c r="F210" s="29"/>
      <c r="G210" s="28"/>
      <c r="H210" s="28"/>
      <c r="I210" s="30"/>
      <c r="J210" s="31"/>
    </row>
    <row r="211" spans="1:10" x14ac:dyDescent="0.25">
      <c r="A211" s="32"/>
      <c r="B211" s="32"/>
      <c r="C211" s="33"/>
      <c r="D211" s="33"/>
      <c r="E211" s="34"/>
      <c r="F211" s="35"/>
      <c r="G211" s="34"/>
      <c r="H211" s="34"/>
      <c r="I211" s="36"/>
      <c r="J211" s="37"/>
    </row>
    <row r="212" spans="1:10" x14ac:dyDescent="0.25">
      <c r="A212" s="26"/>
      <c r="B212" s="26"/>
      <c r="C212" s="27"/>
      <c r="D212" s="27"/>
      <c r="E212" s="28"/>
      <c r="F212" s="29"/>
      <c r="G212" s="28"/>
      <c r="H212" s="28"/>
      <c r="I212" s="30"/>
      <c r="J212" s="31"/>
    </row>
    <row r="213" spans="1:10" x14ac:dyDescent="0.25">
      <c r="A213" s="32"/>
      <c r="B213" s="32"/>
      <c r="C213" s="33"/>
      <c r="D213" s="33"/>
      <c r="E213" s="34"/>
      <c r="F213" s="35"/>
      <c r="G213" s="34"/>
      <c r="H213" s="34"/>
      <c r="I213" s="36"/>
      <c r="J213" s="37"/>
    </row>
    <row r="214" spans="1:10" x14ac:dyDescent="0.25">
      <c r="A214" s="26"/>
      <c r="B214" s="26"/>
      <c r="C214" s="27"/>
      <c r="D214" s="27"/>
      <c r="E214" s="28"/>
      <c r="F214" s="29"/>
      <c r="G214" s="28"/>
      <c r="H214" s="28"/>
      <c r="I214" s="30"/>
      <c r="J214" s="31"/>
    </row>
    <row r="215" spans="1:10" x14ac:dyDescent="0.25">
      <c r="A215" s="32"/>
      <c r="B215" s="32"/>
      <c r="C215" s="33"/>
      <c r="D215" s="33"/>
      <c r="E215" s="34"/>
      <c r="F215" s="35"/>
      <c r="G215" s="34"/>
      <c r="H215" s="34"/>
      <c r="I215" s="36"/>
      <c r="J215" s="37"/>
    </row>
    <row r="216" spans="1:10" x14ac:dyDescent="0.25">
      <c r="A216" s="26"/>
      <c r="B216" s="26"/>
      <c r="C216" s="27"/>
      <c r="D216" s="27"/>
      <c r="E216" s="28"/>
      <c r="F216" s="29"/>
      <c r="G216" s="28"/>
      <c r="H216" s="28"/>
      <c r="I216" s="30"/>
      <c r="J216" s="31"/>
    </row>
    <row r="217" spans="1:10" x14ac:dyDescent="0.25">
      <c r="A217" s="32"/>
      <c r="B217" s="32"/>
      <c r="C217" s="33"/>
      <c r="D217" s="33"/>
      <c r="E217" s="34"/>
      <c r="F217" s="35"/>
      <c r="G217" s="34"/>
      <c r="H217" s="34"/>
      <c r="I217" s="36"/>
      <c r="J217" s="37"/>
    </row>
    <row r="218" spans="1:10" x14ac:dyDescent="0.25">
      <c r="A218" s="26"/>
      <c r="B218" s="26"/>
      <c r="C218" s="27"/>
      <c r="D218" s="27"/>
      <c r="E218" s="28"/>
      <c r="F218" s="29"/>
      <c r="G218" s="28"/>
      <c r="H218" s="28"/>
      <c r="I218" s="30"/>
      <c r="J218" s="31"/>
    </row>
    <row r="219" spans="1:10" x14ac:dyDescent="0.25">
      <c r="A219" s="32"/>
      <c r="B219" s="32"/>
      <c r="C219" s="33"/>
      <c r="D219" s="33"/>
      <c r="E219" s="34"/>
      <c r="F219" s="35"/>
      <c r="G219" s="34"/>
      <c r="H219" s="34"/>
      <c r="I219" s="36"/>
      <c r="J219" s="37"/>
    </row>
    <row r="220" spans="1:10" x14ac:dyDescent="0.25">
      <c r="A220" s="26"/>
      <c r="B220" s="26"/>
      <c r="C220" s="27"/>
      <c r="D220" s="27"/>
      <c r="E220" s="28"/>
      <c r="F220" s="29"/>
      <c r="G220" s="28"/>
      <c r="H220" s="28"/>
      <c r="I220" s="30"/>
      <c r="J220" s="31"/>
    </row>
    <row r="221" spans="1:10" x14ac:dyDescent="0.25">
      <c r="A221" s="32"/>
      <c r="B221" s="32"/>
      <c r="C221" s="33"/>
      <c r="D221" s="33"/>
      <c r="E221" s="34"/>
      <c r="F221" s="35"/>
      <c r="G221" s="34"/>
      <c r="H221" s="34"/>
      <c r="I221" s="36"/>
      <c r="J221" s="37"/>
    </row>
    <row r="222" spans="1:10" x14ac:dyDescent="0.25">
      <c r="A222" s="26"/>
      <c r="B222" s="26"/>
      <c r="C222" s="27"/>
      <c r="D222" s="27"/>
      <c r="E222" s="28"/>
      <c r="F222" s="29"/>
      <c r="G222" s="28"/>
      <c r="H222" s="28"/>
      <c r="I222" s="30"/>
      <c r="J222" s="31"/>
    </row>
    <row r="223" spans="1:10" x14ac:dyDescent="0.25">
      <c r="A223" s="32"/>
      <c r="B223" s="32"/>
      <c r="C223" s="33"/>
      <c r="D223" s="33"/>
      <c r="E223" s="34"/>
      <c r="F223" s="35"/>
      <c r="G223" s="34"/>
      <c r="H223" s="34"/>
      <c r="I223" s="36"/>
      <c r="J223" s="37"/>
    </row>
    <row r="224" spans="1:10" x14ac:dyDescent="0.25">
      <c r="A224" s="26"/>
      <c r="B224" s="26"/>
      <c r="C224" s="27"/>
      <c r="D224" s="27"/>
      <c r="E224" s="28"/>
      <c r="F224" s="29"/>
      <c r="G224" s="28"/>
      <c r="H224" s="28"/>
      <c r="I224" s="30"/>
      <c r="J224" s="31"/>
    </row>
    <row r="225" spans="1:10" x14ac:dyDescent="0.25">
      <c r="A225" s="32"/>
      <c r="B225" s="32"/>
      <c r="C225" s="33"/>
      <c r="D225" s="33"/>
      <c r="E225" s="34"/>
      <c r="F225" s="35"/>
      <c r="G225" s="34"/>
      <c r="H225" s="34"/>
      <c r="I225" s="36"/>
      <c r="J225" s="37"/>
    </row>
    <row r="226" spans="1:10" x14ac:dyDescent="0.25">
      <c r="A226" s="26"/>
      <c r="B226" s="26"/>
      <c r="C226" s="27"/>
      <c r="D226" s="27"/>
      <c r="E226" s="28"/>
      <c r="F226" s="29"/>
      <c r="G226" s="28"/>
      <c r="H226" s="28"/>
      <c r="I226" s="30"/>
      <c r="J226" s="31"/>
    </row>
    <row r="227" spans="1:10" x14ac:dyDescent="0.25">
      <c r="A227" s="32"/>
      <c r="B227" s="32"/>
      <c r="C227" s="33"/>
      <c r="D227" s="33"/>
      <c r="E227" s="34"/>
      <c r="F227" s="35"/>
      <c r="G227" s="34"/>
      <c r="H227" s="34"/>
      <c r="I227" s="36"/>
      <c r="J227" s="37"/>
    </row>
    <row r="228" spans="1:10" x14ac:dyDescent="0.25">
      <c r="A228" s="26"/>
      <c r="B228" s="26"/>
      <c r="C228" s="27"/>
      <c r="D228" s="27"/>
      <c r="E228" s="28"/>
      <c r="F228" s="29"/>
      <c r="G228" s="28"/>
      <c r="H228" s="28"/>
      <c r="I228" s="30"/>
      <c r="J228" s="31"/>
    </row>
    <row r="229" spans="1:10" x14ac:dyDescent="0.25">
      <c r="A229" s="32"/>
      <c r="B229" s="32"/>
      <c r="C229" s="33"/>
      <c r="D229" s="33"/>
      <c r="E229" s="34"/>
      <c r="F229" s="35"/>
      <c r="G229" s="34"/>
      <c r="H229" s="34"/>
      <c r="I229" s="36"/>
      <c r="J229" s="37"/>
    </row>
    <row r="230" spans="1:10" x14ac:dyDescent="0.25">
      <c r="A230" s="26"/>
      <c r="B230" s="26"/>
      <c r="C230" s="27"/>
      <c r="D230" s="27"/>
      <c r="E230" s="28"/>
      <c r="F230" s="29"/>
      <c r="G230" s="28"/>
      <c r="H230" s="28"/>
      <c r="I230" s="30"/>
      <c r="J230" s="31"/>
    </row>
    <row r="231" spans="1:10" x14ac:dyDescent="0.25">
      <c r="A231" s="32"/>
      <c r="B231" s="32"/>
      <c r="C231" s="33"/>
      <c r="D231" s="33"/>
      <c r="E231" s="34"/>
      <c r="F231" s="35"/>
      <c r="G231" s="34"/>
      <c r="H231" s="34"/>
      <c r="I231" s="36"/>
      <c r="J231" s="37"/>
    </row>
    <row r="232" spans="1:10" x14ac:dyDescent="0.25">
      <c r="A232" s="26"/>
      <c r="B232" s="26"/>
      <c r="C232" s="27"/>
      <c r="D232" s="27"/>
      <c r="E232" s="28"/>
      <c r="F232" s="29"/>
      <c r="G232" s="28"/>
      <c r="H232" s="28"/>
      <c r="I232" s="30"/>
      <c r="J232" s="31"/>
    </row>
    <row r="233" spans="1:10" x14ac:dyDescent="0.25">
      <c r="A233" s="32"/>
      <c r="B233" s="32"/>
      <c r="C233" s="33"/>
      <c r="D233" s="33"/>
      <c r="E233" s="34"/>
      <c r="F233" s="35"/>
      <c r="G233" s="34"/>
      <c r="H233" s="34"/>
      <c r="I233" s="36"/>
      <c r="J233" s="37"/>
    </row>
    <row r="234" spans="1:10" x14ac:dyDescent="0.25">
      <c r="A234" s="26"/>
      <c r="B234" s="26"/>
      <c r="C234" s="27"/>
      <c r="D234" s="27"/>
      <c r="E234" s="28"/>
      <c r="F234" s="29"/>
      <c r="G234" s="28"/>
      <c r="H234" s="28"/>
      <c r="I234" s="30"/>
      <c r="J234" s="31"/>
    </row>
    <row r="235" spans="1:10" x14ac:dyDescent="0.25">
      <c r="A235" s="32"/>
      <c r="B235" s="32"/>
      <c r="C235" s="33"/>
      <c r="D235" s="33"/>
      <c r="E235" s="34"/>
      <c r="F235" s="35"/>
      <c r="G235" s="34"/>
      <c r="H235" s="34"/>
      <c r="I235" s="36"/>
      <c r="J235" s="37"/>
    </row>
    <row r="236" spans="1:10" x14ac:dyDescent="0.25">
      <c r="A236" s="26"/>
      <c r="B236" s="26"/>
      <c r="C236" s="27"/>
      <c r="D236" s="27"/>
      <c r="E236" s="28"/>
      <c r="F236" s="29"/>
      <c r="G236" s="28"/>
      <c r="H236" s="28"/>
      <c r="I236" s="30"/>
      <c r="J236" s="31"/>
    </row>
    <row r="237" spans="1:10" x14ac:dyDescent="0.25">
      <c r="A237" s="32"/>
      <c r="B237" s="32"/>
      <c r="C237" s="33"/>
      <c r="D237" s="33"/>
      <c r="E237" s="34"/>
      <c r="F237" s="35"/>
      <c r="G237" s="34"/>
      <c r="H237" s="34"/>
      <c r="I237" s="36"/>
      <c r="J237" s="37"/>
    </row>
    <row r="238" spans="1:10" x14ac:dyDescent="0.25">
      <c r="A238" s="26"/>
      <c r="B238" s="26"/>
      <c r="C238" s="27"/>
      <c r="D238" s="27"/>
      <c r="E238" s="28"/>
      <c r="F238" s="29"/>
      <c r="G238" s="28"/>
      <c r="H238" s="28"/>
      <c r="I238" s="30"/>
      <c r="J238" s="31"/>
    </row>
    <row r="239" spans="1:10" x14ac:dyDescent="0.25">
      <c r="A239" s="32"/>
      <c r="B239" s="32"/>
      <c r="C239" s="33"/>
      <c r="D239" s="33"/>
      <c r="E239" s="34"/>
      <c r="F239" s="35"/>
      <c r="G239" s="34"/>
      <c r="H239" s="34"/>
      <c r="I239" s="36"/>
      <c r="J239" s="37"/>
    </row>
    <row r="240" spans="1:10" x14ac:dyDescent="0.25">
      <c r="A240" s="26"/>
      <c r="B240" s="26"/>
      <c r="C240" s="27"/>
      <c r="D240" s="27"/>
      <c r="E240" s="28"/>
      <c r="F240" s="29"/>
      <c r="G240" s="28"/>
      <c r="H240" s="28"/>
      <c r="I240" s="30"/>
      <c r="J240" s="31"/>
    </row>
    <row r="241" spans="1:10" x14ac:dyDescent="0.25">
      <c r="A241" s="32"/>
      <c r="B241" s="32"/>
      <c r="C241" s="33"/>
      <c r="D241" s="33"/>
      <c r="E241" s="34"/>
      <c r="F241" s="35"/>
      <c r="G241" s="34"/>
      <c r="H241" s="34"/>
      <c r="I241" s="36"/>
      <c r="J241" s="37"/>
    </row>
    <row r="242" spans="1:10" x14ac:dyDescent="0.25">
      <c r="A242" s="26"/>
      <c r="B242" s="26"/>
      <c r="C242" s="27"/>
      <c r="D242" s="27"/>
      <c r="E242" s="28"/>
      <c r="F242" s="29"/>
      <c r="G242" s="28"/>
      <c r="H242" s="28"/>
      <c r="I242" s="30"/>
      <c r="J242" s="31"/>
    </row>
    <row r="243" spans="1:10" x14ac:dyDescent="0.25">
      <c r="A243" s="32"/>
      <c r="B243" s="32"/>
      <c r="C243" s="33"/>
      <c r="D243" s="33"/>
      <c r="E243" s="34"/>
      <c r="F243" s="35"/>
      <c r="G243" s="34"/>
      <c r="H243" s="34"/>
      <c r="I243" s="36"/>
      <c r="J243" s="37"/>
    </row>
    <row r="244" spans="1:10" x14ac:dyDescent="0.25">
      <c r="A244" s="26"/>
      <c r="B244" s="26"/>
      <c r="C244" s="27"/>
      <c r="D244" s="27"/>
      <c r="E244" s="28"/>
      <c r="F244" s="29"/>
      <c r="G244" s="28"/>
      <c r="H244" s="28"/>
      <c r="I244" s="30"/>
      <c r="J244" s="31"/>
    </row>
    <row r="245" spans="1:10" x14ac:dyDescent="0.25">
      <c r="A245" s="32"/>
      <c r="B245" s="32"/>
      <c r="C245" s="33"/>
      <c r="D245" s="33"/>
      <c r="E245" s="34"/>
      <c r="F245" s="35"/>
      <c r="G245" s="34"/>
      <c r="H245" s="34"/>
      <c r="I245" s="36"/>
      <c r="J245" s="37"/>
    </row>
    <row r="246" spans="1:10" x14ac:dyDescent="0.25">
      <c r="A246" s="26"/>
      <c r="B246" s="26"/>
      <c r="C246" s="27"/>
      <c r="D246" s="27"/>
      <c r="E246" s="28"/>
      <c r="F246" s="29"/>
      <c r="G246" s="28"/>
      <c r="H246" s="28"/>
      <c r="I246" s="30"/>
      <c r="J246" s="31"/>
    </row>
    <row r="247" spans="1:10" x14ac:dyDescent="0.25">
      <c r="A247" s="32"/>
      <c r="B247" s="32"/>
      <c r="C247" s="33"/>
      <c r="D247" s="33"/>
      <c r="E247" s="34"/>
      <c r="F247" s="35"/>
      <c r="G247" s="34"/>
      <c r="H247" s="34"/>
      <c r="I247" s="36"/>
      <c r="J247" s="37"/>
    </row>
    <row r="248" spans="1:10" x14ac:dyDescent="0.25">
      <c r="A248" s="26"/>
      <c r="B248" s="26"/>
      <c r="C248" s="27"/>
      <c r="D248" s="27"/>
      <c r="E248" s="28"/>
      <c r="F248" s="29"/>
      <c r="G248" s="28"/>
      <c r="H248" s="28"/>
      <c r="I248" s="30"/>
      <c r="J248" s="31"/>
    </row>
    <row r="249" spans="1:10" x14ac:dyDescent="0.25">
      <c r="A249" s="32"/>
      <c r="B249" s="32"/>
      <c r="C249" s="33"/>
      <c r="D249" s="33"/>
      <c r="E249" s="34"/>
      <c r="F249" s="35"/>
      <c r="G249" s="34"/>
      <c r="H249" s="34"/>
      <c r="I249" s="36"/>
      <c r="J249" s="37"/>
    </row>
    <row r="250" spans="1:10" x14ac:dyDescent="0.25">
      <c r="A250" s="26"/>
      <c r="B250" s="26"/>
      <c r="C250" s="27"/>
      <c r="D250" s="27"/>
      <c r="E250" s="28"/>
      <c r="F250" s="29"/>
      <c r="G250" s="28"/>
      <c r="H250" s="28"/>
      <c r="I250" s="30"/>
      <c r="J250" s="31"/>
    </row>
    <row r="251" spans="1:10" x14ac:dyDescent="0.25">
      <c r="A251" s="32"/>
      <c r="B251" s="32"/>
      <c r="C251" s="33"/>
      <c r="D251" s="33"/>
      <c r="E251" s="34"/>
      <c r="F251" s="35"/>
      <c r="G251" s="34"/>
      <c r="H251" s="34"/>
      <c r="I251" s="36"/>
      <c r="J251" s="37"/>
    </row>
    <row r="252" spans="1:10" x14ac:dyDescent="0.25">
      <c r="A252" s="26"/>
      <c r="B252" s="26"/>
      <c r="C252" s="27"/>
      <c r="D252" s="27"/>
      <c r="E252" s="28"/>
      <c r="F252" s="29"/>
      <c r="G252" s="28"/>
      <c r="H252" s="28"/>
      <c r="I252" s="30"/>
      <c r="J252" s="31"/>
    </row>
    <row r="253" spans="1:10" x14ac:dyDescent="0.25">
      <c r="A253" s="32"/>
      <c r="B253" s="32"/>
      <c r="C253" s="33"/>
      <c r="D253" s="33"/>
      <c r="E253" s="34"/>
      <c r="F253" s="35"/>
      <c r="G253" s="34"/>
      <c r="H253" s="34"/>
      <c r="I253" s="36"/>
      <c r="J253" s="37"/>
    </row>
    <row r="254" spans="1:10" x14ac:dyDescent="0.25">
      <c r="A254" s="26"/>
      <c r="B254" s="26"/>
      <c r="C254" s="27"/>
      <c r="D254" s="27"/>
      <c r="E254" s="28"/>
      <c r="F254" s="29"/>
      <c r="G254" s="28"/>
      <c r="H254" s="28"/>
      <c r="I254" s="30"/>
      <c r="J254" s="31"/>
    </row>
    <row r="255" spans="1:10" x14ac:dyDescent="0.25">
      <c r="A255" s="32"/>
      <c r="B255" s="32"/>
      <c r="C255" s="33"/>
      <c r="D255" s="33"/>
      <c r="E255" s="34"/>
      <c r="F255" s="35"/>
      <c r="G255" s="34"/>
      <c r="H255" s="34"/>
      <c r="I255" s="36"/>
      <c r="J255" s="37"/>
    </row>
    <row r="256" spans="1:10" x14ac:dyDescent="0.25">
      <c r="A256" s="26"/>
      <c r="B256" s="26"/>
      <c r="C256" s="27"/>
      <c r="D256" s="27"/>
      <c r="E256" s="28"/>
      <c r="F256" s="29"/>
      <c r="G256" s="28"/>
      <c r="H256" s="28"/>
      <c r="I256" s="30"/>
      <c r="J256" s="31"/>
    </row>
    <row r="257" spans="1:10" x14ac:dyDescent="0.25">
      <c r="A257" s="32"/>
      <c r="B257" s="32"/>
      <c r="C257" s="33"/>
      <c r="D257" s="33"/>
      <c r="E257" s="34"/>
      <c r="F257" s="35"/>
      <c r="G257" s="34"/>
      <c r="H257" s="34"/>
      <c r="I257" s="36"/>
      <c r="J257" s="37"/>
    </row>
    <row r="258" spans="1:10" x14ac:dyDescent="0.25">
      <c r="A258" s="26"/>
      <c r="B258" s="26"/>
      <c r="C258" s="27"/>
      <c r="D258" s="27"/>
      <c r="E258" s="28"/>
      <c r="F258" s="29"/>
      <c r="G258" s="28"/>
      <c r="H258" s="28"/>
      <c r="I258" s="30"/>
      <c r="J258" s="31"/>
    </row>
    <row r="259" spans="1:10" x14ac:dyDescent="0.25">
      <c r="A259" s="32"/>
      <c r="B259" s="32"/>
      <c r="C259" s="33"/>
      <c r="D259" s="33"/>
      <c r="E259" s="34"/>
      <c r="F259" s="35"/>
      <c r="G259" s="34"/>
      <c r="H259" s="34"/>
      <c r="I259" s="36"/>
      <c r="J259" s="37"/>
    </row>
    <row r="260" spans="1:10" x14ac:dyDescent="0.25">
      <c r="A260" s="26"/>
      <c r="B260" s="26"/>
      <c r="C260" s="27"/>
      <c r="D260" s="27"/>
      <c r="E260" s="28"/>
      <c r="F260" s="29"/>
      <c r="G260" s="28"/>
      <c r="H260" s="28"/>
      <c r="I260" s="30"/>
      <c r="J260" s="31"/>
    </row>
    <row r="261" spans="1:10" x14ac:dyDescent="0.25">
      <c r="A261" s="32"/>
      <c r="B261" s="32"/>
      <c r="C261" s="33"/>
      <c r="D261" s="33"/>
      <c r="E261" s="34"/>
      <c r="F261" s="35"/>
      <c r="G261" s="34"/>
      <c r="H261" s="34"/>
      <c r="I261" s="36"/>
      <c r="J261" s="37"/>
    </row>
    <row r="262" spans="1:10" x14ac:dyDescent="0.25">
      <c r="A262" s="26"/>
      <c r="B262" s="26"/>
      <c r="C262" s="27"/>
      <c r="D262" s="27"/>
      <c r="E262" s="28"/>
      <c r="F262" s="29"/>
      <c r="G262" s="28"/>
      <c r="H262" s="28"/>
      <c r="I262" s="30"/>
      <c r="J262" s="31"/>
    </row>
    <row r="263" spans="1:10" x14ac:dyDescent="0.25">
      <c r="A263" s="32"/>
      <c r="B263" s="32"/>
      <c r="C263" s="33"/>
      <c r="D263" s="33"/>
      <c r="E263" s="34"/>
      <c r="F263" s="35"/>
      <c r="G263" s="34"/>
      <c r="H263" s="34"/>
      <c r="I263" s="36"/>
      <c r="J263" s="37"/>
    </row>
    <row r="264" spans="1:10" x14ac:dyDescent="0.25">
      <c r="A264" s="26"/>
      <c r="B264" s="26"/>
      <c r="C264" s="27"/>
      <c r="D264" s="27"/>
      <c r="E264" s="28"/>
      <c r="F264" s="29"/>
      <c r="G264" s="28"/>
      <c r="H264" s="28"/>
      <c r="I264" s="30"/>
      <c r="J264" s="31"/>
    </row>
    <row r="265" spans="1:10" x14ac:dyDescent="0.25">
      <c r="A265" s="32"/>
      <c r="B265" s="32"/>
      <c r="C265" s="33"/>
      <c r="D265" s="33"/>
      <c r="E265" s="34"/>
      <c r="F265" s="35"/>
      <c r="G265" s="34"/>
      <c r="H265" s="34"/>
      <c r="I265" s="36"/>
      <c r="J265" s="37"/>
    </row>
    <row r="266" spans="1:10" x14ac:dyDescent="0.25">
      <c r="A266" s="26"/>
      <c r="B266" s="26"/>
      <c r="C266" s="27"/>
      <c r="D266" s="27"/>
      <c r="E266" s="28"/>
      <c r="F266" s="29"/>
      <c r="G266" s="28"/>
      <c r="H266" s="28"/>
      <c r="I266" s="30"/>
      <c r="J266" s="31"/>
    </row>
    <row r="267" spans="1:10" x14ac:dyDescent="0.25">
      <c r="A267" s="32"/>
      <c r="B267" s="32"/>
      <c r="C267" s="33"/>
      <c r="D267" s="33"/>
      <c r="E267" s="34"/>
      <c r="F267" s="35"/>
      <c r="G267" s="34"/>
      <c r="H267" s="34"/>
      <c r="I267" s="36"/>
      <c r="J267" s="37"/>
    </row>
    <row r="268" spans="1:10" x14ac:dyDescent="0.25">
      <c r="A268" s="26"/>
      <c r="B268" s="26"/>
      <c r="C268" s="27"/>
      <c r="D268" s="27"/>
      <c r="E268" s="28"/>
      <c r="F268" s="29"/>
      <c r="G268" s="28"/>
      <c r="H268" s="28"/>
      <c r="I268" s="30"/>
      <c r="J268" s="31"/>
    </row>
    <row r="269" spans="1:10" x14ac:dyDescent="0.25">
      <c r="A269" s="32"/>
      <c r="B269" s="32"/>
      <c r="C269" s="33"/>
      <c r="D269" s="33"/>
      <c r="E269" s="34"/>
      <c r="F269" s="35"/>
      <c r="G269" s="34"/>
      <c r="H269" s="34"/>
      <c r="I269" s="36"/>
      <c r="J269" s="37"/>
    </row>
    <row r="270" spans="1:10" x14ac:dyDescent="0.25">
      <c r="A270" s="26"/>
      <c r="B270" s="26"/>
      <c r="C270" s="27"/>
      <c r="D270" s="27"/>
      <c r="E270" s="28"/>
      <c r="F270" s="29"/>
      <c r="G270" s="28"/>
      <c r="H270" s="28"/>
      <c r="I270" s="30"/>
      <c r="J270" s="31"/>
    </row>
    <row r="271" spans="1:10" x14ac:dyDescent="0.25">
      <c r="A271" s="26"/>
      <c r="B271" s="26"/>
      <c r="C271" s="27"/>
      <c r="D271" s="27"/>
      <c r="E271" s="28"/>
      <c r="F271" s="29"/>
      <c r="G271" s="28"/>
      <c r="H271" s="28"/>
      <c r="I271" s="30"/>
      <c r="J271" s="31"/>
    </row>
    <row r="272" spans="1:10" x14ac:dyDescent="0.25">
      <c r="A272" s="32"/>
      <c r="B272" s="32"/>
      <c r="C272" s="33"/>
      <c r="D272" s="33"/>
      <c r="E272" s="34"/>
      <c r="F272" s="35"/>
      <c r="G272" s="34"/>
      <c r="H272" s="34"/>
      <c r="I272" s="36"/>
      <c r="J272" s="37"/>
    </row>
    <row r="273" spans="1:10" x14ac:dyDescent="0.25">
      <c r="A273" s="26"/>
      <c r="B273" s="26"/>
      <c r="C273" s="27"/>
      <c r="D273" s="27"/>
      <c r="E273" s="28"/>
      <c r="F273" s="29"/>
      <c r="G273" s="30"/>
      <c r="H273" s="28"/>
      <c r="I273" s="30"/>
      <c r="J273" s="31"/>
    </row>
    <row r="274" spans="1:10" x14ac:dyDescent="0.25">
      <c r="A274" s="32"/>
      <c r="B274" s="32"/>
      <c r="C274" s="33"/>
      <c r="D274" s="33"/>
      <c r="E274" s="34"/>
      <c r="F274" s="35"/>
      <c r="G274" s="34"/>
      <c r="H274" s="34"/>
      <c r="I274" s="36"/>
      <c r="J274" s="37"/>
    </row>
    <row r="275" spans="1:10" x14ac:dyDescent="0.25">
      <c r="A275" s="38"/>
      <c r="B275" s="26"/>
      <c r="C275" s="39"/>
      <c r="D275" s="27"/>
      <c r="E275" s="31"/>
      <c r="F275" s="40"/>
      <c r="G275" s="31"/>
      <c r="H275" s="31"/>
      <c r="I275" s="41"/>
      <c r="J275" s="31"/>
    </row>
    <row r="276" spans="1:10" x14ac:dyDescent="0.25">
      <c r="A276" s="32"/>
      <c r="B276" s="32"/>
      <c r="C276" s="33"/>
      <c r="D276" s="33"/>
      <c r="E276" s="36"/>
      <c r="F276" s="35"/>
      <c r="G276" s="36"/>
      <c r="H276" s="34"/>
      <c r="I276" s="36"/>
      <c r="J276" s="37"/>
    </row>
    <row r="277" spans="1:10" x14ac:dyDescent="0.25">
      <c r="A277" s="26"/>
      <c r="B277" s="26"/>
      <c r="C277" s="27"/>
      <c r="D277" s="27"/>
      <c r="E277" s="28"/>
      <c r="F277" s="29"/>
      <c r="G277" s="28"/>
      <c r="H277" s="28"/>
      <c r="I277" s="30"/>
      <c r="J277" s="31"/>
    </row>
    <row r="278" spans="1:10" x14ac:dyDescent="0.25">
      <c r="A278" s="32"/>
      <c r="B278" s="32"/>
      <c r="C278" s="33"/>
      <c r="D278" s="33"/>
      <c r="E278" s="36"/>
      <c r="F278" s="35"/>
      <c r="G278" s="36"/>
      <c r="H278" s="34"/>
      <c r="I278" s="36"/>
      <c r="J278" s="37"/>
    </row>
    <row r="279" spans="1:10" x14ac:dyDescent="0.25">
      <c r="A279" s="26"/>
      <c r="B279" s="26"/>
      <c r="C279" s="27"/>
      <c r="D279" s="27"/>
      <c r="E279" s="28"/>
      <c r="F279" s="29"/>
      <c r="G279" s="30"/>
      <c r="H279" s="28"/>
      <c r="I279" s="30"/>
      <c r="J279" s="31"/>
    </row>
    <row r="280" spans="1:10" x14ac:dyDescent="0.25">
      <c r="A280" s="32"/>
      <c r="B280" s="32"/>
      <c r="C280" s="33"/>
      <c r="D280" s="33"/>
      <c r="E280" s="34"/>
      <c r="F280" s="35"/>
      <c r="G280" s="36"/>
      <c r="H280" s="34"/>
      <c r="I280" s="36"/>
      <c r="J280" s="37"/>
    </row>
    <row r="281" spans="1:10" x14ac:dyDescent="0.25">
      <c r="A281" s="26"/>
      <c r="B281" s="26"/>
      <c r="C281" s="27"/>
      <c r="D281" s="27"/>
      <c r="E281" s="28"/>
      <c r="F281" s="29"/>
      <c r="G281" s="28"/>
      <c r="H281" s="28"/>
      <c r="I281" s="30"/>
      <c r="J281" s="31"/>
    </row>
    <row r="282" spans="1:10" x14ac:dyDescent="0.25">
      <c r="A282" s="32"/>
      <c r="B282" s="32"/>
      <c r="C282" s="33"/>
      <c r="D282" s="33"/>
      <c r="E282" s="34"/>
      <c r="F282" s="35"/>
      <c r="G282" s="34"/>
      <c r="H282" s="34"/>
      <c r="I282" s="36"/>
      <c r="J282" s="37"/>
    </row>
    <row r="283" spans="1:10" x14ac:dyDescent="0.25">
      <c r="A283" s="26"/>
      <c r="B283" s="26"/>
      <c r="C283" s="27"/>
      <c r="D283" s="27"/>
      <c r="E283" s="28"/>
      <c r="F283" s="29"/>
      <c r="G283" s="28"/>
      <c r="H283" s="28"/>
      <c r="I283" s="30"/>
      <c r="J283" s="31"/>
    </row>
    <row r="284" spans="1:10" x14ac:dyDescent="0.25">
      <c r="A284" s="32"/>
      <c r="B284" s="32"/>
      <c r="C284" s="33"/>
      <c r="D284" s="33"/>
      <c r="E284" s="34"/>
      <c r="F284" s="35"/>
      <c r="G284" s="34"/>
      <c r="H284" s="34"/>
      <c r="I284" s="36"/>
      <c r="J284" s="37"/>
    </row>
    <row r="285" spans="1:10" x14ac:dyDescent="0.25">
      <c r="A285" s="26"/>
      <c r="B285" s="26"/>
      <c r="C285" s="27"/>
      <c r="D285" s="27"/>
      <c r="E285" s="28"/>
      <c r="F285" s="29"/>
      <c r="G285" s="28"/>
      <c r="H285" s="28"/>
      <c r="I285" s="30"/>
      <c r="J285" s="31"/>
    </row>
    <row r="286" spans="1:10" x14ac:dyDescent="0.25">
      <c r="A286" s="32"/>
      <c r="B286" s="32"/>
      <c r="C286" s="33"/>
      <c r="D286" s="33"/>
      <c r="E286" s="34"/>
      <c r="F286" s="35"/>
      <c r="G286" s="34"/>
      <c r="H286" s="34"/>
      <c r="I286" s="36"/>
      <c r="J286" s="37"/>
    </row>
    <row r="287" spans="1:10" x14ac:dyDescent="0.25">
      <c r="A287" s="26"/>
      <c r="B287" s="26"/>
      <c r="C287" s="27"/>
      <c r="D287" s="27"/>
      <c r="E287" s="28"/>
      <c r="F287" s="29"/>
      <c r="G287" s="28"/>
      <c r="H287" s="28"/>
      <c r="I287" s="30"/>
      <c r="J287" s="31"/>
    </row>
    <row r="288" spans="1:10" x14ac:dyDescent="0.25">
      <c r="A288" s="32"/>
      <c r="B288" s="32"/>
      <c r="C288" s="33"/>
      <c r="D288" s="33"/>
      <c r="E288" s="34"/>
      <c r="F288" s="35"/>
      <c r="G288" s="34"/>
      <c r="H288" s="34"/>
      <c r="I288" s="36"/>
      <c r="J288" s="37"/>
    </row>
    <row r="289" spans="1:10" x14ac:dyDescent="0.25">
      <c r="A289" s="26"/>
      <c r="B289" s="26"/>
      <c r="C289" s="27"/>
      <c r="D289" s="27"/>
      <c r="E289" s="28"/>
      <c r="F289" s="29"/>
      <c r="G289" s="28"/>
      <c r="H289" s="28"/>
      <c r="I289" s="30"/>
      <c r="J289" s="31"/>
    </row>
    <row r="290" spans="1:10" x14ac:dyDescent="0.25">
      <c r="A290" s="32"/>
      <c r="B290" s="32"/>
      <c r="C290" s="33"/>
      <c r="D290" s="33"/>
      <c r="E290" s="34"/>
      <c r="F290" s="35"/>
      <c r="G290" s="34"/>
      <c r="H290" s="34"/>
      <c r="I290" s="36"/>
      <c r="J290" s="37"/>
    </row>
    <row r="291" spans="1:10" x14ac:dyDescent="0.25">
      <c r="A291" s="26"/>
      <c r="B291" s="26"/>
      <c r="C291" s="27"/>
      <c r="D291" s="27"/>
      <c r="E291" s="28"/>
      <c r="F291" s="29"/>
      <c r="G291" s="28"/>
      <c r="H291" s="28"/>
      <c r="I291" s="30"/>
      <c r="J291" s="31"/>
    </row>
    <row r="292" spans="1:10" x14ac:dyDescent="0.25">
      <c r="A292" s="32"/>
      <c r="B292" s="32"/>
      <c r="C292" s="33"/>
      <c r="D292" s="33"/>
      <c r="E292" s="34"/>
      <c r="F292" s="35"/>
      <c r="G292" s="34"/>
      <c r="H292" s="34"/>
      <c r="I292" s="36"/>
      <c r="J292" s="37"/>
    </row>
    <row r="293" spans="1:10" x14ac:dyDescent="0.25">
      <c r="A293" s="26"/>
      <c r="B293" s="26"/>
      <c r="C293" s="27"/>
      <c r="D293" s="27"/>
      <c r="E293" s="28"/>
      <c r="F293" s="29"/>
      <c r="G293" s="28"/>
      <c r="H293" s="28"/>
      <c r="I293" s="30"/>
      <c r="J293" s="31"/>
    </row>
    <row r="294" spans="1:10" x14ac:dyDescent="0.25">
      <c r="A294" s="32"/>
      <c r="B294" s="32"/>
      <c r="C294" s="33"/>
      <c r="D294" s="33"/>
      <c r="E294" s="34"/>
      <c r="F294" s="35"/>
      <c r="G294" s="34"/>
      <c r="H294" s="34"/>
      <c r="I294" s="36"/>
      <c r="J294" s="37"/>
    </row>
    <row r="295" spans="1:10" x14ac:dyDescent="0.25">
      <c r="A295" s="26"/>
      <c r="B295" s="26"/>
      <c r="C295" s="27"/>
      <c r="D295" s="27"/>
      <c r="E295" s="28"/>
      <c r="F295" s="29"/>
      <c r="G295" s="28"/>
      <c r="H295" s="28"/>
      <c r="I295" s="30"/>
      <c r="J295" s="31"/>
    </row>
    <row r="296" spans="1:10" x14ac:dyDescent="0.25">
      <c r="A296" s="32"/>
      <c r="B296" s="32"/>
      <c r="C296" s="33"/>
      <c r="D296" s="33"/>
      <c r="E296" s="34"/>
      <c r="F296" s="35"/>
      <c r="G296" s="34"/>
      <c r="H296" s="34"/>
      <c r="I296" s="36"/>
      <c r="J296" s="37"/>
    </row>
    <row r="297" spans="1:10" x14ac:dyDescent="0.25">
      <c r="A297" s="26"/>
      <c r="B297" s="26"/>
      <c r="C297" s="27"/>
      <c r="D297" s="27"/>
      <c r="E297" s="28"/>
      <c r="F297" s="29"/>
      <c r="G297" s="28"/>
      <c r="H297" s="28"/>
      <c r="I297" s="30"/>
      <c r="J297" s="31"/>
    </row>
    <row r="298" spans="1:10" x14ac:dyDescent="0.25">
      <c r="A298" s="32"/>
      <c r="B298" s="32"/>
      <c r="C298" s="33"/>
      <c r="D298" s="33"/>
      <c r="E298" s="34"/>
      <c r="F298" s="35"/>
      <c r="G298" s="34"/>
      <c r="H298" s="34"/>
      <c r="I298" s="36"/>
      <c r="J298" s="37"/>
    </row>
    <row r="299" spans="1:10" x14ac:dyDescent="0.25">
      <c r="A299" s="26"/>
      <c r="B299" s="26"/>
      <c r="C299" s="27"/>
      <c r="D299" s="27"/>
      <c r="E299" s="28"/>
      <c r="F299" s="29"/>
      <c r="G299" s="28"/>
      <c r="H299" s="28"/>
      <c r="I299" s="30"/>
      <c r="J299" s="31"/>
    </row>
    <row r="300" spans="1:10" x14ac:dyDescent="0.25">
      <c r="A300" s="32"/>
      <c r="B300" s="32"/>
      <c r="C300" s="33"/>
      <c r="D300" s="33"/>
      <c r="E300" s="34"/>
      <c r="F300" s="35"/>
      <c r="G300" s="34"/>
      <c r="H300" s="34"/>
      <c r="I300" s="36"/>
      <c r="J300" s="37"/>
    </row>
    <row r="301" spans="1:10" x14ac:dyDescent="0.25">
      <c r="A301" s="26"/>
      <c r="B301" s="26"/>
      <c r="C301" s="27"/>
      <c r="D301" s="27"/>
      <c r="E301" s="28"/>
      <c r="F301" s="29"/>
      <c r="G301" s="28"/>
      <c r="H301" s="28"/>
      <c r="I301" s="30"/>
      <c r="J301" s="31"/>
    </row>
    <row r="302" spans="1:10" x14ac:dyDescent="0.25">
      <c r="A302" s="32"/>
      <c r="B302" s="32"/>
      <c r="C302" s="33"/>
      <c r="D302" s="33"/>
      <c r="E302" s="34"/>
      <c r="F302" s="35"/>
      <c r="G302" s="34"/>
      <c r="H302" s="34"/>
      <c r="I302" s="36"/>
      <c r="J302" s="37"/>
    </row>
    <row r="303" spans="1:10" x14ac:dyDescent="0.25">
      <c r="A303" s="26"/>
      <c r="B303" s="26"/>
      <c r="C303" s="27"/>
      <c r="D303" s="27"/>
      <c r="E303" s="28"/>
      <c r="F303" s="29"/>
      <c r="G303" s="28"/>
      <c r="H303" s="28"/>
      <c r="I303" s="30"/>
      <c r="J303" s="31"/>
    </row>
    <row r="304" spans="1:10" x14ac:dyDescent="0.25">
      <c r="A304" s="32"/>
      <c r="B304" s="32"/>
      <c r="C304" s="33"/>
      <c r="D304" s="33"/>
      <c r="E304" s="34"/>
      <c r="F304" s="35"/>
      <c r="G304" s="34"/>
      <c r="H304" s="34"/>
      <c r="I304" s="36"/>
      <c r="J304" s="37"/>
    </row>
    <row r="305" spans="1:10" x14ac:dyDescent="0.25">
      <c r="A305" s="26"/>
      <c r="B305" s="26"/>
      <c r="C305" s="27"/>
      <c r="D305" s="27"/>
      <c r="E305" s="28"/>
      <c r="F305" s="29"/>
      <c r="G305" s="28"/>
      <c r="H305" s="28"/>
      <c r="I305" s="30"/>
      <c r="J305" s="31"/>
    </row>
    <row r="306" spans="1:10" x14ac:dyDescent="0.25">
      <c r="A306" s="32"/>
      <c r="B306" s="32"/>
      <c r="C306" s="33"/>
      <c r="D306" s="33"/>
      <c r="E306" s="34"/>
      <c r="F306" s="35"/>
      <c r="G306" s="34"/>
      <c r="H306" s="34"/>
      <c r="I306" s="36"/>
      <c r="J306" s="37"/>
    </row>
    <row r="307" spans="1:10" x14ac:dyDescent="0.25">
      <c r="A307" s="26"/>
      <c r="B307" s="26"/>
      <c r="C307" s="27"/>
      <c r="D307" s="27"/>
      <c r="E307" s="28"/>
      <c r="F307" s="29"/>
      <c r="G307" s="28"/>
      <c r="H307" s="28"/>
      <c r="I307" s="30"/>
      <c r="J307" s="31"/>
    </row>
    <row r="308" spans="1:10" x14ac:dyDescent="0.25">
      <c r="A308" s="32"/>
      <c r="B308" s="32"/>
      <c r="C308" s="33"/>
      <c r="D308" s="33"/>
      <c r="E308" s="34"/>
      <c r="F308" s="35"/>
      <c r="G308" s="34"/>
      <c r="H308" s="34"/>
      <c r="I308" s="36"/>
      <c r="J308" s="37"/>
    </row>
    <row r="309" spans="1:10" x14ac:dyDescent="0.25">
      <c r="A309" s="26"/>
      <c r="B309" s="26"/>
      <c r="C309" s="27"/>
      <c r="D309" s="27"/>
      <c r="E309" s="28"/>
      <c r="F309" s="29"/>
      <c r="G309" s="28"/>
      <c r="H309" s="28"/>
      <c r="I309" s="30"/>
      <c r="J309" s="31"/>
    </row>
    <row r="310" spans="1:10" x14ac:dyDescent="0.25">
      <c r="A310" s="32"/>
      <c r="B310" s="32"/>
      <c r="C310" s="33"/>
      <c r="D310" s="33"/>
      <c r="E310" s="34"/>
      <c r="F310" s="35"/>
      <c r="G310" s="34"/>
      <c r="H310" s="34"/>
      <c r="I310" s="36"/>
      <c r="J310" s="37"/>
    </row>
    <row r="311" spans="1:10" x14ac:dyDescent="0.25">
      <c r="A311" s="26"/>
      <c r="B311" s="26"/>
      <c r="C311" s="27"/>
      <c r="D311" s="27"/>
      <c r="E311" s="28"/>
      <c r="F311" s="29"/>
      <c r="G311" s="28"/>
      <c r="H311" s="28"/>
      <c r="I311" s="30"/>
      <c r="J311" s="31"/>
    </row>
    <row r="312" spans="1:10" x14ac:dyDescent="0.25">
      <c r="A312" s="32"/>
      <c r="B312" s="32"/>
      <c r="C312" s="33"/>
      <c r="D312" s="33"/>
      <c r="E312" s="34"/>
      <c r="F312" s="35"/>
      <c r="G312" s="34"/>
      <c r="H312" s="34"/>
      <c r="I312" s="36"/>
      <c r="J312" s="37"/>
    </row>
    <row r="313" spans="1:10" x14ac:dyDescent="0.25">
      <c r="A313" s="26"/>
      <c r="B313" s="26"/>
      <c r="C313" s="27"/>
      <c r="D313" s="27"/>
      <c r="E313" s="28"/>
      <c r="F313" s="29"/>
      <c r="G313" s="28"/>
      <c r="H313" s="28"/>
      <c r="I313" s="30"/>
      <c r="J313" s="31"/>
    </row>
    <row r="314" spans="1:10" x14ac:dyDescent="0.25">
      <c r="A314" s="32"/>
      <c r="B314" s="32"/>
      <c r="C314" s="33"/>
      <c r="D314" s="33"/>
      <c r="E314" s="34"/>
      <c r="F314" s="35"/>
      <c r="G314" s="34"/>
      <c r="H314" s="34"/>
      <c r="I314" s="36"/>
      <c r="J314" s="37"/>
    </row>
    <row r="315" spans="1:10" x14ac:dyDescent="0.25">
      <c r="A315" s="26"/>
      <c r="B315" s="26"/>
      <c r="C315" s="27"/>
      <c r="D315" s="27"/>
      <c r="E315" s="28"/>
      <c r="F315" s="29"/>
      <c r="G315" s="28"/>
      <c r="H315" s="28"/>
      <c r="I315" s="30"/>
      <c r="J315" s="31"/>
    </row>
    <row r="316" spans="1:10" x14ac:dyDescent="0.25">
      <c r="A316" s="32"/>
      <c r="B316" s="32"/>
      <c r="C316" s="33"/>
      <c r="D316" s="33"/>
      <c r="E316" s="34"/>
      <c r="F316" s="35"/>
      <c r="G316" s="34"/>
      <c r="H316" s="34"/>
      <c r="I316" s="36"/>
      <c r="J316" s="37"/>
    </row>
    <row r="317" spans="1:10" x14ac:dyDescent="0.25">
      <c r="A317" s="26"/>
      <c r="B317" s="26"/>
      <c r="C317" s="27"/>
      <c r="D317" s="27"/>
      <c r="E317" s="28"/>
      <c r="F317" s="29"/>
      <c r="G317" s="28"/>
      <c r="H317" s="28"/>
      <c r="I317" s="30"/>
      <c r="J317" s="31"/>
    </row>
    <row r="318" spans="1:10" x14ac:dyDescent="0.25">
      <c r="A318" s="32"/>
      <c r="B318" s="32"/>
      <c r="C318" s="33"/>
      <c r="D318" s="33"/>
      <c r="E318" s="34"/>
      <c r="F318" s="35"/>
      <c r="G318" s="34"/>
      <c r="H318" s="34"/>
      <c r="I318" s="36"/>
      <c r="J318" s="37"/>
    </row>
    <row r="319" spans="1:10" x14ac:dyDescent="0.25">
      <c r="A319" s="26"/>
      <c r="B319" s="26"/>
      <c r="C319" s="27"/>
      <c r="D319" s="27"/>
      <c r="E319" s="28"/>
      <c r="F319" s="29"/>
      <c r="G319" s="28"/>
      <c r="H319" s="28"/>
      <c r="I319" s="30"/>
      <c r="J319" s="31"/>
    </row>
    <row r="320" spans="1:10" x14ac:dyDescent="0.25">
      <c r="A320" s="32"/>
      <c r="B320" s="32"/>
      <c r="C320" s="33"/>
      <c r="D320" s="33"/>
      <c r="E320" s="34"/>
      <c r="F320" s="35"/>
      <c r="G320" s="34"/>
      <c r="H320" s="34"/>
      <c r="I320" s="36"/>
      <c r="J320" s="37"/>
    </row>
    <row r="321" spans="1:10" x14ac:dyDescent="0.25">
      <c r="A321" s="26"/>
      <c r="B321" s="26"/>
      <c r="C321" s="27"/>
      <c r="D321" s="27"/>
      <c r="E321" s="28"/>
      <c r="F321" s="29"/>
      <c r="G321" s="28"/>
      <c r="H321" s="28"/>
      <c r="I321" s="30"/>
      <c r="J321" s="31"/>
    </row>
    <row r="322" spans="1:10" x14ac:dyDescent="0.25">
      <c r="A322" s="32"/>
      <c r="B322" s="32"/>
      <c r="C322" s="33"/>
      <c r="D322" s="33"/>
      <c r="E322" s="34"/>
      <c r="F322" s="35"/>
      <c r="G322" s="34"/>
      <c r="H322" s="34"/>
      <c r="I322" s="36"/>
      <c r="J322" s="37"/>
    </row>
    <row r="323" spans="1:10" x14ac:dyDescent="0.25">
      <c r="A323" s="26"/>
      <c r="B323" s="26"/>
      <c r="C323" s="27"/>
      <c r="D323" s="27"/>
      <c r="E323" s="28"/>
      <c r="F323" s="29"/>
      <c r="G323" s="28"/>
      <c r="H323" s="28"/>
      <c r="I323" s="30"/>
      <c r="J323" s="31"/>
    </row>
    <row r="324" spans="1:10" x14ac:dyDescent="0.25">
      <c r="A324" s="32"/>
      <c r="B324" s="32"/>
      <c r="C324" s="33"/>
      <c r="D324" s="33"/>
      <c r="E324" s="34"/>
      <c r="F324" s="35"/>
      <c r="G324" s="34"/>
      <c r="H324" s="34"/>
      <c r="I324" s="36"/>
      <c r="J324" s="37"/>
    </row>
    <row r="325" spans="1:10" x14ac:dyDescent="0.25">
      <c r="A325" s="26"/>
      <c r="B325" s="26"/>
      <c r="C325" s="27"/>
      <c r="D325" s="27"/>
      <c r="E325" s="28"/>
      <c r="F325" s="29"/>
      <c r="G325" s="28"/>
      <c r="H325" s="28"/>
      <c r="I325" s="30"/>
      <c r="J325" s="31"/>
    </row>
    <row r="326" spans="1:10" x14ac:dyDescent="0.25">
      <c r="A326" s="32"/>
      <c r="B326" s="32"/>
      <c r="C326" s="33"/>
      <c r="D326" s="33"/>
      <c r="E326" s="34"/>
      <c r="F326" s="35"/>
      <c r="G326" s="34"/>
      <c r="H326" s="34"/>
      <c r="I326" s="36"/>
      <c r="J326" s="37"/>
    </row>
    <row r="327" spans="1:10" x14ac:dyDescent="0.25">
      <c r="A327" s="26"/>
      <c r="B327" s="26"/>
      <c r="C327" s="27"/>
      <c r="D327" s="27"/>
      <c r="E327" s="28"/>
      <c r="F327" s="29"/>
      <c r="G327" s="28"/>
      <c r="H327" s="28"/>
      <c r="I327" s="30"/>
      <c r="J327" s="31"/>
    </row>
    <row r="328" spans="1:10" x14ac:dyDescent="0.25">
      <c r="A328" s="32"/>
      <c r="B328" s="32"/>
      <c r="C328" s="33"/>
      <c r="D328" s="33"/>
      <c r="E328" s="34"/>
      <c r="F328" s="35"/>
      <c r="G328" s="34"/>
      <c r="H328" s="34"/>
      <c r="I328" s="36"/>
      <c r="J328" s="37"/>
    </row>
    <row r="329" spans="1:10" x14ac:dyDescent="0.25">
      <c r="A329" s="26"/>
      <c r="B329" s="26"/>
      <c r="C329" s="27"/>
      <c r="D329" s="27"/>
      <c r="E329" s="28"/>
      <c r="F329" s="29"/>
      <c r="G329" s="28"/>
      <c r="H329" s="28"/>
      <c r="I329" s="30"/>
      <c r="J329" s="31"/>
    </row>
    <row r="330" spans="1:10" x14ac:dyDescent="0.25">
      <c r="A330" s="32"/>
      <c r="B330" s="32"/>
      <c r="C330" s="33"/>
      <c r="D330" s="33"/>
      <c r="E330" s="34"/>
      <c r="F330" s="35"/>
      <c r="G330" s="34"/>
      <c r="H330" s="34"/>
      <c r="I330" s="36"/>
      <c r="J330" s="37"/>
    </row>
    <row r="331" spans="1:10" x14ac:dyDescent="0.25">
      <c r="A331" s="26"/>
      <c r="B331" s="26"/>
      <c r="C331" s="27"/>
      <c r="D331" s="27"/>
      <c r="E331" s="28"/>
      <c r="F331" s="29"/>
      <c r="G331" s="28"/>
      <c r="H331" s="28"/>
      <c r="I331" s="30"/>
      <c r="J331" s="31"/>
    </row>
    <row r="332" spans="1:10" x14ac:dyDescent="0.25">
      <c r="A332" s="32"/>
      <c r="B332" s="32"/>
      <c r="C332" s="33"/>
      <c r="D332" s="33"/>
      <c r="E332" s="34"/>
      <c r="F332" s="35"/>
      <c r="G332" s="34"/>
      <c r="H332" s="34"/>
      <c r="I332" s="36"/>
      <c r="J332" s="37"/>
    </row>
    <row r="333" spans="1:10" x14ac:dyDescent="0.25">
      <c r="A333" s="26"/>
      <c r="B333" s="26"/>
      <c r="C333" s="27"/>
      <c r="D333" s="27"/>
      <c r="E333" s="28"/>
      <c r="F333" s="29"/>
      <c r="G333" s="28"/>
      <c r="H333" s="28"/>
      <c r="I333" s="30"/>
      <c r="J333" s="31"/>
    </row>
    <row r="334" spans="1:10" x14ac:dyDescent="0.25">
      <c r="A334" s="32"/>
      <c r="B334" s="32"/>
      <c r="C334" s="33"/>
      <c r="D334" s="33"/>
      <c r="E334" s="34"/>
      <c r="F334" s="35"/>
      <c r="G334" s="34"/>
      <c r="H334" s="34"/>
      <c r="I334" s="36"/>
      <c r="J334" s="37"/>
    </row>
    <row r="335" spans="1:10" x14ac:dyDescent="0.25">
      <c r="A335" s="26"/>
      <c r="B335" s="26"/>
      <c r="C335" s="27"/>
      <c r="D335" s="27"/>
      <c r="E335" s="28"/>
      <c r="F335" s="29"/>
      <c r="G335" s="28"/>
      <c r="H335" s="28"/>
      <c r="I335" s="30"/>
      <c r="J335" s="31"/>
    </row>
    <row r="336" spans="1:10" x14ac:dyDescent="0.25">
      <c r="A336" s="32"/>
      <c r="B336" s="32"/>
      <c r="C336" s="33"/>
      <c r="D336" s="33"/>
      <c r="E336" s="34"/>
      <c r="F336" s="35"/>
      <c r="G336" s="34"/>
      <c r="H336" s="34"/>
      <c r="I336" s="36"/>
      <c r="J336" s="37"/>
    </row>
    <row r="337" spans="1:10" x14ac:dyDescent="0.25">
      <c r="A337" s="26"/>
      <c r="B337" s="26"/>
      <c r="C337" s="27"/>
      <c r="D337" s="27"/>
      <c r="E337" s="28"/>
      <c r="F337" s="29"/>
      <c r="G337" s="28"/>
      <c r="H337" s="28"/>
      <c r="I337" s="30"/>
      <c r="J337" s="31"/>
    </row>
    <row r="338" spans="1:10" x14ac:dyDescent="0.25">
      <c r="A338" s="32"/>
      <c r="B338" s="32"/>
      <c r="C338" s="33"/>
      <c r="D338" s="33"/>
      <c r="E338" s="34"/>
      <c r="F338" s="35"/>
      <c r="G338" s="34"/>
      <c r="H338" s="34"/>
      <c r="I338" s="36"/>
      <c r="J338" s="37"/>
    </row>
    <row r="339" spans="1:10" x14ac:dyDescent="0.25">
      <c r="A339" s="26"/>
      <c r="B339" s="26"/>
      <c r="C339" s="27"/>
      <c r="D339" s="27"/>
      <c r="E339" s="28"/>
      <c r="F339" s="29"/>
      <c r="G339" s="28"/>
      <c r="H339" s="28"/>
      <c r="I339" s="30"/>
      <c r="J339" s="31"/>
    </row>
    <row r="340" spans="1:10" x14ac:dyDescent="0.25">
      <c r="A340" s="32"/>
      <c r="B340" s="32"/>
      <c r="C340" s="33"/>
      <c r="D340" s="33"/>
      <c r="E340" s="34"/>
      <c r="F340" s="35"/>
      <c r="G340" s="34"/>
      <c r="H340" s="34"/>
      <c r="I340" s="36"/>
      <c r="J340" s="37"/>
    </row>
    <row r="341" spans="1:10" x14ac:dyDescent="0.25">
      <c r="A341" s="26"/>
      <c r="B341" s="26"/>
      <c r="C341" s="27"/>
      <c r="D341" s="27"/>
      <c r="E341" s="28"/>
      <c r="F341" s="29"/>
      <c r="G341" s="28"/>
      <c r="H341" s="28"/>
      <c r="I341" s="30"/>
      <c r="J341" s="31"/>
    </row>
    <row r="342" spans="1:10" x14ac:dyDescent="0.25">
      <c r="A342" s="32"/>
      <c r="B342" s="32"/>
      <c r="C342" s="33"/>
      <c r="D342" s="33"/>
      <c r="E342" s="34"/>
      <c r="F342" s="35"/>
      <c r="G342" s="34"/>
      <c r="H342" s="34"/>
      <c r="I342" s="36"/>
      <c r="J342" s="37"/>
    </row>
    <row r="343" spans="1:10" x14ac:dyDescent="0.25">
      <c r="A343" s="26"/>
      <c r="B343" s="26"/>
      <c r="C343" s="27"/>
      <c r="D343" s="27"/>
      <c r="E343" s="28"/>
      <c r="F343" s="29"/>
      <c r="G343" s="28"/>
      <c r="H343" s="28"/>
      <c r="I343" s="30"/>
      <c r="J343" s="31"/>
    </row>
    <row r="344" spans="1:10" x14ac:dyDescent="0.25">
      <c r="A344" s="26"/>
      <c r="B344" s="26"/>
      <c r="C344" s="27"/>
      <c r="D344" s="27"/>
      <c r="E344" s="28"/>
      <c r="F344" s="29"/>
      <c r="G344" s="28"/>
      <c r="H344" s="28"/>
      <c r="I344" s="30"/>
      <c r="J344" s="31"/>
    </row>
    <row r="345" spans="1:10" x14ac:dyDescent="0.25">
      <c r="A345" s="32"/>
      <c r="B345" s="32"/>
      <c r="C345" s="33"/>
      <c r="D345" s="33"/>
      <c r="E345" s="34"/>
      <c r="F345" s="35"/>
      <c r="G345" s="34"/>
      <c r="H345" s="34"/>
      <c r="I345" s="36"/>
      <c r="J345" s="37"/>
    </row>
    <row r="346" spans="1:10" x14ac:dyDescent="0.25">
      <c r="A346" s="26"/>
      <c r="B346" s="26"/>
      <c r="C346" s="27"/>
      <c r="D346" s="27"/>
      <c r="E346" s="28"/>
      <c r="F346" s="29"/>
      <c r="G346" s="30"/>
      <c r="H346" s="28"/>
      <c r="I346" s="30"/>
      <c r="J346" s="31"/>
    </row>
    <row r="347" spans="1:10" x14ac:dyDescent="0.25">
      <c r="A347" s="32"/>
      <c r="B347" s="32"/>
      <c r="C347" s="33"/>
      <c r="D347" s="33"/>
      <c r="E347" s="34"/>
      <c r="F347" s="35"/>
      <c r="G347" s="34"/>
      <c r="H347" s="34"/>
      <c r="I347" s="36"/>
      <c r="J347" s="37"/>
    </row>
    <row r="348" spans="1:10" x14ac:dyDescent="0.25">
      <c r="A348" s="38"/>
      <c r="B348" s="26"/>
      <c r="C348" s="39"/>
      <c r="D348" s="27"/>
      <c r="E348" s="31"/>
      <c r="F348" s="40"/>
      <c r="G348" s="31"/>
      <c r="H348" s="31"/>
      <c r="I348" s="41"/>
      <c r="J348" s="31"/>
    </row>
    <row r="349" spans="1:10" x14ac:dyDescent="0.25">
      <c r="A349" s="32"/>
      <c r="B349" s="32"/>
      <c r="C349" s="33"/>
      <c r="D349" s="33"/>
      <c r="E349" s="36"/>
      <c r="F349" s="35"/>
      <c r="G349" s="36"/>
      <c r="H349" s="34"/>
      <c r="I349" s="36"/>
      <c r="J349" s="37"/>
    </row>
    <row r="350" spans="1:10" x14ac:dyDescent="0.25">
      <c r="A350" s="26"/>
      <c r="B350" s="26"/>
      <c r="C350" s="27"/>
      <c r="D350" s="27"/>
      <c r="E350" s="28"/>
      <c r="F350" s="29"/>
      <c r="G350" s="28"/>
      <c r="H350" s="28"/>
      <c r="I350" s="30"/>
      <c r="J350" s="31"/>
    </row>
    <row r="351" spans="1:10" x14ac:dyDescent="0.25">
      <c r="A351" s="32"/>
      <c r="B351" s="32"/>
      <c r="C351" s="33"/>
      <c r="D351" s="33"/>
      <c r="E351" s="36"/>
      <c r="F351" s="35"/>
      <c r="G351" s="36"/>
      <c r="H351" s="34"/>
      <c r="I351" s="36"/>
      <c r="J351" s="37"/>
    </row>
    <row r="352" spans="1:10" x14ac:dyDescent="0.25">
      <c r="A352" s="26"/>
      <c r="B352" s="26"/>
      <c r="C352" s="27"/>
      <c r="D352" s="27"/>
      <c r="E352" s="28"/>
      <c r="F352" s="29"/>
      <c r="G352" s="30"/>
      <c r="H352" s="28"/>
      <c r="I352" s="30"/>
      <c r="J352" s="31"/>
    </row>
    <row r="353" spans="1:10" x14ac:dyDescent="0.25">
      <c r="A353" s="32"/>
      <c r="B353" s="32"/>
      <c r="C353" s="33"/>
      <c r="D353" s="33"/>
      <c r="E353" s="34"/>
      <c r="F353" s="35"/>
      <c r="G353" s="36"/>
      <c r="H353" s="34"/>
      <c r="I353" s="36"/>
      <c r="J353" s="37"/>
    </row>
    <row r="354" spans="1:10" x14ac:dyDescent="0.25">
      <c r="A354" s="26"/>
      <c r="B354" s="26"/>
      <c r="C354" s="27"/>
      <c r="D354" s="27"/>
      <c r="E354" s="28"/>
      <c r="F354" s="29"/>
      <c r="G354" s="28"/>
      <c r="H354" s="28"/>
      <c r="I354" s="30"/>
      <c r="J354" s="31"/>
    </row>
    <row r="355" spans="1:10" x14ac:dyDescent="0.25">
      <c r="A355" s="32"/>
      <c r="B355" s="32"/>
      <c r="C355" s="33"/>
      <c r="D355" s="33"/>
      <c r="E355" s="34"/>
      <c r="F355" s="35"/>
      <c r="G355" s="34"/>
      <c r="H355" s="34"/>
      <c r="I355" s="36"/>
      <c r="J355" s="37"/>
    </row>
    <row r="356" spans="1:10" x14ac:dyDescent="0.25">
      <c r="A356" s="26"/>
      <c r="B356" s="26"/>
      <c r="C356" s="27"/>
      <c r="D356" s="27"/>
      <c r="E356" s="28"/>
      <c r="F356" s="29"/>
      <c r="G356" s="28"/>
      <c r="H356" s="28"/>
      <c r="I356" s="30"/>
      <c r="J356" s="31"/>
    </row>
    <row r="357" spans="1:10" x14ac:dyDescent="0.25">
      <c r="A357" s="32"/>
      <c r="B357" s="32"/>
      <c r="C357" s="33"/>
      <c r="D357" s="33"/>
      <c r="E357" s="34"/>
      <c r="F357" s="35"/>
      <c r="G357" s="34"/>
      <c r="H357" s="34"/>
      <c r="I357" s="36"/>
      <c r="J357" s="37"/>
    </row>
    <row r="358" spans="1:10" x14ac:dyDescent="0.25">
      <c r="A358" s="26"/>
      <c r="B358" s="26"/>
      <c r="C358" s="27"/>
      <c r="D358" s="27"/>
      <c r="E358" s="28"/>
      <c r="F358" s="29"/>
      <c r="G358" s="28"/>
      <c r="H358" s="28"/>
      <c r="I358" s="30"/>
      <c r="J358" s="31"/>
    </row>
    <row r="359" spans="1:10" x14ac:dyDescent="0.25">
      <c r="A359" s="32"/>
      <c r="B359" s="32"/>
      <c r="C359" s="33"/>
      <c r="D359" s="33"/>
      <c r="E359" s="34"/>
      <c r="F359" s="35"/>
      <c r="G359" s="34"/>
      <c r="H359" s="34"/>
      <c r="I359" s="36"/>
      <c r="J359" s="37"/>
    </row>
    <row r="360" spans="1:10" x14ac:dyDescent="0.25">
      <c r="A360" s="26"/>
      <c r="B360" s="26"/>
      <c r="C360" s="27"/>
      <c r="D360" s="27"/>
      <c r="E360" s="28"/>
      <c r="F360" s="29"/>
      <c r="G360" s="28"/>
      <c r="H360" s="28"/>
      <c r="I360" s="30"/>
      <c r="J360" s="31"/>
    </row>
    <row r="361" spans="1:10" x14ac:dyDescent="0.25">
      <c r="A361" s="32"/>
      <c r="B361" s="32"/>
      <c r="C361" s="33"/>
      <c r="D361" s="33"/>
      <c r="E361" s="34"/>
      <c r="F361" s="35"/>
      <c r="G361" s="34"/>
      <c r="H361" s="34"/>
      <c r="I361" s="36"/>
      <c r="J361" s="37"/>
    </row>
    <row r="362" spans="1:10" x14ac:dyDescent="0.25">
      <c r="A362" s="26"/>
      <c r="B362" s="26"/>
      <c r="C362" s="27"/>
      <c r="D362" s="27"/>
      <c r="E362" s="28"/>
      <c r="F362" s="29"/>
      <c r="G362" s="28"/>
      <c r="H362" s="28"/>
      <c r="I362" s="30"/>
      <c r="J362" s="31"/>
    </row>
    <row r="363" spans="1:10" x14ac:dyDescent="0.25">
      <c r="A363" s="32"/>
      <c r="B363" s="32"/>
      <c r="C363" s="33"/>
      <c r="D363" s="33"/>
      <c r="E363" s="34"/>
      <c r="F363" s="35"/>
      <c r="G363" s="34"/>
      <c r="H363" s="34"/>
      <c r="I363" s="36"/>
      <c r="J363" s="37"/>
    </row>
    <row r="364" spans="1:10" x14ac:dyDescent="0.25">
      <c r="A364" s="26"/>
      <c r="B364" s="26"/>
      <c r="C364" s="27"/>
      <c r="D364" s="27"/>
      <c r="E364" s="28"/>
      <c r="F364" s="29"/>
      <c r="G364" s="28"/>
      <c r="H364" s="28"/>
      <c r="I364" s="30"/>
      <c r="J364" s="31"/>
    </row>
    <row r="365" spans="1:10" x14ac:dyDescent="0.25">
      <c r="A365" s="32"/>
      <c r="B365" s="32"/>
      <c r="C365" s="33"/>
      <c r="D365" s="33"/>
      <c r="E365" s="34"/>
      <c r="F365" s="35"/>
      <c r="G365" s="34"/>
      <c r="H365" s="34"/>
      <c r="I365" s="36"/>
      <c r="J365" s="37"/>
    </row>
    <row r="366" spans="1:10" x14ac:dyDescent="0.25">
      <c r="A366" s="26"/>
      <c r="B366" s="26"/>
      <c r="C366" s="27"/>
      <c r="D366" s="27"/>
      <c r="E366" s="28"/>
      <c r="F366" s="29"/>
      <c r="G366" s="28"/>
      <c r="H366" s="28"/>
      <c r="I366" s="30"/>
      <c r="J366" s="31"/>
    </row>
    <row r="367" spans="1:10" x14ac:dyDescent="0.25">
      <c r="A367" s="32"/>
      <c r="B367" s="32"/>
      <c r="C367" s="33"/>
      <c r="D367" s="33"/>
      <c r="E367" s="34"/>
      <c r="F367" s="35"/>
      <c r="G367" s="34"/>
      <c r="H367" s="34"/>
      <c r="I367" s="36"/>
      <c r="J367" s="37"/>
    </row>
    <row r="368" spans="1:10" x14ac:dyDescent="0.25">
      <c r="A368" s="26"/>
      <c r="B368" s="26"/>
      <c r="C368" s="27"/>
      <c r="D368" s="27"/>
      <c r="E368" s="28"/>
      <c r="F368" s="29"/>
      <c r="G368" s="28"/>
      <c r="H368" s="28"/>
      <c r="I368" s="30"/>
      <c r="J368" s="31"/>
    </row>
    <row r="369" spans="1:10" x14ac:dyDescent="0.25">
      <c r="A369" s="32"/>
      <c r="B369" s="32"/>
      <c r="C369" s="33"/>
      <c r="D369" s="33"/>
      <c r="E369" s="34"/>
      <c r="F369" s="35"/>
      <c r="G369" s="34"/>
      <c r="H369" s="34"/>
      <c r="I369" s="36"/>
      <c r="J369" s="37"/>
    </row>
    <row r="370" spans="1:10" x14ac:dyDescent="0.25">
      <c r="A370" s="26"/>
      <c r="B370" s="26"/>
      <c r="C370" s="27"/>
      <c r="D370" s="27"/>
      <c r="E370" s="28"/>
      <c r="F370" s="29"/>
      <c r="G370" s="28"/>
      <c r="H370" s="28"/>
      <c r="I370" s="30"/>
      <c r="J370" s="31"/>
    </row>
    <row r="371" spans="1:10" x14ac:dyDescent="0.25">
      <c r="A371" s="32"/>
      <c r="B371" s="32"/>
      <c r="C371" s="33"/>
      <c r="D371" s="33"/>
      <c r="E371" s="34"/>
      <c r="F371" s="35"/>
      <c r="G371" s="34"/>
      <c r="H371" s="34"/>
      <c r="I371" s="36"/>
      <c r="J371" s="37"/>
    </row>
    <row r="372" spans="1:10" x14ac:dyDescent="0.25">
      <c r="A372" s="26"/>
      <c r="B372" s="26"/>
      <c r="C372" s="27"/>
      <c r="D372" s="27"/>
      <c r="E372" s="28"/>
      <c r="F372" s="29"/>
      <c r="G372" s="28"/>
      <c r="H372" s="28"/>
      <c r="I372" s="30"/>
      <c r="J372" s="31"/>
    </row>
    <row r="373" spans="1:10" x14ac:dyDescent="0.25">
      <c r="A373" s="32"/>
      <c r="B373" s="32"/>
      <c r="C373" s="33"/>
      <c r="D373" s="33"/>
      <c r="E373" s="34"/>
      <c r="F373" s="35"/>
      <c r="G373" s="34"/>
      <c r="H373" s="34"/>
      <c r="I373" s="36"/>
      <c r="J373" s="37"/>
    </row>
    <row r="374" spans="1:10" x14ac:dyDescent="0.25">
      <c r="A374" s="26"/>
      <c r="B374" s="26"/>
      <c r="C374" s="27"/>
      <c r="D374" s="27"/>
      <c r="E374" s="28"/>
      <c r="F374" s="29"/>
      <c r="G374" s="28"/>
      <c r="H374" s="28"/>
      <c r="I374" s="30"/>
      <c r="J374" s="31"/>
    </row>
    <row r="375" spans="1:10" x14ac:dyDescent="0.25">
      <c r="A375" s="32"/>
      <c r="B375" s="32"/>
      <c r="C375" s="33"/>
      <c r="D375" s="33"/>
      <c r="E375" s="34"/>
      <c r="F375" s="35"/>
      <c r="G375" s="34"/>
      <c r="H375" s="34"/>
      <c r="I375" s="36"/>
      <c r="J375" s="37"/>
    </row>
    <row r="376" spans="1:10" x14ac:dyDescent="0.25">
      <c r="A376" s="26"/>
      <c r="B376" s="26"/>
      <c r="C376" s="27"/>
      <c r="D376" s="27"/>
      <c r="E376" s="28"/>
      <c r="F376" s="29"/>
      <c r="G376" s="28"/>
      <c r="H376" s="28"/>
      <c r="I376" s="30"/>
      <c r="J376" s="31"/>
    </row>
    <row r="377" spans="1:10" x14ac:dyDescent="0.25">
      <c r="A377" s="32"/>
      <c r="B377" s="32"/>
      <c r="C377" s="33"/>
      <c r="D377" s="33"/>
      <c r="E377" s="34"/>
      <c r="F377" s="35"/>
      <c r="G377" s="34"/>
      <c r="H377" s="34"/>
      <c r="I377" s="36"/>
      <c r="J377" s="37"/>
    </row>
    <row r="378" spans="1:10" x14ac:dyDescent="0.25">
      <c r="A378" s="26"/>
      <c r="B378" s="26"/>
      <c r="C378" s="27"/>
      <c r="D378" s="27"/>
      <c r="E378" s="28"/>
      <c r="F378" s="29"/>
      <c r="G378" s="28"/>
      <c r="H378" s="28"/>
      <c r="I378" s="30"/>
      <c r="J378" s="31"/>
    </row>
    <row r="379" spans="1:10" x14ac:dyDescent="0.25">
      <c r="A379" s="32"/>
      <c r="B379" s="32"/>
      <c r="C379" s="33"/>
      <c r="D379" s="33"/>
      <c r="E379" s="34"/>
      <c r="F379" s="35"/>
      <c r="G379" s="34"/>
      <c r="H379" s="34"/>
      <c r="I379" s="36"/>
      <c r="J379" s="37"/>
    </row>
    <row r="380" spans="1:10" x14ac:dyDescent="0.25">
      <c r="A380" s="26"/>
      <c r="B380" s="26"/>
      <c r="C380" s="27"/>
      <c r="D380" s="27"/>
      <c r="E380" s="28"/>
      <c r="F380" s="29"/>
      <c r="G380" s="28"/>
      <c r="H380" s="28"/>
      <c r="I380" s="30"/>
      <c r="J380" s="31"/>
    </row>
    <row r="381" spans="1:10" x14ac:dyDescent="0.25">
      <c r="A381" s="32"/>
      <c r="B381" s="32"/>
      <c r="C381" s="33"/>
      <c r="D381" s="33"/>
      <c r="E381" s="34"/>
      <c r="F381" s="35"/>
      <c r="G381" s="34"/>
      <c r="H381" s="34"/>
      <c r="I381" s="36"/>
      <c r="J381" s="37"/>
    </row>
    <row r="382" spans="1:10" x14ac:dyDescent="0.25">
      <c r="A382" s="26"/>
      <c r="B382" s="26"/>
      <c r="C382" s="27"/>
      <c r="D382" s="27"/>
      <c r="E382" s="28"/>
      <c r="F382" s="29"/>
      <c r="G382" s="28"/>
      <c r="H382" s="28"/>
      <c r="I382" s="30"/>
      <c r="J382" s="31"/>
    </row>
    <row r="383" spans="1:10" x14ac:dyDescent="0.25">
      <c r="A383" s="32"/>
      <c r="B383" s="32"/>
      <c r="C383" s="33"/>
      <c r="D383" s="33"/>
      <c r="E383" s="34"/>
      <c r="F383" s="35"/>
      <c r="G383" s="34"/>
      <c r="H383" s="34"/>
      <c r="I383" s="36"/>
      <c r="J383" s="37"/>
    </row>
    <row r="384" spans="1:10" x14ac:dyDescent="0.25">
      <c r="A384" s="26"/>
      <c r="B384" s="26"/>
      <c r="C384" s="27"/>
      <c r="D384" s="27"/>
      <c r="E384" s="28"/>
      <c r="F384" s="29"/>
      <c r="G384" s="28"/>
      <c r="H384" s="28"/>
      <c r="I384" s="30"/>
      <c r="J384" s="31"/>
    </row>
    <row r="385" spans="1:10" x14ac:dyDescent="0.25">
      <c r="A385" s="32"/>
      <c r="B385" s="32"/>
      <c r="C385" s="33"/>
      <c r="D385" s="33"/>
      <c r="E385" s="34"/>
      <c r="F385" s="35"/>
      <c r="G385" s="34"/>
      <c r="H385" s="34"/>
      <c r="I385" s="36"/>
      <c r="J385" s="37"/>
    </row>
    <row r="386" spans="1:10" x14ac:dyDescent="0.25">
      <c r="A386" s="26"/>
      <c r="B386" s="26"/>
      <c r="C386" s="27"/>
      <c r="D386" s="27"/>
      <c r="E386" s="28"/>
      <c r="F386" s="29"/>
      <c r="G386" s="28"/>
      <c r="H386" s="28"/>
      <c r="I386" s="30"/>
      <c r="J386" s="31"/>
    </row>
    <row r="387" spans="1:10" x14ac:dyDescent="0.25">
      <c r="A387" s="32"/>
      <c r="B387" s="32"/>
      <c r="C387" s="33"/>
      <c r="D387" s="33"/>
      <c r="E387" s="34"/>
      <c r="F387" s="35"/>
      <c r="G387" s="34"/>
      <c r="H387" s="34"/>
      <c r="I387" s="36"/>
      <c r="J387" s="37"/>
    </row>
    <row r="388" spans="1:10" x14ac:dyDescent="0.25">
      <c r="A388" s="26"/>
      <c r="B388" s="26"/>
      <c r="C388" s="27"/>
      <c r="D388" s="27"/>
      <c r="E388" s="28"/>
      <c r="F388" s="29"/>
      <c r="G388" s="28"/>
      <c r="H388" s="28"/>
      <c r="I388" s="30"/>
      <c r="J388" s="31"/>
    </row>
    <row r="389" spans="1:10" x14ac:dyDescent="0.25">
      <c r="A389" s="32"/>
      <c r="B389" s="32"/>
      <c r="C389" s="33"/>
      <c r="D389" s="33"/>
      <c r="E389" s="34"/>
      <c r="F389" s="35"/>
      <c r="G389" s="34"/>
      <c r="H389" s="34"/>
      <c r="I389" s="36"/>
      <c r="J389" s="37"/>
    </row>
    <row r="390" spans="1:10" x14ac:dyDescent="0.25">
      <c r="A390" s="26"/>
      <c r="B390" s="26"/>
      <c r="C390" s="27"/>
      <c r="D390" s="27"/>
      <c r="E390" s="28"/>
      <c r="F390" s="29"/>
      <c r="G390" s="28"/>
      <c r="H390" s="28"/>
      <c r="I390" s="30"/>
      <c r="J390" s="31"/>
    </row>
    <row r="391" spans="1:10" x14ac:dyDescent="0.25">
      <c r="A391" s="32"/>
      <c r="B391" s="32"/>
      <c r="C391" s="33"/>
      <c r="D391" s="33"/>
      <c r="E391" s="34"/>
      <c r="F391" s="35"/>
      <c r="G391" s="34"/>
      <c r="H391" s="34"/>
      <c r="I391" s="36"/>
      <c r="J391" s="37"/>
    </row>
    <row r="392" spans="1:10" x14ac:dyDescent="0.25">
      <c r="A392" s="26"/>
      <c r="B392" s="26"/>
      <c r="C392" s="27"/>
      <c r="D392" s="27"/>
      <c r="E392" s="28"/>
      <c r="F392" s="29"/>
      <c r="G392" s="28"/>
      <c r="H392" s="28"/>
      <c r="I392" s="30"/>
      <c r="J392" s="31"/>
    </row>
    <row r="393" spans="1:10" x14ac:dyDescent="0.25">
      <c r="A393" s="32"/>
      <c r="B393" s="32"/>
      <c r="C393" s="33"/>
      <c r="D393" s="33"/>
      <c r="E393" s="34"/>
      <c r="F393" s="35"/>
      <c r="G393" s="34"/>
      <c r="H393" s="34"/>
      <c r="I393" s="36"/>
      <c r="J393" s="37"/>
    </row>
    <row r="394" spans="1:10" x14ac:dyDescent="0.25">
      <c r="A394" s="26"/>
      <c r="B394" s="26"/>
      <c r="C394" s="27"/>
      <c r="D394" s="27"/>
      <c r="E394" s="28"/>
      <c r="F394" s="29"/>
      <c r="G394" s="28"/>
      <c r="H394" s="28"/>
      <c r="I394" s="30"/>
      <c r="J394" s="31"/>
    </row>
    <row r="395" spans="1:10" x14ac:dyDescent="0.25">
      <c r="A395" s="32"/>
      <c r="B395" s="32"/>
      <c r="C395" s="33"/>
      <c r="D395" s="33"/>
      <c r="E395" s="34"/>
      <c r="F395" s="35"/>
      <c r="G395" s="34"/>
      <c r="H395" s="34"/>
      <c r="I395" s="36"/>
      <c r="J395" s="37"/>
    </row>
    <row r="396" spans="1:10" x14ac:dyDescent="0.25">
      <c r="A396" s="26"/>
      <c r="B396" s="26"/>
      <c r="C396" s="27"/>
      <c r="D396" s="27"/>
      <c r="E396" s="28"/>
      <c r="F396" s="29"/>
      <c r="G396" s="28"/>
      <c r="H396" s="28"/>
      <c r="I396" s="30"/>
      <c r="J396" s="31"/>
    </row>
    <row r="397" spans="1:10" x14ac:dyDescent="0.25">
      <c r="A397" s="32"/>
      <c r="B397" s="32"/>
      <c r="C397" s="33"/>
      <c r="D397" s="33"/>
      <c r="E397" s="34"/>
      <c r="F397" s="35"/>
      <c r="G397" s="34"/>
      <c r="H397" s="34"/>
      <c r="I397" s="36"/>
      <c r="J397" s="37"/>
    </row>
    <row r="398" spans="1:10" x14ac:dyDescent="0.25">
      <c r="A398" s="26"/>
      <c r="B398" s="26"/>
      <c r="C398" s="27"/>
      <c r="D398" s="27"/>
      <c r="E398" s="28"/>
      <c r="F398" s="29"/>
      <c r="G398" s="28"/>
      <c r="H398" s="28"/>
      <c r="I398" s="30"/>
      <c r="J398" s="31"/>
    </row>
    <row r="399" spans="1:10" x14ac:dyDescent="0.25">
      <c r="A399" s="32"/>
      <c r="B399" s="32"/>
      <c r="C399" s="33"/>
      <c r="D399" s="33"/>
      <c r="E399" s="34"/>
      <c r="F399" s="35"/>
      <c r="G399" s="34"/>
      <c r="H399" s="34"/>
      <c r="I399" s="36"/>
      <c r="J399" s="37"/>
    </row>
    <row r="400" spans="1:10" x14ac:dyDescent="0.25">
      <c r="A400" s="26"/>
      <c r="B400" s="26"/>
      <c r="C400" s="27"/>
      <c r="D400" s="27"/>
      <c r="E400" s="28"/>
      <c r="F400" s="29"/>
      <c r="G400" s="28"/>
      <c r="H400" s="28"/>
      <c r="I400" s="30"/>
      <c r="J400" s="31"/>
    </row>
    <row r="401" spans="1:10" x14ac:dyDescent="0.25">
      <c r="A401" s="32"/>
      <c r="B401" s="32"/>
      <c r="C401" s="33"/>
      <c r="D401" s="33"/>
      <c r="E401" s="34"/>
      <c r="F401" s="35"/>
      <c r="G401" s="34"/>
      <c r="H401" s="34"/>
      <c r="I401" s="36"/>
      <c r="J401" s="37"/>
    </row>
    <row r="402" spans="1:10" x14ac:dyDescent="0.25">
      <c r="A402" s="26"/>
      <c r="B402" s="26"/>
      <c r="C402" s="27"/>
      <c r="D402" s="27"/>
      <c r="E402" s="28"/>
      <c r="F402" s="29"/>
      <c r="G402" s="28"/>
      <c r="H402" s="28"/>
      <c r="I402" s="30"/>
      <c r="J402" s="31"/>
    </row>
    <row r="403" spans="1:10" x14ac:dyDescent="0.25">
      <c r="A403" s="32"/>
      <c r="B403" s="32"/>
      <c r="C403" s="33"/>
      <c r="D403" s="33"/>
      <c r="E403" s="34"/>
      <c r="F403" s="35"/>
      <c r="G403" s="34"/>
      <c r="H403" s="34"/>
      <c r="I403" s="36"/>
      <c r="J403" s="37"/>
    </row>
    <row r="404" spans="1:10" x14ac:dyDescent="0.25">
      <c r="A404" s="26"/>
      <c r="B404" s="26"/>
      <c r="C404" s="27"/>
      <c r="D404" s="27"/>
      <c r="E404" s="28"/>
      <c r="F404" s="29"/>
      <c r="G404" s="28"/>
      <c r="H404" s="28"/>
      <c r="I404" s="30"/>
      <c r="J404" s="31"/>
    </row>
    <row r="405" spans="1:10" x14ac:dyDescent="0.25">
      <c r="A405" s="32"/>
      <c r="B405" s="32"/>
      <c r="C405" s="33"/>
      <c r="D405" s="33"/>
      <c r="E405" s="34"/>
      <c r="F405" s="35"/>
      <c r="G405" s="34"/>
      <c r="H405" s="34"/>
      <c r="I405" s="36"/>
      <c r="J405" s="37"/>
    </row>
    <row r="406" spans="1:10" x14ac:dyDescent="0.25">
      <c r="A406" s="26"/>
      <c r="B406" s="26"/>
      <c r="C406" s="27"/>
      <c r="D406" s="27"/>
      <c r="E406" s="28"/>
      <c r="F406" s="29"/>
      <c r="G406" s="28"/>
      <c r="H406" s="28"/>
      <c r="I406" s="30"/>
      <c r="J406" s="31"/>
    </row>
    <row r="407" spans="1:10" x14ac:dyDescent="0.25">
      <c r="A407" s="32"/>
      <c r="B407" s="32"/>
      <c r="C407" s="33"/>
      <c r="D407" s="33"/>
      <c r="E407" s="34"/>
      <c r="F407" s="35"/>
      <c r="G407" s="34"/>
      <c r="H407" s="34"/>
      <c r="I407" s="36"/>
      <c r="J407" s="37"/>
    </row>
    <row r="408" spans="1:10" x14ac:dyDescent="0.25">
      <c r="A408" s="26"/>
      <c r="B408" s="26"/>
      <c r="C408" s="27"/>
      <c r="D408" s="27"/>
      <c r="E408" s="28"/>
      <c r="F408" s="29"/>
      <c r="G408" s="28"/>
      <c r="H408" s="28"/>
      <c r="I408" s="30"/>
      <c r="J408" s="31"/>
    </row>
    <row r="409" spans="1:10" x14ac:dyDescent="0.25">
      <c r="A409" s="32"/>
      <c r="B409" s="32"/>
      <c r="C409" s="33"/>
      <c r="D409" s="33"/>
      <c r="E409" s="34"/>
      <c r="F409" s="35"/>
      <c r="G409" s="34"/>
      <c r="H409" s="34"/>
      <c r="I409" s="36"/>
      <c r="J409" s="37"/>
    </row>
    <row r="410" spans="1:10" x14ac:dyDescent="0.25">
      <c r="A410" s="26"/>
      <c r="B410" s="26"/>
      <c r="C410" s="27"/>
      <c r="D410" s="27"/>
      <c r="E410" s="28"/>
      <c r="F410" s="29"/>
      <c r="G410" s="28"/>
      <c r="H410" s="28"/>
      <c r="I410" s="30"/>
      <c r="J410" s="31"/>
    </row>
    <row r="411" spans="1:10" x14ac:dyDescent="0.25">
      <c r="A411" s="32"/>
      <c r="B411" s="32"/>
      <c r="C411" s="33"/>
      <c r="D411" s="33"/>
      <c r="E411" s="34"/>
      <c r="F411" s="35"/>
      <c r="G411" s="34"/>
      <c r="H411" s="34"/>
      <c r="I411" s="36"/>
      <c r="J411" s="37"/>
    </row>
    <row r="412" spans="1:10" x14ac:dyDescent="0.25">
      <c r="A412" s="26"/>
      <c r="B412" s="26"/>
      <c r="C412" s="27"/>
      <c r="D412" s="27"/>
      <c r="E412" s="28"/>
      <c r="F412" s="29"/>
      <c r="G412" s="28"/>
      <c r="H412" s="28"/>
      <c r="I412" s="30"/>
      <c r="J412" s="31"/>
    </row>
    <row r="413" spans="1:10" x14ac:dyDescent="0.25">
      <c r="A413" s="32"/>
      <c r="B413" s="32"/>
      <c r="C413" s="33"/>
      <c r="D413" s="33"/>
      <c r="E413" s="34"/>
      <c r="F413" s="35"/>
      <c r="G413" s="34"/>
      <c r="H413" s="34"/>
      <c r="I413" s="36"/>
      <c r="J413" s="37"/>
    </row>
    <row r="414" spans="1:10" x14ac:dyDescent="0.25">
      <c r="A414" s="26"/>
      <c r="B414" s="26"/>
      <c r="C414" s="27"/>
      <c r="D414" s="27"/>
      <c r="E414" s="28"/>
      <c r="F414" s="29"/>
      <c r="G414" s="28"/>
      <c r="H414" s="28"/>
      <c r="I414" s="30"/>
      <c r="J414" s="31"/>
    </row>
    <row r="415" spans="1:10" x14ac:dyDescent="0.25">
      <c r="A415" s="32"/>
      <c r="B415" s="32"/>
      <c r="C415" s="33"/>
      <c r="D415" s="33"/>
      <c r="E415" s="34"/>
      <c r="F415" s="35"/>
      <c r="G415" s="34"/>
      <c r="H415" s="34"/>
      <c r="I415" s="36"/>
      <c r="J415" s="37"/>
    </row>
    <row r="416" spans="1:10" x14ac:dyDescent="0.25">
      <c r="A416" s="26"/>
      <c r="B416" s="26"/>
      <c r="C416" s="27"/>
      <c r="D416" s="27"/>
      <c r="E416" s="28"/>
      <c r="F416" s="29"/>
      <c r="G416" s="28"/>
      <c r="H416" s="28"/>
      <c r="I416" s="30"/>
      <c r="J416" s="31"/>
    </row>
    <row r="417" spans="1:10" x14ac:dyDescent="0.25">
      <c r="A417" s="26"/>
      <c r="B417" s="26"/>
      <c r="C417" s="27"/>
      <c r="D417" s="27"/>
      <c r="E417" s="28"/>
      <c r="F417" s="29"/>
      <c r="G417" s="28"/>
      <c r="H417" s="28"/>
      <c r="I417" s="30"/>
      <c r="J417" s="31"/>
    </row>
    <row r="418" spans="1:10" x14ac:dyDescent="0.25">
      <c r="A418" s="32"/>
      <c r="B418" s="32"/>
      <c r="C418" s="33"/>
      <c r="D418" s="33"/>
      <c r="E418" s="34"/>
      <c r="F418" s="35"/>
      <c r="G418" s="34"/>
      <c r="H418" s="34"/>
      <c r="I418" s="36"/>
      <c r="J418" s="37"/>
    </row>
    <row r="419" spans="1:10" x14ac:dyDescent="0.25">
      <c r="A419" s="26"/>
      <c r="B419" s="26"/>
      <c r="C419" s="27"/>
      <c r="D419" s="27"/>
      <c r="E419" s="28"/>
      <c r="F419" s="29"/>
      <c r="G419" s="30"/>
      <c r="H419" s="28"/>
      <c r="I419" s="30"/>
      <c r="J419" s="31"/>
    </row>
    <row r="420" spans="1:10" x14ac:dyDescent="0.25">
      <c r="A420" s="32"/>
      <c r="B420" s="32"/>
      <c r="C420" s="33"/>
      <c r="D420" s="33"/>
      <c r="E420" s="34"/>
      <c r="F420" s="35"/>
      <c r="G420" s="34"/>
      <c r="H420" s="34"/>
      <c r="I420" s="36"/>
      <c r="J420" s="37"/>
    </row>
    <row r="421" spans="1:10" x14ac:dyDescent="0.25">
      <c r="A421" s="38"/>
      <c r="B421" s="26"/>
      <c r="C421" s="39"/>
      <c r="D421" s="27"/>
      <c r="E421" s="31"/>
      <c r="F421" s="40"/>
      <c r="G421" s="31"/>
      <c r="H421" s="31"/>
      <c r="I421" s="41"/>
      <c r="J421" s="31"/>
    </row>
    <row r="422" spans="1:10" x14ac:dyDescent="0.25">
      <c r="A422" s="32"/>
      <c r="B422" s="32"/>
      <c r="C422" s="33"/>
      <c r="D422" s="33"/>
      <c r="E422" s="36"/>
      <c r="F422" s="35"/>
      <c r="G422" s="36"/>
      <c r="H422" s="34"/>
      <c r="I422" s="36"/>
      <c r="J422" s="37"/>
    </row>
    <row r="423" spans="1:10" x14ac:dyDescent="0.25">
      <c r="A423" s="26"/>
      <c r="B423" s="26"/>
      <c r="C423" s="27"/>
      <c r="D423" s="27"/>
      <c r="E423" s="28"/>
      <c r="F423" s="29"/>
      <c r="G423" s="28"/>
      <c r="H423" s="28"/>
      <c r="I423" s="30"/>
      <c r="J423" s="31"/>
    </row>
    <row r="424" spans="1:10" x14ac:dyDescent="0.25">
      <c r="A424" s="32"/>
      <c r="B424" s="32"/>
      <c r="C424" s="33"/>
      <c r="D424" s="33"/>
      <c r="E424" s="36"/>
      <c r="F424" s="35"/>
      <c r="G424" s="36"/>
      <c r="H424" s="34"/>
      <c r="I424" s="36"/>
      <c r="J424" s="37"/>
    </row>
    <row r="425" spans="1:10" x14ac:dyDescent="0.25">
      <c r="A425" s="26"/>
      <c r="B425" s="26"/>
      <c r="C425" s="27"/>
      <c r="D425" s="27"/>
      <c r="E425" s="28"/>
      <c r="F425" s="29"/>
      <c r="G425" s="30"/>
      <c r="H425" s="28"/>
      <c r="I425" s="30"/>
      <c r="J425" s="31"/>
    </row>
    <row r="426" spans="1:10" x14ac:dyDescent="0.25">
      <c r="A426" s="32"/>
      <c r="B426" s="32"/>
      <c r="C426" s="33"/>
      <c r="D426" s="33"/>
      <c r="E426" s="34"/>
      <c r="F426" s="35"/>
      <c r="G426" s="36"/>
      <c r="H426" s="34"/>
      <c r="I426" s="36"/>
      <c r="J426" s="37"/>
    </row>
    <row r="427" spans="1:10" x14ac:dyDescent="0.25">
      <c r="A427" s="26"/>
      <c r="B427" s="26"/>
      <c r="C427" s="27"/>
      <c r="D427" s="27"/>
      <c r="E427" s="28"/>
      <c r="F427" s="29"/>
      <c r="G427" s="28"/>
      <c r="H427" s="28"/>
      <c r="I427" s="30"/>
      <c r="J427" s="31"/>
    </row>
    <row r="428" spans="1:10" x14ac:dyDescent="0.25">
      <c r="A428" s="32"/>
      <c r="B428" s="32"/>
      <c r="C428" s="33"/>
      <c r="D428" s="33"/>
      <c r="E428" s="34"/>
      <c r="F428" s="35"/>
      <c r="G428" s="34"/>
      <c r="H428" s="34"/>
      <c r="I428" s="36"/>
      <c r="J428" s="37"/>
    </row>
    <row r="429" spans="1:10" x14ac:dyDescent="0.25">
      <c r="A429" s="26"/>
      <c r="B429" s="26"/>
      <c r="C429" s="27"/>
      <c r="D429" s="27"/>
      <c r="E429" s="28"/>
      <c r="F429" s="29"/>
      <c r="G429" s="28"/>
      <c r="H429" s="28"/>
      <c r="I429" s="30"/>
      <c r="J429" s="31"/>
    </row>
    <row r="430" spans="1:10" x14ac:dyDescent="0.25">
      <c r="A430" s="32"/>
      <c r="B430" s="32"/>
      <c r="C430" s="33"/>
      <c r="D430" s="33"/>
      <c r="E430" s="34"/>
      <c r="F430" s="35"/>
      <c r="G430" s="34"/>
      <c r="H430" s="34"/>
      <c r="I430" s="36"/>
      <c r="J430" s="37"/>
    </row>
    <row r="431" spans="1:10" x14ac:dyDescent="0.25">
      <c r="A431" s="26"/>
      <c r="B431" s="26"/>
      <c r="C431" s="27"/>
      <c r="D431" s="27"/>
      <c r="E431" s="28"/>
      <c r="F431" s="29"/>
      <c r="G431" s="28"/>
      <c r="H431" s="28"/>
      <c r="I431" s="30"/>
      <c r="J431" s="31"/>
    </row>
    <row r="432" spans="1:10" x14ac:dyDescent="0.25">
      <c r="A432" s="32"/>
      <c r="B432" s="32"/>
      <c r="C432" s="33"/>
      <c r="D432" s="33"/>
      <c r="E432" s="34"/>
      <c r="F432" s="35"/>
      <c r="G432" s="34"/>
      <c r="H432" s="34"/>
      <c r="I432" s="36"/>
      <c r="J432" s="37"/>
    </row>
    <row r="433" spans="1:10" x14ac:dyDescent="0.25">
      <c r="A433" s="26"/>
      <c r="B433" s="26"/>
      <c r="C433" s="27"/>
      <c r="D433" s="27"/>
      <c r="E433" s="28"/>
      <c r="F433" s="29"/>
      <c r="G433" s="28"/>
      <c r="H433" s="28"/>
      <c r="I433" s="30"/>
      <c r="J433" s="31"/>
    </row>
    <row r="434" spans="1:10" x14ac:dyDescent="0.25">
      <c r="A434" s="32"/>
      <c r="B434" s="32"/>
      <c r="C434" s="33"/>
      <c r="D434" s="33"/>
      <c r="E434" s="34"/>
      <c r="F434" s="35"/>
      <c r="G434" s="34"/>
      <c r="H434" s="34"/>
      <c r="I434" s="36"/>
      <c r="J434" s="37"/>
    </row>
    <row r="435" spans="1:10" x14ac:dyDescent="0.25">
      <c r="A435" s="26"/>
      <c r="B435" s="26"/>
      <c r="C435" s="27"/>
      <c r="D435" s="27"/>
      <c r="E435" s="28"/>
      <c r="F435" s="29"/>
      <c r="G435" s="28"/>
      <c r="H435" s="28"/>
      <c r="I435" s="30"/>
      <c r="J435" s="31"/>
    </row>
    <row r="436" spans="1:10" x14ac:dyDescent="0.25">
      <c r="A436" s="32"/>
      <c r="B436" s="32"/>
      <c r="C436" s="33"/>
      <c r="D436" s="33"/>
      <c r="E436" s="34"/>
      <c r="F436" s="35"/>
      <c r="G436" s="34"/>
      <c r="H436" s="34"/>
      <c r="I436" s="36"/>
      <c r="J436" s="37"/>
    </row>
    <row r="437" spans="1:10" x14ac:dyDescent="0.25">
      <c r="A437" s="26"/>
      <c r="B437" s="26"/>
      <c r="C437" s="27"/>
      <c r="D437" s="27"/>
      <c r="E437" s="28"/>
      <c r="F437" s="29"/>
      <c r="G437" s="28"/>
      <c r="H437" s="28"/>
      <c r="I437" s="30"/>
      <c r="J437" s="31"/>
    </row>
    <row r="438" spans="1:10" x14ac:dyDescent="0.25">
      <c r="A438" s="32"/>
      <c r="B438" s="32"/>
      <c r="C438" s="33"/>
      <c r="D438" s="33"/>
      <c r="E438" s="34"/>
      <c r="F438" s="35"/>
      <c r="G438" s="34"/>
      <c r="H438" s="34"/>
      <c r="I438" s="36"/>
      <c r="J438" s="37"/>
    </row>
    <row r="439" spans="1:10" x14ac:dyDescent="0.25">
      <c r="A439" s="26"/>
      <c r="B439" s="26"/>
      <c r="C439" s="27"/>
      <c r="D439" s="27"/>
      <c r="E439" s="28"/>
      <c r="F439" s="29"/>
      <c r="G439" s="28"/>
      <c r="H439" s="28"/>
      <c r="I439" s="30"/>
      <c r="J439" s="31"/>
    </row>
    <row r="440" spans="1:10" x14ac:dyDescent="0.25">
      <c r="A440" s="32"/>
      <c r="B440" s="32"/>
      <c r="C440" s="33"/>
      <c r="D440" s="33"/>
      <c r="E440" s="34"/>
      <c r="F440" s="35"/>
      <c r="G440" s="34"/>
      <c r="H440" s="34"/>
      <c r="I440" s="36"/>
      <c r="J440" s="37"/>
    </row>
    <row r="441" spans="1:10" x14ac:dyDescent="0.25">
      <c r="A441" s="26"/>
      <c r="B441" s="26"/>
      <c r="C441" s="27"/>
      <c r="D441" s="27"/>
      <c r="E441" s="28"/>
      <c r="F441" s="29"/>
      <c r="G441" s="28"/>
      <c r="H441" s="28"/>
      <c r="I441" s="30"/>
      <c r="J441" s="31"/>
    </row>
    <row r="442" spans="1:10" x14ac:dyDescent="0.25">
      <c r="A442" s="32"/>
      <c r="B442" s="32"/>
      <c r="C442" s="33"/>
      <c r="D442" s="33"/>
      <c r="E442" s="34"/>
      <c r="F442" s="35"/>
      <c r="G442" s="34"/>
      <c r="H442" s="34"/>
      <c r="I442" s="36"/>
      <c r="J442" s="37"/>
    </row>
    <row r="443" spans="1:10" x14ac:dyDescent="0.25">
      <c r="A443" s="26"/>
      <c r="B443" s="26"/>
      <c r="C443" s="27"/>
      <c r="D443" s="27"/>
      <c r="E443" s="28"/>
      <c r="F443" s="29"/>
      <c r="G443" s="28"/>
      <c r="H443" s="28"/>
      <c r="I443" s="30"/>
      <c r="J443" s="31"/>
    </row>
    <row r="444" spans="1:10" x14ac:dyDescent="0.25">
      <c r="A444" s="32"/>
      <c r="B444" s="32"/>
      <c r="C444" s="33"/>
      <c r="D444" s="33"/>
      <c r="E444" s="34"/>
      <c r="F444" s="35"/>
      <c r="G444" s="34"/>
      <c r="H444" s="34"/>
      <c r="I444" s="36"/>
      <c r="J444" s="37"/>
    </row>
    <row r="445" spans="1:10" x14ac:dyDescent="0.25">
      <c r="A445" s="26"/>
      <c r="B445" s="26"/>
      <c r="C445" s="27"/>
      <c r="D445" s="27"/>
      <c r="E445" s="28"/>
      <c r="F445" s="29"/>
      <c r="G445" s="28"/>
      <c r="H445" s="28"/>
      <c r="I445" s="30"/>
      <c r="J445" s="31"/>
    </row>
    <row r="446" spans="1:10" x14ac:dyDescent="0.25">
      <c r="A446" s="32"/>
      <c r="B446" s="32"/>
      <c r="C446" s="33"/>
      <c r="D446" s="33"/>
      <c r="E446" s="34"/>
      <c r="F446" s="35"/>
      <c r="G446" s="34"/>
      <c r="H446" s="34"/>
      <c r="I446" s="36"/>
      <c r="J446" s="37"/>
    </row>
    <row r="447" spans="1:10" x14ac:dyDescent="0.25">
      <c r="A447" s="26"/>
      <c r="B447" s="26"/>
      <c r="C447" s="27"/>
      <c r="D447" s="27"/>
      <c r="E447" s="28"/>
      <c r="F447" s="29"/>
      <c r="G447" s="28"/>
      <c r="H447" s="28"/>
      <c r="I447" s="30"/>
      <c r="J447" s="31"/>
    </row>
    <row r="448" spans="1:10" x14ac:dyDescent="0.25">
      <c r="A448" s="32"/>
      <c r="B448" s="32"/>
      <c r="C448" s="33"/>
      <c r="D448" s="33"/>
      <c r="E448" s="34"/>
      <c r="F448" s="35"/>
      <c r="G448" s="34"/>
      <c r="H448" s="34"/>
      <c r="I448" s="36"/>
      <c r="J448" s="37"/>
    </row>
    <row r="449" spans="1:10" x14ac:dyDescent="0.25">
      <c r="A449" s="26"/>
      <c r="B449" s="26"/>
      <c r="C449" s="27"/>
      <c r="D449" s="27"/>
      <c r="E449" s="28"/>
      <c r="F449" s="29"/>
      <c r="G449" s="28"/>
      <c r="H449" s="28"/>
      <c r="I449" s="30"/>
      <c r="J449" s="31"/>
    </row>
    <row r="450" spans="1:10" x14ac:dyDescent="0.25">
      <c r="A450" s="32"/>
      <c r="B450" s="32"/>
      <c r="C450" s="33"/>
      <c r="D450" s="33"/>
      <c r="E450" s="34"/>
      <c r="F450" s="35"/>
      <c r="G450" s="34"/>
      <c r="H450" s="34"/>
      <c r="I450" s="36"/>
      <c r="J450" s="37"/>
    </row>
    <row r="451" spans="1:10" x14ac:dyDescent="0.25">
      <c r="A451" s="26"/>
      <c r="B451" s="26"/>
      <c r="C451" s="27"/>
      <c r="D451" s="27"/>
      <c r="E451" s="28"/>
      <c r="F451" s="29"/>
      <c r="G451" s="28"/>
      <c r="H451" s="28"/>
      <c r="I451" s="30"/>
      <c r="J451" s="31"/>
    </row>
    <row r="452" spans="1:10" x14ac:dyDescent="0.25">
      <c r="A452" s="32"/>
      <c r="B452" s="32"/>
      <c r="C452" s="33"/>
      <c r="D452" s="33"/>
      <c r="E452" s="34"/>
      <c r="F452" s="35"/>
      <c r="G452" s="34"/>
      <c r="H452" s="34"/>
      <c r="I452" s="36"/>
      <c r="J452" s="37"/>
    </row>
    <row r="453" spans="1:10" x14ac:dyDescent="0.25">
      <c r="A453" s="26"/>
      <c r="B453" s="26"/>
      <c r="C453" s="27"/>
      <c r="D453" s="27"/>
      <c r="E453" s="28"/>
      <c r="F453" s="29"/>
      <c r="G453" s="28"/>
      <c r="H453" s="28"/>
      <c r="I453" s="30"/>
      <c r="J453" s="31"/>
    </row>
    <row r="454" spans="1:10" x14ac:dyDescent="0.25">
      <c r="A454" s="32"/>
      <c r="B454" s="32"/>
      <c r="C454" s="33"/>
      <c r="D454" s="33"/>
      <c r="E454" s="34"/>
      <c r="F454" s="35"/>
      <c r="G454" s="34"/>
      <c r="H454" s="34"/>
      <c r="I454" s="36"/>
      <c r="J454" s="37"/>
    </row>
    <row r="455" spans="1:10" x14ac:dyDescent="0.25">
      <c r="A455" s="26"/>
      <c r="B455" s="26"/>
      <c r="C455" s="27"/>
      <c r="D455" s="27"/>
      <c r="E455" s="28"/>
      <c r="F455" s="29"/>
      <c r="G455" s="28"/>
      <c r="H455" s="28"/>
      <c r="I455" s="30"/>
      <c r="J455" s="31"/>
    </row>
    <row r="456" spans="1:10" x14ac:dyDescent="0.25">
      <c r="A456" s="32"/>
      <c r="B456" s="32"/>
      <c r="C456" s="33"/>
      <c r="D456" s="33"/>
      <c r="E456" s="34"/>
      <c r="F456" s="35"/>
      <c r="G456" s="34"/>
      <c r="H456" s="34"/>
      <c r="I456" s="36"/>
      <c r="J456" s="37"/>
    </row>
    <row r="457" spans="1:10" x14ac:dyDescent="0.25">
      <c r="A457" s="26"/>
      <c r="B457" s="26"/>
      <c r="C457" s="27"/>
      <c r="D457" s="27"/>
      <c r="E457" s="28"/>
      <c r="F457" s="29"/>
      <c r="G457" s="28"/>
      <c r="H457" s="28"/>
      <c r="I457" s="30"/>
      <c r="J457" s="31"/>
    </row>
    <row r="458" spans="1:10" x14ac:dyDescent="0.25">
      <c r="A458" s="32"/>
      <c r="B458" s="32"/>
      <c r="C458" s="33"/>
      <c r="D458" s="33"/>
      <c r="E458" s="34"/>
      <c r="F458" s="35"/>
      <c r="G458" s="34"/>
      <c r="H458" s="34"/>
      <c r="I458" s="36"/>
      <c r="J458" s="37"/>
    </row>
    <row r="459" spans="1:10" x14ac:dyDescent="0.25">
      <c r="A459" s="26"/>
      <c r="B459" s="26"/>
      <c r="C459" s="27"/>
      <c r="D459" s="27"/>
      <c r="E459" s="28"/>
      <c r="F459" s="29"/>
      <c r="G459" s="28"/>
      <c r="H459" s="28"/>
      <c r="I459" s="30"/>
      <c r="J459" s="31"/>
    </row>
    <row r="460" spans="1:10" x14ac:dyDescent="0.25">
      <c r="A460" s="32"/>
      <c r="B460" s="32"/>
      <c r="C460" s="33"/>
      <c r="D460" s="33"/>
      <c r="E460" s="34"/>
      <c r="F460" s="35"/>
      <c r="G460" s="34"/>
      <c r="H460" s="34"/>
      <c r="I460" s="36"/>
      <c r="J460" s="37"/>
    </row>
    <row r="461" spans="1:10" x14ac:dyDescent="0.25">
      <c r="A461" s="26"/>
      <c r="B461" s="26"/>
      <c r="C461" s="27"/>
      <c r="D461" s="27"/>
      <c r="E461" s="28"/>
      <c r="F461" s="29"/>
      <c r="G461" s="28"/>
      <c r="H461" s="28"/>
      <c r="I461" s="30"/>
      <c r="J461" s="31"/>
    </row>
    <row r="462" spans="1:10" x14ac:dyDescent="0.25">
      <c r="A462" s="32"/>
      <c r="B462" s="32"/>
      <c r="C462" s="33"/>
      <c r="D462" s="33"/>
      <c r="E462" s="34"/>
      <c r="F462" s="35"/>
      <c r="G462" s="34"/>
      <c r="H462" s="34"/>
      <c r="I462" s="36"/>
      <c r="J462" s="37"/>
    </row>
    <row r="463" spans="1:10" x14ac:dyDescent="0.25">
      <c r="A463" s="26"/>
      <c r="B463" s="26"/>
      <c r="C463" s="27"/>
      <c r="D463" s="27"/>
      <c r="E463" s="28"/>
      <c r="F463" s="29"/>
      <c r="G463" s="28"/>
      <c r="H463" s="28"/>
      <c r="I463" s="30"/>
      <c r="J463" s="31"/>
    </row>
    <row r="464" spans="1:10" x14ac:dyDescent="0.25">
      <c r="A464" s="32"/>
      <c r="B464" s="32"/>
      <c r="C464" s="33"/>
      <c r="D464" s="33"/>
      <c r="E464" s="34"/>
      <c r="F464" s="35"/>
      <c r="G464" s="34"/>
      <c r="H464" s="34"/>
      <c r="I464" s="36"/>
      <c r="J464" s="37"/>
    </row>
    <row r="465" spans="1:10" x14ac:dyDescent="0.25">
      <c r="A465" s="26"/>
      <c r="B465" s="26"/>
      <c r="C465" s="27"/>
      <c r="D465" s="27"/>
      <c r="E465" s="28"/>
      <c r="F465" s="29"/>
      <c r="G465" s="28"/>
      <c r="H465" s="28"/>
      <c r="I465" s="30"/>
      <c r="J465" s="31"/>
    </row>
    <row r="466" spans="1:10" x14ac:dyDescent="0.25">
      <c r="A466" s="32"/>
      <c r="B466" s="32"/>
      <c r="C466" s="33"/>
      <c r="D466" s="33"/>
      <c r="E466" s="34"/>
      <c r="F466" s="35"/>
      <c r="G466" s="34"/>
      <c r="H466" s="34"/>
      <c r="I466" s="36"/>
      <c r="J466" s="37"/>
    </row>
    <row r="467" spans="1:10" x14ac:dyDescent="0.25">
      <c r="A467" s="26"/>
      <c r="B467" s="26"/>
      <c r="C467" s="27"/>
      <c r="D467" s="27"/>
      <c r="E467" s="28"/>
      <c r="F467" s="29"/>
      <c r="G467" s="28"/>
      <c r="H467" s="28"/>
      <c r="I467" s="30"/>
      <c r="J467" s="31"/>
    </row>
    <row r="468" spans="1:10" x14ac:dyDescent="0.25">
      <c r="A468" s="32"/>
      <c r="B468" s="32"/>
      <c r="C468" s="33"/>
      <c r="D468" s="33"/>
      <c r="E468" s="34"/>
      <c r="F468" s="35"/>
      <c r="G468" s="34"/>
      <c r="H468" s="34"/>
      <c r="I468" s="36"/>
      <c r="J468" s="37"/>
    </row>
    <row r="469" spans="1:10" x14ac:dyDescent="0.25">
      <c r="A469" s="26"/>
      <c r="B469" s="26"/>
      <c r="C469" s="27"/>
      <c r="D469" s="27"/>
      <c r="E469" s="28"/>
      <c r="F469" s="29"/>
      <c r="G469" s="28"/>
      <c r="H469" s="28"/>
      <c r="I469" s="30"/>
      <c r="J469" s="31"/>
    </row>
    <row r="470" spans="1:10" x14ac:dyDescent="0.25">
      <c r="A470" s="32"/>
      <c r="B470" s="32"/>
      <c r="C470" s="33"/>
      <c r="D470" s="33"/>
      <c r="E470" s="34"/>
      <c r="F470" s="35"/>
      <c r="G470" s="34"/>
      <c r="H470" s="34"/>
      <c r="I470" s="36"/>
      <c r="J470" s="37"/>
    </row>
    <row r="471" spans="1:10" x14ac:dyDescent="0.25">
      <c r="A471" s="26"/>
      <c r="B471" s="26"/>
      <c r="C471" s="27"/>
      <c r="D471" s="27"/>
      <c r="E471" s="28"/>
      <c r="F471" s="29"/>
      <c r="G471" s="28"/>
      <c r="H471" s="28"/>
      <c r="I471" s="30"/>
      <c r="J471" s="31"/>
    </row>
    <row r="472" spans="1:10" x14ac:dyDescent="0.25">
      <c r="A472" s="32"/>
      <c r="B472" s="32"/>
      <c r="C472" s="33"/>
      <c r="D472" s="33"/>
      <c r="E472" s="34"/>
      <c r="F472" s="35"/>
      <c r="G472" s="34"/>
      <c r="H472" s="34"/>
      <c r="I472" s="36"/>
      <c r="J472" s="37"/>
    </row>
    <row r="473" spans="1:10" x14ac:dyDescent="0.25">
      <c r="A473" s="26"/>
      <c r="B473" s="26"/>
      <c r="C473" s="27"/>
      <c r="D473" s="27"/>
      <c r="E473" s="28"/>
      <c r="F473" s="29"/>
      <c r="G473" s="28"/>
      <c r="H473" s="28"/>
      <c r="I473" s="30"/>
      <c r="J473" s="31"/>
    </row>
    <row r="474" spans="1:10" x14ac:dyDescent="0.25">
      <c r="A474" s="32"/>
      <c r="B474" s="32"/>
      <c r="C474" s="33"/>
      <c r="D474" s="33"/>
      <c r="E474" s="34"/>
      <c r="F474" s="35"/>
      <c r="G474" s="34"/>
      <c r="H474" s="34"/>
      <c r="I474" s="36"/>
      <c r="J474" s="37"/>
    </row>
    <row r="475" spans="1:10" x14ac:dyDescent="0.25">
      <c r="A475" s="26"/>
      <c r="B475" s="26"/>
      <c r="C475" s="27"/>
      <c r="D475" s="27"/>
      <c r="E475" s="28"/>
      <c r="F475" s="29"/>
      <c r="G475" s="28"/>
      <c r="H475" s="28"/>
      <c r="I475" s="30"/>
      <c r="J475" s="31"/>
    </row>
    <row r="476" spans="1:10" x14ac:dyDescent="0.25">
      <c r="A476" s="32"/>
      <c r="B476" s="32"/>
      <c r="C476" s="33"/>
      <c r="D476" s="33"/>
      <c r="E476" s="34"/>
      <c r="F476" s="35"/>
      <c r="G476" s="34"/>
      <c r="H476" s="34"/>
      <c r="I476" s="36"/>
      <c r="J476" s="37"/>
    </row>
    <row r="477" spans="1:10" x14ac:dyDescent="0.25">
      <c r="A477" s="26"/>
      <c r="B477" s="26"/>
      <c r="C477" s="27"/>
      <c r="D477" s="27"/>
      <c r="E477" s="28"/>
      <c r="F477" s="29"/>
      <c r="G477" s="28"/>
      <c r="H477" s="28"/>
      <c r="I477" s="30"/>
      <c r="J477" s="31"/>
    </row>
    <row r="478" spans="1:10" x14ac:dyDescent="0.25">
      <c r="A478" s="32"/>
      <c r="B478" s="32"/>
      <c r="C478" s="33"/>
      <c r="D478" s="33"/>
      <c r="E478" s="34"/>
      <c r="F478" s="35"/>
      <c r="G478" s="34"/>
      <c r="H478" s="34"/>
      <c r="I478" s="36"/>
      <c r="J478" s="37"/>
    </row>
    <row r="479" spans="1:10" x14ac:dyDescent="0.25">
      <c r="A479" s="26"/>
      <c r="B479" s="26"/>
      <c r="C479" s="27"/>
      <c r="D479" s="27"/>
      <c r="E479" s="28"/>
      <c r="F479" s="29"/>
      <c r="G479" s="28"/>
      <c r="H479" s="28"/>
      <c r="I479" s="30"/>
      <c r="J479" s="31"/>
    </row>
    <row r="480" spans="1:10" x14ac:dyDescent="0.25">
      <c r="A480" s="32"/>
      <c r="B480" s="32"/>
      <c r="C480" s="33"/>
      <c r="D480" s="33"/>
      <c r="E480" s="34"/>
      <c r="F480" s="35"/>
      <c r="G480" s="34"/>
      <c r="H480" s="34"/>
      <c r="I480" s="36"/>
      <c r="J480" s="37"/>
    </row>
    <row r="481" spans="1:10" x14ac:dyDescent="0.25">
      <c r="A481" s="26"/>
      <c r="B481" s="26"/>
      <c r="C481" s="27"/>
      <c r="D481" s="27"/>
      <c r="E481" s="28"/>
      <c r="F481" s="29"/>
      <c r="G481" s="28"/>
      <c r="H481" s="28"/>
      <c r="I481" s="30"/>
      <c r="J481" s="31"/>
    </row>
    <row r="482" spans="1:10" x14ac:dyDescent="0.25">
      <c r="A482" s="32"/>
      <c r="B482" s="32"/>
      <c r="C482" s="33"/>
      <c r="D482" s="33"/>
      <c r="E482" s="34"/>
      <c r="F482" s="35"/>
      <c r="G482" s="34"/>
      <c r="H482" s="34"/>
      <c r="I482" s="36"/>
      <c r="J482" s="37"/>
    </row>
    <row r="483" spans="1:10" x14ac:dyDescent="0.25">
      <c r="A483" s="26"/>
      <c r="B483" s="26"/>
      <c r="C483" s="27"/>
      <c r="D483" s="27"/>
      <c r="E483" s="28"/>
      <c r="F483" s="29"/>
      <c r="G483" s="28"/>
      <c r="H483" s="28"/>
      <c r="I483" s="30"/>
      <c r="J483" s="31"/>
    </row>
    <row r="484" spans="1:10" x14ac:dyDescent="0.25">
      <c r="A484" s="32"/>
      <c r="B484" s="32"/>
      <c r="C484" s="33"/>
      <c r="D484" s="33"/>
      <c r="E484" s="34"/>
      <c r="F484" s="35"/>
      <c r="G484" s="34"/>
      <c r="H484" s="34"/>
      <c r="I484" s="36"/>
      <c r="J484" s="37"/>
    </row>
    <row r="485" spans="1:10" x14ac:dyDescent="0.25">
      <c r="A485" s="26"/>
      <c r="B485" s="26"/>
      <c r="C485" s="27"/>
      <c r="D485" s="27"/>
      <c r="E485" s="28"/>
      <c r="F485" s="29"/>
      <c r="G485" s="28"/>
      <c r="H485" s="28"/>
      <c r="I485" s="30"/>
      <c r="J485" s="31"/>
    </row>
    <row r="486" spans="1:10" x14ac:dyDescent="0.25">
      <c r="A486" s="32"/>
      <c r="B486" s="32"/>
      <c r="C486" s="33"/>
      <c r="D486" s="33"/>
      <c r="E486" s="34"/>
      <c r="F486" s="35"/>
      <c r="G486" s="34"/>
      <c r="H486" s="34"/>
      <c r="I486" s="36"/>
      <c r="J486" s="37"/>
    </row>
    <row r="487" spans="1:10" x14ac:dyDescent="0.25">
      <c r="A487" s="26"/>
      <c r="B487" s="26"/>
      <c r="C487" s="27"/>
      <c r="D487" s="27"/>
      <c r="E487" s="28"/>
      <c r="F487" s="29"/>
      <c r="G487" s="28"/>
      <c r="H487" s="28"/>
      <c r="I487" s="30"/>
      <c r="J487" s="31"/>
    </row>
    <row r="488" spans="1:10" x14ac:dyDescent="0.25">
      <c r="A488" s="32"/>
      <c r="B488" s="32"/>
      <c r="C488" s="33"/>
      <c r="D488" s="33"/>
      <c r="E488" s="34"/>
      <c r="F488" s="35"/>
      <c r="G488" s="34"/>
      <c r="H488" s="34"/>
      <c r="I488" s="36"/>
      <c r="J488" s="37"/>
    </row>
    <row r="489" spans="1:10" x14ac:dyDescent="0.25">
      <c r="A489" s="26"/>
      <c r="B489" s="26"/>
      <c r="C489" s="27"/>
      <c r="D489" s="27"/>
      <c r="E489" s="28"/>
      <c r="F489" s="29"/>
      <c r="G489" s="28"/>
      <c r="H489" s="28"/>
      <c r="I489" s="30"/>
      <c r="J489" s="31"/>
    </row>
    <row r="490" spans="1:10" x14ac:dyDescent="0.25">
      <c r="A490" s="26"/>
      <c r="B490" s="26"/>
      <c r="C490" s="27"/>
      <c r="D490" s="27"/>
      <c r="E490" s="28"/>
      <c r="F490" s="29"/>
      <c r="G490" s="28"/>
      <c r="H490" s="28"/>
      <c r="I490" s="30"/>
      <c r="J490" s="31"/>
    </row>
    <row r="491" spans="1:10" x14ac:dyDescent="0.25">
      <c r="A491" s="32"/>
      <c r="B491" s="32"/>
      <c r="C491" s="33"/>
      <c r="D491" s="33"/>
      <c r="E491" s="34"/>
      <c r="F491" s="35"/>
      <c r="G491" s="34"/>
      <c r="H491" s="34"/>
      <c r="I491" s="36"/>
      <c r="J491" s="37"/>
    </row>
    <row r="492" spans="1:10" x14ac:dyDescent="0.25">
      <c r="A492" s="26"/>
      <c r="B492" s="26"/>
      <c r="C492" s="27"/>
      <c r="D492" s="27"/>
      <c r="E492" s="28"/>
      <c r="F492" s="29"/>
      <c r="G492" s="30"/>
      <c r="H492" s="28"/>
      <c r="I492" s="30"/>
      <c r="J492" s="31"/>
    </row>
    <row r="493" spans="1:10" x14ac:dyDescent="0.25">
      <c r="A493" s="32"/>
      <c r="B493" s="32"/>
      <c r="C493" s="33"/>
      <c r="D493" s="33"/>
      <c r="E493" s="34"/>
      <c r="F493" s="35"/>
      <c r="G493" s="34"/>
      <c r="H493" s="34"/>
      <c r="I493" s="36"/>
      <c r="J493" s="37"/>
    </row>
    <row r="494" spans="1:10" x14ac:dyDescent="0.25">
      <c r="A494" s="38"/>
      <c r="B494" s="26"/>
      <c r="C494" s="39"/>
      <c r="D494" s="27"/>
      <c r="E494" s="31"/>
      <c r="F494" s="40"/>
      <c r="G494" s="31"/>
      <c r="H494" s="31"/>
      <c r="I494" s="41"/>
      <c r="J494" s="31"/>
    </row>
    <row r="495" spans="1:10" x14ac:dyDescent="0.25">
      <c r="A495" s="32"/>
      <c r="B495" s="32"/>
      <c r="C495" s="33"/>
      <c r="D495" s="33"/>
      <c r="E495" s="36"/>
      <c r="F495" s="35"/>
      <c r="G495" s="36"/>
      <c r="H495" s="34"/>
      <c r="I495" s="36"/>
      <c r="J495" s="37"/>
    </row>
    <row r="496" spans="1:10" x14ac:dyDescent="0.25">
      <c r="A496" s="26"/>
      <c r="B496" s="26"/>
      <c r="C496" s="27"/>
      <c r="D496" s="27"/>
      <c r="E496" s="28"/>
      <c r="F496" s="29"/>
      <c r="G496" s="28"/>
      <c r="H496" s="28"/>
      <c r="I496" s="30"/>
      <c r="J496" s="31"/>
    </row>
    <row r="497" spans="1:10" x14ac:dyDescent="0.25">
      <c r="A497" s="32"/>
      <c r="B497" s="32"/>
      <c r="C497" s="33"/>
      <c r="D497" s="33"/>
      <c r="E497" s="36"/>
      <c r="F497" s="35"/>
      <c r="G497" s="36"/>
      <c r="H497" s="34"/>
      <c r="I497" s="36"/>
      <c r="J497" s="37"/>
    </row>
    <row r="498" spans="1:10" x14ac:dyDescent="0.25">
      <c r="A498" s="26"/>
      <c r="B498" s="26"/>
      <c r="C498" s="27"/>
      <c r="D498" s="27"/>
      <c r="E498" s="28"/>
      <c r="F498" s="29"/>
      <c r="G498" s="30"/>
      <c r="H498" s="28"/>
      <c r="I498" s="30"/>
      <c r="J498" s="31"/>
    </row>
    <row r="499" spans="1:10" x14ac:dyDescent="0.25">
      <c r="A499" s="32"/>
      <c r="B499" s="32"/>
      <c r="C499" s="33"/>
      <c r="D499" s="33"/>
      <c r="E499" s="34"/>
      <c r="F499" s="35"/>
      <c r="G499" s="36"/>
      <c r="H499" s="34"/>
      <c r="I499" s="36"/>
      <c r="J499" s="37"/>
    </row>
    <row r="500" spans="1:10" x14ac:dyDescent="0.25">
      <c r="A500" s="26"/>
      <c r="B500" s="26"/>
      <c r="C500" s="27"/>
      <c r="D500" s="27"/>
      <c r="E500" s="28"/>
      <c r="F500" s="29"/>
      <c r="G500" s="28"/>
      <c r="H500" s="28"/>
      <c r="I500" s="30"/>
      <c r="J500" s="31"/>
    </row>
    <row r="501" spans="1:10" x14ac:dyDescent="0.25">
      <c r="A501" s="32"/>
      <c r="B501" s="32"/>
      <c r="C501" s="33"/>
      <c r="D501" s="33"/>
      <c r="E501" s="34"/>
      <c r="F501" s="35"/>
      <c r="G501" s="34"/>
      <c r="H501" s="34"/>
      <c r="I501" s="36"/>
      <c r="J501" s="37"/>
    </row>
    <row r="502" spans="1:10" x14ac:dyDescent="0.25">
      <c r="A502" s="26"/>
      <c r="B502" s="26"/>
      <c r="C502" s="27"/>
      <c r="D502" s="27"/>
      <c r="E502" s="28"/>
      <c r="F502" s="29"/>
      <c r="G502" s="28"/>
      <c r="H502" s="28"/>
      <c r="I502" s="30"/>
      <c r="J502" s="31"/>
    </row>
    <row r="503" spans="1:10" x14ac:dyDescent="0.25">
      <c r="A503" s="32"/>
      <c r="B503" s="32"/>
      <c r="C503" s="33"/>
      <c r="D503" s="33"/>
      <c r="E503" s="34"/>
      <c r="F503" s="35"/>
      <c r="G503" s="34"/>
      <c r="H503" s="34"/>
      <c r="I503" s="36"/>
      <c r="J503" s="37"/>
    </row>
    <row r="504" spans="1:10" x14ac:dyDescent="0.25">
      <c r="A504" s="26"/>
      <c r="B504" s="26"/>
      <c r="C504" s="27"/>
      <c r="D504" s="27"/>
      <c r="E504" s="28"/>
      <c r="F504" s="29"/>
      <c r="G504" s="28"/>
      <c r="H504" s="28"/>
      <c r="I504" s="30"/>
      <c r="J504" s="31"/>
    </row>
    <row r="505" spans="1:10" x14ac:dyDescent="0.25">
      <c r="A505" s="32"/>
      <c r="B505" s="32"/>
      <c r="C505" s="33"/>
      <c r="D505" s="33"/>
      <c r="E505" s="34"/>
      <c r="F505" s="35"/>
      <c r="G505" s="34"/>
      <c r="H505" s="34"/>
      <c r="I505" s="36"/>
      <c r="J505" s="37"/>
    </row>
    <row r="506" spans="1:10" x14ac:dyDescent="0.25">
      <c r="A506" s="26"/>
      <c r="B506" s="26"/>
      <c r="C506" s="27"/>
      <c r="D506" s="27"/>
      <c r="E506" s="28"/>
      <c r="F506" s="29"/>
      <c r="G506" s="28"/>
      <c r="H506" s="28"/>
      <c r="I506" s="30"/>
      <c r="J506" s="31"/>
    </row>
    <row r="507" spans="1:10" x14ac:dyDescent="0.25">
      <c r="A507" s="32"/>
      <c r="B507" s="32"/>
      <c r="C507" s="33"/>
      <c r="D507" s="33"/>
      <c r="E507" s="34"/>
      <c r="F507" s="35"/>
      <c r="G507" s="34"/>
      <c r="H507" s="34"/>
      <c r="I507" s="36"/>
      <c r="J507" s="37"/>
    </row>
    <row r="508" spans="1:10" x14ac:dyDescent="0.25">
      <c r="A508" s="26"/>
      <c r="B508" s="26"/>
      <c r="C508" s="27"/>
      <c r="D508" s="27"/>
      <c r="E508" s="28"/>
      <c r="F508" s="29"/>
      <c r="G508" s="28"/>
      <c r="H508" s="28"/>
      <c r="I508" s="30"/>
      <c r="J508" s="31"/>
    </row>
    <row r="509" spans="1:10" x14ac:dyDescent="0.25">
      <c r="A509" s="32"/>
      <c r="B509" s="32"/>
      <c r="C509" s="33"/>
      <c r="D509" s="33"/>
      <c r="E509" s="34"/>
      <c r="F509" s="35"/>
      <c r="G509" s="34"/>
      <c r="H509" s="34"/>
      <c r="I509" s="36"/>
      <c r="J509" s="37"/>
    </row>
    <row r="510" spans="1:10" x14ac:dyDescent="0.25">
      <c r="A510" s="26"/>
      <c r="B510" s="26"/>
      <c r="C510" s="27"/>
      <c r="D510" s="27"/>
      <c r="E510" s="28"/>
      <c r="F510" s="29"/>
      <c r="G510" s="28"/>
      <c r="H510" s="28"/>
      <c r="I510" s="30"/>
      <c r="J510" s="31"/>
    </row>
    <row r="511" spans="1:10" x14ac:dyDescent="0.25">
      <c r="A511" s="32"/>
      <c r="B511" s="32"/>
      <c r="C511" s="33"/>
      <c r="D511" s="33"/>
      <c r="E511" s="34"/>
      <c r="F511" s="35"/>
      <c r="G511" s="34"/>
      <c r="H511" s="34"/>
      <c r="I511" s="36"/>
      <c r="J511" s="37"/>
    </row>
    <row r="512" spans="1:10" x14ac:dyDescent="0.25">
      <c r="A512" s="26"/>
      <c r="B512" s="26"/>
      <c r="C512" s="27"/>
      <c r="D512" s="27"/>
      <c r="E512" s="28"/>
      <c r="F512" s="29"/>
      <c r="G512" s="28"/>
      <c r="H512" s="28"/>
      <c r="I512" s="30"/>
      <c r="J512" s="31"/>
    </row>
    <row r="513" spans="1:10" x14ac:dyDescent="0.25">
      <c r="A513" s="32"/>
      <c r="B513" s="32"/>
      <c r="C513" s="33"/>
      <c r="D513" s="33"/>
      <c r="E513" s="34"/>
      <c r="F513" s="35"/>
      <c r="G513" s="34"/>
      <c r="H513" s="34"/>
      <c r="I513" s="36"/>
      <c r="J513" s="37"/>
    </row>
    <row r="514" spans="1:10" x14ac:dyDescent="0.25">
      <c r="A514" s="26"/>
      <c r="B514" s="26"/>
      <c r="C514" s="27"/>
      <c r="D514" s="27"/>
      <c r="E514" s="28"/>
      <c r="F514" s="29"/>
      <c r="G514" s="28"/>
      <c r="H514" s="28"/>
      <c r="I514" s="30"/>
      <c r="J514" s="31"/>
    </row>
    <row r="515" spans="1:10" x14ac:dyDescent="0.25">
      <c r="A515" s="32"/>
      <c r="B515" s="32"/>
      <c r="C515" s="33"/>
      <c r="D515" s="33"/>
      <c r="E515" s="34"/>
      <c r="F515" s="35"/>
      <c r="G515" s="34"/>
      <c r="H515" s="34"/>
      <c r="I515" s="36"/>
      <c r="J515" s="37"/>
    </row>
    <row r="516" spans="1:10" x14ac:dyDescent="0.25">
      <c r="A516" s="26"/>
      <c r="B516" s="26"/>
      <c r="C516" s="27"/>
      <c r="D516" s="27"/>
      <c r="E516" s="28"/>
      <c r="F516" s="29"/>
      <c r="G516" s="28"/>
      <c r="H516" s="28"/>
      <c r="I516" s="30"/>
      <c r="J516" s="31"/>
    </row>
    <row r="517" spans="1:10" x14ac:dyDescent="0.25">
      <c r="A517" s="32"/>
      <c r="B517" s="32"/>
      <c r="C517" s="33"/>
      <c r="D517" s="33"/>
      <c r="E517" s="34"/>
      <c r="F517" s="35"/>
      <c r="G517" s="34"/>
      <c r="H517" s="34"/>
      <c r="I517" s="36"/>
      <c r="J517" s="37"/>
    </row>
    <row r="518" spans="1:10" x14ac:dyDescent="0.25">
      <c r="A518" s="26"/>
      <c r="B518" s="26"/>
      <c r="C518" s="27"/>
      <c r="D518" s="27"/>
      <c r="E518" s="28"/>
      <c r="F518" s="29"/>
      <c r="G518" s="28"/>
      <c r="H518" s="28"/>
      <c r="I518" s="30"/>
      <c r="J518" s="31"/>
    </row>
    <row r="519" spans="1:10" x14ac:dyDescent="0.25">
      <c r="A519" s="32"/>
      <c r="B519" s="32"/>
      <c r="C519" s="33"/>
      <c r="D519" s="33"/>
      <c r="E519" s="34"/>
      <c r="F519" s="35"/>
      <c r="G519" s="34"/>
      <c r="H519" s="34"/>
      <c r="I519" s="36"/>
      <c r="J519" s="37"/>
    </row>
    <row r="520" spans="1:10" x14ac:dyDescent="0.25">
      <c r="A520" s="26"/>
      <c r="B520" s="26"/>
      <c r="C520" s="27"/>
      <c r="D520" s="27"/>
      <c r="E520" s="28"/>
      <c r="F520" s="29"/>
      <c r="G520" s="28"/>
      <c r="H520" s="28"/>
      <c r="I520" s="30"/>
      <c r="J520" s="31"/>
    </row>
    <row r="521" spans="1:10" x14ac:dyDescent="0.25">
      <c r="A521" s="32"/>
      <c r="B521" s="32"/>
      <c r="C521" s="33"/>
      <c r="D521" s="33"/>
      <c r="E521" s="34"/>
      <c r="F521" s="35"/>
      <c r="G521" s="34"/>
      <c r="H521" s="34"/>
      <c r="I521" s="36"/>
      <c r="J521" s="37"/>
    </row>
    <row r="522" spans="1:10" x14ac:dyDescent="0.25">
      <c r="A522" s="26"/>
      <c r="B522" s="26"/>
      <c r="C522" s="27"/>
      <c r="D522" s="27"/>
      <c r="E522" s="28"/>
      <c r="F522" s="29"/>
      <c r="G522" s="28"/>
      <c r="H522" s="28"/>
      <c r="I522" s="30"/>
      <c r="J522" s="31"/>
    </row>
    <row r="523" spans="1:10" x14ac:dyDescent="0.25">
      <c r="A523" s="32"/>
      <c r="B523" s="32"/>
      <c r="C523" s="33"/>
      <c r="D523" s="33"/>
      <c r="E523" s="34"/>
      <c r="F523" s="35"/>
      <c r="G523" s="34"/>
      <c r="H523" s="34"/>
      <c r="I523" s="36"/>
      <c r="J523" s="37"/>
    </row>
    <row r="524" spans="1:10" x14ac:dyDescent="0.25">
      <c r="A524" s="26"/>
      <c r="B524" s="26"/>
      <c r="C524" s="27"/>
      <c r="D524" s="27"/>
      <c r="E524" s="28"/>
      <c r="F524" s="29"/>
      <c r="G524" s="28"/>
      <c r="H524" s="28"/>
      <c r="I524" s="30"/>
      <c r="J524" s="31"/>
    </row>
    <row r="525" spans="1:10" x14ac:dyDescent="0.25">
      <c r="A525" s="32"/>
      <c r="B525" s="32"/>
      <c r="C525" s="33"/>
      <c r="D525" s="33"/>
      <c r="E525" s="34"/>
      <c r="F525" s="35"/>
      <c r="G525" s="34"/>
      <c r="H525" s="34"/>
      <c r="I525" s="36"/>
      <c r="J525" s="37"/>
    </row>
    <row r="526" spans="1:10" x14ac:dyDescent="0.25">
      <c r="A526" s="26"/>
      <c r="B526" s="26"/>
      <c r="C526" s="27"/>
      <c r="D526" s="27"/>
      <c r="E526" s="28"/>
      <c r="F526" s="29"/>
      <c r="G526" s="28"/>
      <c r="H526" s="28"/>
      <c r="I526" s="30"/>
      <c r="J526" s="31"/>
    </row>
    <row r="527" spans="1:10" x14ac:dyDescent="0.25">
      <c r="A527" s="32"/>
      <c r="B527" s="32"/>
      <c r="C527" s="33"/>
      <c r="D527" s="33"/>
      <c r="E527" s="34"/>
      <c r="F527" s="35"/>
      <c r="G527" s="34"/>
      <c r="H527" s="34"/>
      <c r="I527" s="36"/>
      <c r="J527" s="37"/>
    </row>
    <row r="528" spans="1:10" x14ac:dyDescent="0.25">
      <c r="A528" s="26"/>
      <c r="B528" s="26"/>
      <c r="C528" s="27"/>
      <c r="D528" s="27"/>
      <c r="E528" s="28"/>
      <c r="F528" s="29"/>
      <c r="G528" s="28"/>
      <c r="H528" s="28"/>
      <c r="I528" s="30"/>
      <c r="J528" s="31"/>
    </row>
    <row r="529" spans="1:10" x14ac:dyDescent="0.25">
      <c r="A529" s="32"/>
      <c r="B529" s="32"/>
      <c r="C529" s="33"/>
      <c r="D529" s="33"/>
      <c r="E529" s="34"/>
      <c r="F529" s="35"/>
      <c r="G529" s="34"/>
      <c r="H529" s="34"/>
      <c r="I529" s="36"/>
      <c r="J529" s="37"/>
    </row>
    <row r="530" spans="1:10" x14ac:dyDescent="0.25">
      <c r="A530" s="26"/>
      <c r="B530" s="26"/>
      <c r="C530" s="27"/>
      <c r="D530" s="27"/>
      <c r="E530" s="28"/>
      <c r="F530" s="29"/>
      <c r="G530" s="28"/>
      <c r="H530" s="28"/>
      <c r="I530" s="30"/>
      <c r="J530" s="31"/>
    </row>
    <row r="531" spans="1:10" x14ac:dyDescent="0.25">
      <c r="A531" s="32"/>
      <c r="B531" s="32"/>
      <c r="C531" s="33"/>
      <c r="D531" s="33"/>
      <c r="E531" s="34"/>
      <c r="F531" s="35"/>
      <c r="G531" s="34"/>
      <c r="H531" s="34"/>
      <c r="I531" s="36"/>
      <c r="J531" s="37"/>
    </row>
    <row r="532" spans="1:10" x14ac:dyDescent="0.25">
      <c r="A532" s="26"/>
      <c r="B532" s="26"/>
      <c r="C532" s="27"/>
      <c r="D532" s="27"/>
      <c r="E532" s="28"/>
      <c r="F532" s="29"/>
      <c r="G532" s="28"/>
      <c r="H532" s="28"/>
      <c r="I532" s="30"/>
      <c r="J532" s="31"/>
    </row>
    <row r="533" spans="1:10" x14ac:dyDescent="0.25">
      <c r="A533" s="32"/>
      <c r="B533" s="32"/>
      <c r="C533" s="33"/>
      <c r="D533" s="33"/>
      <c r="E533" s="34"/>
      <c r="F533" s="35"/>
      <c r="G533" s="34"/>
      <c r="H533" s="34"/>
      <c r="I533" s="36"/>
      <c r="J533" s="37"/>
    </row>
    <row r="534" spans="1:10" x14ac:dyDescent="0.25">
      <c r="A534" s="26"/>
      <c r="B534" s="26"/>
      <c r="C534" s="27"/>
      <c r="D534" s="27"/>
      <c r="E534" s="28"/>
      <c r="F534" s="29"/>
      <c r="G534" s="28"/>
      <c r="H534" s="28"/>
      <c r="I534" s="30"/>
      <c r="J534" s="31"/>
    </row>
    <row r="535" spans="1:10" x14ac:dyDescent="0.25">
      <c r="A535" s="32"/>
      <c r="B535" s="32"/>
      <c r="C535" s="33"/>
      <c r="D535" s="33"/>
      <c r="E535" s="34"/>
      <c r="F535" s="35"/>
      <c r="G535" s="34"/>
      <c r="H535" s="34"/>
      <c r="I535" s="36"/>
      <c r="J535" s="37"/>
    </row>
    <row r="536" spans="1:10" x14ac:dyDescent="0.25">
      <c r="A536" s="26"/>
      <c r="B536" s="26"/>
      <c r="C536" s="27"/>
      <c r="D536" s="27"/>
      <c r="E536" s="28"/>
      <c r="F536" s="29"/>
      <c r="G536" s="28"/>
      <c r="H536" s="28"/>
      <c r="I536" s="30"/>
      <c r="J536" s="31"/>
    </row>
    <row r="537" spans="1:10" x14ac:dyDescent="0.25">
      <c r="A537" s="32"/>
      <c r="B537" s="32"/>
      <c r="C537" s="33"/>
      <c r="D537" s="33"/>
      <c r="E537" s="34"/>
      <c r="F537" s="35"/>
      <c r="G537" s="34"/>
      <c r="H537" s="34"/>
      <c r="I537" s="36"/>
      <c r="J537" s="37"/>
    </row>
    <row r="538" spans="1:10" x14ac:dyDescent="0.25">
      <c r="A538" s="26"/>
      <c r="B538" s="26"/>
      <c r="C538" s="27"/>
      <c r="D538" s="27"/>
      <c r="E538" s="28"/>
      <c r="F538" s="29"/>
      <c r="G538" s="28"/>
      <c r="H538" s="28"/>
      <c r="I538" s="30"/>
      <c r="J538" s="31"/>
    </row>
    <row r="539" spans="1:10" x14ac:dyDescent="0.25">
      <c r="A539" s="32"/>
      <c r="B539" s="32"/>
      <c r="C539" s="33"/>
      <c r="D539" s="33"/>
      <c r="E539" s="34"/>
      <c r="F539" s="35"/>
      <c r="G539" s="34"/>
      <c r="H539" s="34"/>
      <c r="I539" s="36"/>
      <c r="J539" s="37"/>
    </row>
    <row r="540" spans="1:10" x14ac:dyDescent="0.25">
      <c r="A540" s="26"/>
      <c r="B540" s="26"/>
      <c r="C540" s="27"/>
      <c r="D540" s="27"/>
      <c r="E540" s="28"/>
      <c r="F540" s="29"/>
      <c r="G540" s="28"/>
      <c r="H540" s="28"/>
      <c r="I540" s="30"/>
      <c r="J540" s="31"/>
    </row>
    <row r="541" spans="1:10" x14ac:dyDescent="0.25">
      <c r="A541" s="32"/>
      <c r="B541" s="32"/>
      <c r="C541" s="33"/>
      <c r="D541" s="33"/>
      <c r="E541" s="34"/>
      <c r="F541" s="35"/>
      <c r="G541" s="34"/>
      <c r="H541" s="34"/>
      <c r="I541" s="36"/>
      <c r="J541" s="37"/>
    </row>
    <row r="542" spans="1:10" x14ac:dyDescent="0.25">
      <c r="A542" s="26"/>
      <c r="B542" s="26"/>
      <c r="C542" s="27"/>
      <c r="D542" s="27"/>
      <c r="E542" s="28"/>
      <c r="F542" s="29"/>
      <c r="G542" s="28"/>
      <c r="H542" s="28"/>
      <c r="I542" s="30"/>
      <c r="J542" s="31"/>
    </row>
    <row r="543" spans="1:10" x14ac:dyDescent="0.25">
      <c r="A543" s="32"/>
      <c r="B543" s="32"/>
      <c r="C543" s="33"/>
      <c r="D543" s="33"/>
      <c r="E543" s="34"/>
      <c r="F543" s="35"/>
      <c r="G543" s="34"/>
      <c r="H543" s="34"/>
      <c r="I543" s="36"/>
      <c r="J543" s="37"/>
    </row>
    <row r="544" spans="1:10" x14ac:dyDescent="0.25">
      <c r="A544" s="26"/>
      <c r="B544" s="26"/>
      <c r="C544" s="27"/>
      <c r="D544" s="27"/>
      <c r="E544" s="28"/>
      <c r="F544" s="29"/>
      <c r="G544" s="28"/>
      <c r="H544" s="28"/>
      <c r="I544" s="30"/>
      <c r="J544" s="31"/>
    </row>
    <row r="545" spans="1:10" x14ac:dyDescent="0.25">
      <c r="A545" s="32"/>
      <c r="B545" s="32"/>
      <c r="C545" s="33"/>
      <c r="D545" s="33"/>
      <c r="E545" s="34"/>
      <c r="F545" s="35"/>
      <c r="G545" s="34"/>
      <c r="H545" s="34"/>
      <c r="I545" s="36"/>
      <c r="J545" s="37"/>
    </row>
    <row r="546" spans="1:10" x14ac:dyDescent="0.25">
      <c r="A546" s="26"/>
      <c r="B546" s="26"/>
      <c r="C546" s="27"/>
      <c r="D546" s="27"/>
      <c r="E546" s="28"/>
      <c r="F546" s="29"/>
      <c r="G546" s="28"/>
      <c r="H546" s="28"/>
      <c r="I546" s="30"/>
      <c r="J546" s="31"/>
    </row>
    <row r="547" spans="1:10" x14ac:dyDescent="0.25">
      <c r="A547" s="32"/>
      <c r="B547" s="32"/>
      <c r="C547" s="33"/>
      <c r="D547" s="33"/>
      <c r="E547" s="34"/>
      <c r="F547" s="35"/>
      <c r="G547" s="34"/>
      <c r="H547" s="34"/>
      <c r="I547" s="36"/>
      <c r="J547" s="37"/>
    </row>
    <row r="548" spans="1:10" x14ac:dyDescent="0.25">
      <c r="A548" s="26"/>
      <c r="B548" s="26"/>
      <c r="C548" s="27"/>
      <c r="D548" s="27"/>
      <c r="E548" s="28"/>
      <c r="F548" s="29"/>
      <c r="G548" s="28"/>
      <c r="H548" s="28"/>
      <c r="I548" s="30"/>
      <c r="J548" s="31"/>
    </row>
    <row r="549" spans="1:10" x14ac:dyDescent="0.25">
      <c r="A549" s="32"/>
      <c r="B549" s="32"/>
      <c r="C549" s="33"/>
      <c r="D549" s="33"/>
      <c r="E549" s="34"/>
      <c r="F549" s="35"/>
      <c r="G549" s="34"/>
      <c r="H549" s="34"/>
      <c r="I549" s="36"/>
      <c r="J549" s="37"/>
    </row>
    <row r="550" spans="1:10" x14ac:dyDescent="0.25">
      <c r="A550" s="26"/>
      <c r="B550" s="26"/>
      <c r="C550" s="27"/>
      <c r="D550" s="27"/>
      <c r="E550" s="28"/>
      <c r="F550" s="29"/>
      <c r="G550" s="28"/>
      <c r="H550" s="28"/>
      <c r="I550" s="30"/>
      <c r="J550" s="31"/>
    </row>
    <row r="551" spans="1:10" x14ac:dyDescent="0.25">
      <c r="A551" s="32"/>
      <c r="B551" s="32"/>
      <c r="C551" s="33"/>
      <c r="D551" s="33"/>
      <c r="E551" s="34"/>
      <c r="F551" s="35"/>
      <c r="G551" s="34"/>
      <c r="H551" s="34"/>
      <c r="I551" s="36"/>
      <c r="J551" s="37"/>
    </row>
    <row r="552" spans="1:10" x14ac:dyDescent="0.25">
      <c r="A552" s="26"/>
      <c r="B552" s="26"/>
      <c r="C552" s="27"/>
      <c r="D552" s="27"/>
      <c r="E552" s="28"/>
      <c r="F552" s="29"/>
      <c r="G552" s="28"/>
      <c r="H552" s="28"/>
      <c r="I552" s="30"/>
      <c r="J552" s="31"/>
    </row>
    <row r="553" spans="1:10" x14ac:dyDescent="0.25">
      <c r="A553" s="32"/>
      <c r="B553" s="32"/>
      <c r="C553" s="33"/>
      <c r="D553" s="33"/>
      <c r="E553" s="34"/>
      <c r="F553" s="35"/>
      <c r="G553" s="34"/>
      <c r="H553" s="34"/>
      <c r="I553" s="36"/>
      <c r="J553" s="37"/>
    </row>
    <row r="554" spans="1:10" x14ac:dyDescent="0.25">
      <c r="A554" s="26"/>
      <c r="B554" s="26"/>
      <c r="C554" s="27"/>
      <c r="D554" s="27"/>
      <c r="E554" s="28"/>
      <c r="F554" s="29"/>
      <c r="G554" s="28"/>
      <c r="H554" s="28"/>
      <c r="I554" s="30"/>
      <c r="J554" s="31"/>
    </row>
    <row r="555" spans="1:10" x14ac:dyDescent="0.25">
      <c r="A555" s="32"/>
      <c r="B555" s="32"/>
      <c r="C555" s="33"/>
      <c r="D555" s="33"/>
      <c r="E555" s="34"/>
      <c r="F555" s="35"/>
      <c r="G555" s="34"/>
      <c r="H555" s="34"/>
      <c r="I555" s="36"/>
      <c r="J555" s="37"/>
    </row>
    <row r="556" spans="1:10" x14ac:dyDescent="0.25">
      <c r="A556" s="26"/>
      <c r="B556" s="26"/>
      <c r="C556" s="27"/>
      <c r="D556" s="27"/>
      <c r="E556" s="28"/>
      <c r="F556" s="29"/>
      <c r="G556" s="28"/>
      <c r="H556" s="28"/>
      <c r="I556" s="30"/>
      <c r="J556" s="31"/>
    </row>
    <row r="557" spans="1:10" x14ac:dyDescent="0.25">
      <c r="A557" s="32"/>
      <c r="B557" s="32"/>
      <c r="C557" s="33"/>
      <c r="D557" s="33"/>
      <c r="E557" s="34"/>
      <c r="F557" s="35"/>
      <c r="G557" s="34"/>
      <c r="H557" s="34"/>
      <c r="I557" s="36"/>
      <c r="J557" s="37"/>
    </row>
    <row r="558" spans="1:10" x14ac:dyDescent="0.25">
      <c r="A558" s="26"/>
      <c r="B558" s="26"/>
      <c r="C558" s="27"/>
      <c r="D558" s="27"/>
      <c r="E558" s="28"/>
      <c r="F558" s="29"/>
      <c r="G558" s="28"/>
      <c r="H558" s="28"/>
      <c r="I558" s="30"/>
      <c r="J558" s="31"/>
    </row>
    <row r="559" spans="1:10" x14ac:dyDescent="0.25">
      <c r="A559" s="32"/>
      <c r="B559" s="32"/>
      <c r="C559" s="33"/>
      <c r="D559" s="33"/>
      <c r="E559" s="34"/>
      <c r="F559" s="35"/>
      <c r="G559" s="34"/>
      <c r="H559" s="34"/>
      <c r="I559" s="36"/>
      <c r="J559" s="37"/>
    </row>
    <row r="560" spans="1:10" x14ac:dyDescent="0.25">
      <c r="A560" s="26"/>
      <c r="B560" s="26"/>
      <c r="C560" s="27"/>
      <c r="D560" s="27"/>
      <c r="E560" s="28"/>
      <c r="F560" s="29"/>
      <c r="G560" s="28"/>
      <c r="H560" s="28"/>
      <c r="I560" s="30"/>
      <c r="J560" s="31"/>
    </row>
    <row r="561" spans="1:10" x14ac:dyDescent="0.25">
      <c r="A561" s="32"/>
      <c r="B561" s="32"/>
      <c r="C561" s="33"/>
      <c r="D561" s="33"/>
      <c r="E561" s="34"/>
      <c r="F561" s="35"/>
      <c r="G561" s="34"/>
      <c r="H561" s="34"/>
      <c r="I561" s="36"/>
      <c r="J561" s="37"/>
    </row>
    <row r="562" spans="1:10" x14ac:dyDescent="0.25">
      <c r="A562" s="26"/>
      <c r="B562" s="26"/>
      <c r="C562" s="27"/>
      <c r="D562" s="27"/>
      <c r="E562" s="28"/>
      <c r="F562" s="29"/>
      <c r="G562" s="28"/>
      <c r="H562" s="28"/>
      <c r="I562" s="30"/>
      <c r="J562" s="31"/>
    </row>
    <row r="563" spans="1:10" x14ac:dyDescent="0.25">
      <c r="A563" s="26"/>
      <c r="B563" s="26"/>
      <c r="C563" s="27"/>
      <c r="D563" s="27"/>
      <c r="E563" s="28"/>
      <c r="F563" s="29"/>
      <c r="G563" s="28"/>
      <c r="H563" s="28"/>
      <c r="I563" s="30"/>
      <c r="J563" s="31"/>
    </row>
    <row r="564" spans="1:10" x14ac:dyDescent="0.25">
      <c r="A564" s="32"/>
      <c r="B564" s="32"/>
      <c r="C564" s="33"/>
      <c r="D564" s="33"/>
      <c r="E564" s="34"/>
      <c r="F564" s="35"/>
      <c r="G564" s="34"/>
      <c r="H564" s="34"/>
      <c r="I564" s="36"/>
      <c r="J564" s="37"/>
    </row>
    <row r="565" spans="1:10" x14ac:dyDescent="0.25">
      <c r="A565" s="26"/>
      <c r="B565" s="26"/>
      <c r="C565" s="27"/>
      <c r="D565" s="27"/>
      <c r="E565" s="28"/>
      <c r="F565" s="29"/>
      <c r="G565" s="30"/>
      <c r="H565" s="28"/>
      <c r="I565" s="30"/>
      <c r="J565" s="31"/>
    </row>
    <row r="566" spans="1:10" x14ac:dyDescent="0.25">
      <c r="A566" s="32"/>
      <c r="B566" s="32"/>
      <c r="C566" s="33"/>
      <c r="D566" s="33"/>
      <c r="E566" s="34"/>
      <c r="F566" s="35"/>
      <c r="G566" s="34"/>
      <c r="H566" s="34"/>
      <c r="I566" s="36"/>
      <c r="J566" s="37"/>
    </row>
    <row r="567" spans="1:10" x14ac:dyDescent="0.25">
      <c r="A567" s="38"/>
      <c r="B567" s="26"/>
      <c r="C567" s="39"/>
      <c r="D567" s="27"/>
      <c r="E567" s="31"/>
      <c r="F567" s="40"/>
      <c r="G567" s="31"/>
      <c r="H567" s="31"/>
      <c r="I567" s="41"/>
      <c r="J567" s="31"/>
    </row>
    <row r="568" spans="1:10" x14ac:dyDescent="0.25">
      <c r="A568" s="32"/>
      <c r="B568" s="32"/>
      <c r="C568" s="33"/>
      <c r="D568" s="33"/>
      <c r="E568" s="36"/>
      <c r="F568" s="35"/>
      <c r="G568" s="36"/>
      <c r="H568" s="34"/>
      <c r="I568" s="36"/>
      <c r="J568" s="37"/>
    </row>
    <row r="569" spans="1:10" x14ac:dyDescent="0.25">
      <c r="A569" s="26"/>
      <c r="B569" s="26"/>
      <c r="C569" s="27"/>
      <c r="D569" s="27"/>
      <c r="E569" s="28"/>
      <c r="F569" s="29"/>
      <c r="G569" s="28"/>
      <c r="H569" s="28"/>
      <c r="I569" s="30"/>
      <c r="J569" s="31"/>
    </row>
    <row r="570" spans="1:10" x14ac:dyDescent="0.25">
      <c r="A570" s="32"/>
      <c r="B570" s="32"/>
      <c r="C570" s="33"/>
      <c r="D570" s="33"/>
      <c r="E570" s="36"/>
      <c r="F570" s="35"/>
      <c r="G570" s="36"/>
      <c r="H570" s="34"/>
      <c r="I570" s="36"/>
      <c r="J570" s="37"/>
    </row>
    <row r="571" spans="1:10" x14ac:dyDescent="0.25">
      <c r="A571" s="26"/>
      <c r="B571" s="26"/>
      <c r="C571" s="27"/>
      <c r="D571" s="27"/>
      <c r="E571" s="28"/>
      <c r="F571" s="29"/>
      <c r="G571" s="30"/>
      <c r="H571" s="28"/>
      <c r="I571" s="30"/>
      <c r="J571" s="31"/>
    </row>
    <row r="572" spans="1:10" x14ac:dyDescent="0.25">
      <c r="A572" s="32"/>
      <c r="B572" s="32"/>
      <c r="C572" s="33"/>
      <c r="D572" s="33"/>
      <c r="E572" s="34"/>
      <c r="F572" s="35"/>
      <c r="G572" s="36"/>
      <c r="H572" s="34"/>
      <c r="I572" s="36"/>
      <c r="J572" s="37"/>
    </row>
    <row r="573" spans="1:10" x14ac:dyDescent="0.25">
      <c r="A573" s="26"/>
      <c r="B573" s="26"/>
      <c r="C573" s="27"/>
      <c r="D573" s="27"/>
      <c r="E573" s="28"/>
      <c r="F573" s="29"/>
      <c r="G573" s="28"/>
      <c r="H573" s="28"/>
      <c r="I573" s="30"/>
      <c r="J573" s="31"/>
    </row>
    <row r="574" spans="1:10" x14ac:dyDescent="0.25">
      <c r="A574" s="32"/>
      <c r="B574" s="32"/>
      <c r="C574" s="33"/>
      <c r="D574" s="33"/>
      <c r="E574" s="34"/>
      <c r="F574" s="35"/>
      <c r="G574" s="34"/>
      <c r="H574" s="34"/>
      <c r="I574" s="36"/>
      <c r="J574" s="37"/>
    </row>
    <row r="575" spans="1:10" x14ac:dyDescent="0.25">
      <c r="A575" s="26"/>
      <c r="B575" s="26"/>
      <c r="C575" s="27"/>
      <c r="D575" s="27"/>
      <c r="E575" s="28"/>
      <c r="F575" s="29"/>
      <c r="G575" s="28"/>
      <c r="H575" s="28"/>
      <c r="I575" s="30"/>
      <c r="J575" s="31"/>
    </row>
    <row r="576" spans="1:10" x14ac:dyDescent="0.25">
      <c r="A576" s="32"/>
      <c r="B576" s="32"/>
      <c r="C576" s="33"/>
      <c r="D576" s="33"/>
      <c r="E576" s="34"/>
      <c r="F576" s="35"/>
      <c r="G576" s="34"/>
      <c r="H576" s="34"/>
      <c r="I576" s="36"/>
      <c r="J576" s="37"/>
    </row>
    <row r="577" spans="1:10" x14ac:dyDescent="0.25">
      <c r="A577" s="26"/>
      <c r="B577" s="26"/>
      <c r="C577" s="27"/>
      <c r="D577" s="27"/>
      <c r="E577" s="28"/>
      <c r="F577" s="29"/>
      <c r="G577" s="28"/>
      <c r="H577" s="28"/>
      <c r="I577" s="30"/>
      <c r="J577" s="31"/>
    </row>
    <row r="578" spans="1:10" x14ac:dyDescent="0.25">
      <c r="A578" s="32"/>
      <c r="B578" s="32"/>
      <c r="C578" s="33"/>
      <c r="D578" s="33"/>
      <c r="E578" s="34"/>
      <c r="F578" s="35"/>
      <c r="G578" s="34"/>
      <c r="H578" s="34"/>
      <c r="I578" s="36"/>
      <c r="J578" s="37"/>
    </row>
    <row r="579" spans="1:10" x14ac:dyDescent="0.25">
      <c r="A579" s="26"/>
      <c r="B579" s="26"/>
      <c r="C579" s="27"/>
      <c r="D579" s="27"/>
      <c r="E579" s="28"/>
      <c r="F579" s="29"/>
      <c r="G579" s="28"/>
      <c r="H579" s="28"/>
      <c r="I579" s="30"/>
      <c r="J579" s="31"/>
    </row>
    <row r="580" spans="1:10" x14ac:dyDescent="0.25">
      <c r="A580" s="32"/>
      <c r="B580" s="32"/>
      <c r="C580" s="33"/>
      <c r="D580" s="33"/>
      <c r="E580" s="34"/>
      <c r="F580" s="35"/>
      <c r="G580" s="34"/>
      <c r="H580" s="34"/>
      <c r="I580" s="36"/>
      <c r="J580" s="37"/>
    </row>
    <row r="581" spans="1:10" x14ac:dyDescent="0.25">
      <c r="A581" s="26"/>
      <c r="B581" s="26"/>
      <c r="C581" s="27"/>
      <c r="D581" s="27"/>
      <c r="E581" s="28"/>
      <c r="F581" s="29"/>
      <c r="G581" s="28"/>
      <c r="H581" s="28"/>
      <c r="I581" s="30"/>
      <c r="J581" s="31"/>
    </row>
    <row r="582" spans="1:10" x14ac:dyDescent="0.25">
      <c r="A582" s="32"/>
      <c r="B582" s="32"/>
      <c r="C582" s="33"/>
      <c r="D582" s="33"/>
      <c r="E582" s="34"/>
      <c r="F582" s="35"/>
      <c r="G582" s="34"/>
      <c r="H582" s="34"/>
      <c r="I582" s="36"/>
      <c r="J582" s="37"/>
    </row>
    <row r="583" spans="1:10" x14ac:dyDescent="0.25">
      <c r="A583" s="26"/>
      <c r="B583" s="26"/>
      <c r="C583" s="27"/>
      <c r="D583" s="27"/>
      <c r="E583" s="28"/>
      <c r="F583" s="29"/>
      <c r="G583" s="28"/>
      <c r="H583" s="28"/>
      <c r="I583" s="30"/>
      <c r="J583" s="31"/>
    </row>
    <row r="584" spans="1:10" x14ac:dyDescent="0.25">
      <c r="A584" s="32"/>
      <c r="B584" s="32"/>
      <c r="C584" s="33"/>
      <c r="D584" s="33"/>
      <c r="E584" s="34"/>
      <c r="F584" s="35"/>
      <c r="G584" s="34"/>
      <c r="H584" s="34"/>
      <c r="I584" s="36"/>
      <c r="J584" s="37"/>
    </row>
    <row r="585" spans="1:10" x14ac:dyDescent="0.25">
      <c r="A585" s="26"/>
      <c r="B585" s="26"/>
      <c r="C585" s="27"/>
      <c r="D585" s="27"/>
      <c r="E585" s="28"/>
      <c r="F585" s="29"/>
      <c r="G585" s="28"/>
      <c r="H585" s="28"/>
      <c r="I585" s="30"/>
      <c r="J585" s="31"/>
    </row>
    <row r="586" spans="1:10" x14ac:dyDescent="0.25">
      <c r="A586" s="32"/>
      <c r="B586" s="32"/>
      <c r="C586" s="33"/>
      <c r="D586" s="33"/>
      <c r="E586" s="34"/>
      <c r="F586" s="35"/>
      <c r="G586" s="34"/>
      <c r="H586" s="34"/>
      <c r="I586" s="36"/>
      <c r="J586" s="37"/>
    </row>
    <row r="587" spans="1:10" x14ac:dyDescent="0.25">
      <c r="A587" s="26"/>
      <c r="B587" s="26"/>
      <c r="C587" s="27"/>
      <c r="D587" s="27"/>
      <c r="E587" s="28"/>
      <c r="F587" s="29"/>
      <c r="G587" s="28"/>
      <c r="H587" s="28"/>
      <c r="I587" s="30"/>
      <c r="J587" s="31"/>
    </row>
    <row r="588" spans="1:10" x14ac:dyDescent="0.25">
      <c r="A588" s="32"/>
      <c r="B588" s="32"/>
      <c r="C588" s="33"/>
      <c r="D588" s="33"/>
      <c r="E588" s="34"/>
      <c r="F588" s="35"/>
      <c r="G588" s="34"/>
      <c r="H588" s="34"/>
      <c r="I588" s="36"/>
      <c r="J588" s="37"/>
    </row>
    <row r="589" spans="1:10" x14ac:dyDescent="0.25">
      <c r="A589" s="26"/>
      <c r="B589" s="26"/>
      <c r="C589" s="27"/>
      <c r="D589" s="27"/>
      <c r="E589" s="28"/>
      <c r="F589" s="29"/>
      <c r="G589" s="28"/>
      <c r="H589" s="28"/>
      <c r="I589" s="30"/>
      <c r="J589" s="31"/>
    </row>
    <row r="590" spans="1:10" x14ac:dyDescent="0.25">
      <c r="A590" s="32"/>
      <c r="B590" s="32"/>
      <c r="C590" s="33"/>
      <c r="D590" s="33"/>
      <c r="E590" s="34"/>
      <c r="F590" s="35"/>
      <c r="G590" s="34"/>
      <c r="H590" s="34"/>
      <c r="I590" s="36"/>
      <c r="J590" s="37"/>
    </row>
    <row r="591" spans="1:10" x14ac:dyDescent="0.25">
      <c r="A591" s="26"/>
      <c r="B591" s="26"/>
      <c r="C591" s="27"/>
      <c r="D591" s="27"/>
      <c r="E591" s="28"/>
      <c r="F591" s="29"/>
      <c r="G591" s="28"/>
      <c r="H591" s="28"/>
      <c r="I591" s="30"/>
      <c r="J591" s="31"/>
    </row>
    <row r="592" spans="1:10" x14ac:dyDescent="0.25">
      <c r="A592" s="32"/>
      <c r="B592" s="32"/>
      <c r="C592" s="33"/>
      <c r="D592" s="33"/>
      <c r="E592" s="34"/>
      <c r="F592" s="35"/>
      <c r="G592" s="34"/>
      <c r="H592" s="34"/>
      <c r="I592" s="36"/>
      <c r="J592" s="37"/>
    </row>
    <row r="593" spans="1:10" x14ac:dyDescent="0.25">
      <c r="A593" s="26"/>
      <c r="B593" s="26"/>
      <c r="C593" s="27"/>
      <c r="D593" s="27"/>
      <c r="E593" s="28"/>
      <c r="F593" s="29"/>
      <c r="G593" s="28"/>
      <c r="H593" s="28"/>
      <c r="I593" s="30"/>
      <c r="J593" s="31"/>
    </row>
    <row r="594" spans="1:10" x14ac:dyDescent="0.25">
      <c r="A594" s="32"/>
      <c r="B594" s="32"/>
      <c r="C594" s="33"/>
      <c r="D594" s="33"/>
      <c r="E594" s="34"/>
      <c r="F594" s="35"/>
      <c r="G594" s="34"/>
      <c r="H594" s="34"/>
      <c r="I594" s="36"/>
      <c r="J594" s="37"/>
    </row>
    <row r="595" spans="1:10" x14ac:dyDescent="0.25">
      <c r="A595" s="26"/>
      <c r="B595" s="26"/>
      <c r="C595" s="27"/>
      <c r="D595" s="27"/>
      <c r="E595" s="28"/>
      <c r="F595" s="29"/>
      <c r="G595" s="28"/>
      <c r="H595" s="28"/>
      <c r="I595" s="30"/>
      <c r="J595" s="31"/>
    </row>
    <row r="596" spans="1:10" x14ac:dyDescent="0.25">
      <c r="A596" s="32"/>
      <c r="B596" s="32"/>
      <c r="C596" s="33"/>
      <c r="D596" s="33"/>
      <c r="E596" s="34"/>
      <c r="F596" s="35"/>
      <c r="G596" s="34"/>
      <c r="H596" s="34"/>
      <c r="I596" s="36"/>
      <c r="J596" s="37"/>
    </row>
    <row r="597" spans="1:10" x14ac:dyDescent="0.25">
      <c r="A597" s="26"/>
      <c r="B597" s="26"/>
      <c r="C597" s="27"/>
      <c r="D597" s="27"/>
      <c r="E597" s="28"/>
      <c r="F597" s="29"/>
      <c r="G597" s="28"/>
      <c r="H597" s="28"/>
      <c r="I597" s="30"/>
      <c r="J597" s="31"/>
    </row>
    <row r="598" spans="1:10" x14ac:dyDescent="0.25">
      <c r="A598" s="32"/>
      <c r="B598" s="32"/>
      <c r="C598" s="33"/>
      <c r="D598" s="33"/>
      <c r="E598" s="34"/>
      <c r="F598" s="35"/>
      <c r="G598" s="34"/>
      <c r="H598" s="34"/>
      <c r="I598" s="36"/>
      <c r="J598" s="37"/>
    </row>
    <row r="599" spans="1:10" x14ac:dyDescent="0.25">
      <c r="A599" s="26"/>
      <c r="B599" s="26"/>
      <c r="C599" s="27"/>
      <c r="D599" s="27"/>
      <c r="E599" s="28"/>
      <c r="F599" s="29"/>
      <c r="G599" s="28"/>
      <c r="H599" s="28"/>
      <c r="I599" s="30"/>
      <c r="J599" s="31"/>
    </row>
    <row r="600" spans="1:10" x14ac:dyDescent="0.25">
      <c r="A600" s="32"/>
      <c r="B600" s="32"/>
      <c r="C600" s="33"/>
      <c r="D600" s="33"/>
      <c r="E600" s="34"/>
      <c r="F600" s="35"/>
      <c r="G600" s="34"/>
      <c r="H600" s="34"/>
      <c r="I600" s="36"/>
      <c r="J600" s="37"/>
    </row>
    <row r="601" spans="1:10" x14ac:dyDescent="0.25">
      <c r="A601" s="26"/>
      <c r="B601" s="26"/>
      <c r="C601" s="27"/>
      <c r="D601" s="27"/>
      <c r="E601" s="28"/>
      <c r="F601" s="29"/>
      <c r="G601" s="28"/>
      <c r="H601" s="28"/>
      <c r="I601" s="30"/>
      <c r="J601" s="31"/>
    </row>
    <row r="602" spans="1:10" x14ac:dyDescent="0.25">
      <c r="A602" s="32"/>
      <c r="B602" s="32"/>
      <c r="C602" s="33"/>
      <c r="D602" s="33"/>
      <c r="E602" s="34"/>
      <c r="F602" s="35"/>
      <c r="G602" s="34"/>
      <c r="H602" s="34"/>
      <c r="I602" s="36"/>
      <c r="J602" s="37"/>
    </row>
    <row r="603" spans="1:10" x14ac:dyDescent="0.25">
      <c r="A603" s="26"/>
      <c r="B603" s="26"/>
      <c r="C603" s="27"/>
      <c r="D603" s="27"/>
      <c r="E603" s="28"/>
      <c r="F603" s="29"/>
      <c r="G603" s="28"/>
      <c r="H603" s="28"/>
      <c r="I603" s="30"/>
      <c r="J603" s="31"/>
    </row>
    <row r="604" spans="1:10" x14ac:dyDescent="0.25">
      <c r="A604" s="32"/>
      <c r="B604" s="32"/>
      <c r="C604" s="33"/>
      <c r="D604" s="33"/>
      <c r="E604" s="34"/>
      <c r="F604" s="35"/>
      <c r="G604" s="34"/>
      <c r="H604" s="34"/>
      <c r="I604" s="36"/>
      <c r="J604" s="37"/>
    </row>
    <row r="605" spans="1:10" x14ac:dyDescent="0.25">
      <c r="A605" s="26"/>
      <c r="B605" s="26"/>
      <c r="C605" s="27"/>
      <c r="D605" s="27"/>
      <c r="E605" s="28"/>
      <c r="F605" s="29"/>
      <c r="G605" s="28"/>
      <c r="H605" s="28"/>
      <c r="I605" s="30"/>
      <c r="J605" s="31"/>
    </row>
    <row r="606" spans="1:10" x14ac:dyDescent="0.25">
      <c r="A606" s="32"/>
      <c r="B606" s="32"/>
      <c r="C606" s="33"/>
      <c r="D606" s="33"/>
      <c r="E606" s="34"/>
      <c r="F606" s="35"/>
      <c r="G606" s="34"/>
      <c r="H606" s="34"/>
      <c r="I606" s="36"/>
      <c r="J606" s="37"/>
    </row>
    <row r="607" spans="1:10" x14ac:dyDescent="0.25">
      <c r="A607" s="26"/>
      <c r="B607" s="26"/>
      <c r="C607" s="27"/>
      <c r="D607" s="27"/>
      <c r="E607" s="28"/>
      <c r="F607" s="29"/>
      <c r="G607" s="28"/>
      <c r="H607" s="28"/>
      <c r="I607" s="30"/>
      <c r="J607" s="31"/>
    </row>
    <row r="608" spans="1:10" x14ac:dyDescent="0.25">
      <c r="A608" s="32"/>
      <c r="B608" s="32"/>
      <c r="C608" s="33"/>
      <c r="D608" s="33"/>
      <c r="E608" s="34"/>
      <c r="F608" s="35"/>
      <c r="G608" s="34"/>
      <c r="H608" s="34"/>
      <c r="I608" s="36"/>
      <c r="J608" s="37"/>
    </row>
    <row r="609" spans="1:10" x14ac:dyDescent="0.25">
      <c r="A609" s="26"/>
      <c r="B609" s="26"/>
      <c r="C609" s="27"/>
      <c r="D609" s="27"/>
      <c r="E609" s="28"/>
      <c r="F609" s="29"/>
      <c r="G609" s="28"/>
      <c r="H609" s="28"/>
      <c r="I609" s="30"/>
      <c r="J609" s="31"/>
    </row>
    <row r="610" spans="1:10" x14ac:dyDescent="0.25">
      <c r="A610" s="32"/>
      <c r="B610" s="32"/>
      <c r="C610" s="33"/>
      <c r="D610" s="33"/>
      <c r="E610" s="34"/>
      <c r="F610" s="35"/>
      <c r="G610" s="34"/>
      <c r="H610" s="34"/>
      <c r="I610" s="36"/>
      <c r="J610" s="37"/>
    </row>
    <row r="611" spans="1:10" x14ac:dyDescent="0.25">
      <c r="A611" s="26"/>
      <c r="B611" s="26"/>
      <c r="C611" s="27"/>
      <c r="D611" s="27"/>
      <c r="E611" s="28"/>
      <c r="F611" s="29"/>
      <c r="G611" s="28"/>
      <c r="H611" s="28"/>
      <c r="I611" s="30"/>
      <c r="J611" s="31"/>
    </row>
    <row r="612" spans="1:10" x14ac:dyDescent="0.25">
      <c r="A612" s="32"/>
      <c r="B612" s="32"/>
      <c r="C612" s="33"/>
      <c r="D612" s="33"/>
      <c r="E612" s="34"/>
      <c r="F612" s="35"/>
      <c r="G612" s="34"/>
      <c r="H612" s="34"/>
      <c r="I612" s="36"/>
      <c r="J612" s="37"/>
    </row>
    <row r="613" spans="1:10" x14ac:dyDescent="0.25">
      <c r="A613" s="26"/>
      <c r="B613" s="26"/>
      <c r="C613" s="27"/>
      <c r="D613" s="27"/>
      <c r="E613" s="28"/>
      <c r="F613" s="29"/>
      <c r="G613" s="28"/>
      <c r="H613" s="28"/>
      <c r="I613" s="30"/>
      <c r="J613" s="31"/>
    </row>
    <row r="614" spans="1:10" x14ac:dyDescent="0.25">
      <c r="A614" s="32"/>
      <c r="B614" s="32"/>
      <c r="C614" s="33"/>
      <c r="D614" s="33"/>
      <c r="E614" s="34"/>
      <c r="F614" s="35"/>
      <c r="G614" s="34"/>
      <c r="H614" s="34"/>
      <c r="I614" s="36"/>
      <c r="J614" s="37"/>
    </row>
    <row r="615" spans="1:10" x14ac:dyDescent="0.25">
      <c r="A615" s="26"/>
      <c r="B615" s="26"/>
      <c r="C615" s="27"/>
      <c r="D615" s="27"/>
      <c r="E615" s="28"/>
      <c r="F615" s="29"/>
      <c r="G615" s="28"/>
      <c r="H615" s="28"/>
      <c r="I615" s="30"/>
      <c r="J615" s="31"/>
    </row>
    <row r="616" spans="1:10" x14ac:dyDescent="0.25">
      <c r="A616" s="32"/>
      <c r="B616" s="32"/>
      <c r="C616" s="33"/>
      <c r="D616" s="33"/>
      <c r="E616" s="34"/>
      <c r="F616" s="35"/>
      <c r="G616" s="34"/>
      <c r="H616" s="34"/>
      <c r="I616" s="36"/>
      <c r="J616" s="37"/>
    </row>
    <row r="617" spans="1:10" x14ac:dyDescent="0.25">
      <c r="A617" s="26"/>
      <c r="B617" s="26"/>
      <c r="C617" s="27"/>
      <c r="D617" s="27"/>
      <c r="E617" s="28"/>
      <c r="F617" s="29"/>
      <c r="G617" s="28"/>
      <c r="H617" s="28"/>
      <c r="I617" s="30"/>
      <c r="J617" s="31"/>
    </row>
    <row r="618" spans="1:10" x14ac:dyDescent="0.25">
      <c r="A618" s="32"/>
      <c r="B618" s="32"/>
      <c r="C618" s="33"/>
      <c r="D618" s="33"/>
      <c r="E618" s="34"/>
      <c r="F618" s="35"/>
      <c r="G618" s="34"/>
      <c r="H618" s="34"/>
      <c r="I618" s="36"/>
      <c r="J618" s="37"/>
    </row>
    <row r="619" spans="1:10" x14ac:dyDescent="0.25">
      <c r="A619" s="26"/>
      <c r="B619" s="26"/>
      <c r="C619" s="27"/>
      <c r="D619" s="27"/>
      <c r="E619" s="28"/>
      <c r="F619" s="29"/>
      <c r="G619" s="28"/>
      <c r="H619" s="28"/>
      <c r="I619" s="30"/>
      <c r="J619" s="31"/>
    </row>
    <row r="620" spans="1:10" x14ac:dyDescent="0.25">
      <c r="A620" s="32"/>
      <c r="B620" s="32"/>
      <c r="C620" s="33"/>
      <c r="D620" s="33"/>
      <c r="E620" s="34"/>
      <c r="F620" s="35"/>
      <c r="G620" s="34"/>
      <c r="H620" s="34"/>
      <c r="I620" s="36"/>
      <c r="J620" s="37"/>
    </row>
    <row r="621" spans="1:10" x14ac:dyDescent="0.25">
      <c r="A621" s="26"/>
      <c r="B621" s="26"/>
      <c r="C621" s="27"/>
      <c r="D621" s="27"/>
      <c r="E621" s="28"/>
      <c r="F621" s="29"/>
      <c r="G621" s="28"/>
      <c r="H621" s="28"/>
      <c r="I621" s="30"/>
      <c r="J621" s="31"/>
    </row>
    <row r="622" spans="1:10" x14ac:dyDescent="0.25">
      <c r="A622" s="32"/>
      <c r="B622" s="32"/>
      <c r="C622" s="33"/>
      <c r="D622" s="33"/>
      <c r="E622" s="34"/>
      <c r="F622" s="35"/>
      <c r="G622" s="34"/>
      <c r="H622" s="34"/>
      <c r="I622" s="36"/>
      <c r="J622" s="37"/>
    </row>
    <row r="623" spans="1:10" x14ac:dyDescent="0.25">
      <c r="A623" s="26"/>
      <c r="B623" s="26"/>
      <c r="C623" s="27"/>
      <c r="D623" s="27"/>
      <c r="E623" s="28"/>
      <c r="F623" s="29"/>
      <c r="G623" s="28"/>
      <c r="H623" s="28"/>
      <c r="I623" s="30"/>
      <c r="J623" s="31"/>
    </row>
    <row r="624" spans="1:10" x14ac:dyDescent="0.25">
      <c r="A624" s="32"/>
      <c r="B624" s="32"/>
      <c r="C624" s="33"/>
      <c r="D624" s="33"/>
      <c r="E624" s="34"/>
      <c r="F624" s="35"/>
      <c r="G624" s="34"/>
      <c r="H624" s="34"/>
      <c r="I624" s="36"/>
      <c r="J624" s="37"/>
    </row>
    <row r="625" spans="1:10" x14ac:dyDescent="0.25">
      <c r="A625" s="26"/>
      <c r="B625" s="26"/>
      <c r="C625" s="27"/>
      <c r="D625" s="27"/>
      <c r="E625" s="28"/>
      <c r="F625" s="29"/>
      <c r="G625" s="28"/>
      <c r="H625" s="28"/>
      <c r="I625" s="30"/>
      <c r="J625" s="31"/>
    </row>
    <row r="626" spans="1:10" x14ac:dyDescent="0.25">
      <c r="A626" s="32"/>
      <c r="B626" s="32"/>
      <c r="C626" s="33"/>
      <c r="D626" s="33"/>
      <c r="E626" s="34"/>
      <c r="F626" s="35"/>
      <c r="G626" s="34"/>
      <c r="H626" s="34"/>
      <c r="I626" s="36"/>
      <c r="J626" s="37"/>
    </row>
    <row r="627" spans="1:10" x14ac:dyDescent="0.25">
      <c r="A627" s="26"/>
      <c r="B627" s="26"/>
      <c r="C627" s="27"/>
      <c r="D627" s="27"/>
      <c r="E627" s="28"/>
      <c r="F627" s="29"/>
      <c r="G627" s="28"/>
      <c r="H627" s="28"/>
      <c r="I627" s="30"/>
      <c r="J627" s="31"/>
    </row>
    <row r="628" spans="1:10" x14ac:dyDescent="0.25">
      <c r="A628" s="32"/>
      <c r="B628" s="32"/>
      <c r="C628" s="33"/>
      <c r="D628" s="33"/>
      <c r="E628" s="34"/>
      <c r="F628" s="35"/>
      <c r="G628" s="34"/>
      <c r="H628" s="34"/>
      <c r="I628" s="36"/>
      <c r="J628" s="37"/>
    </row>
    <row r="629" spans="1:10" x14ac:dyDescent="0.25">
      <c r="A629" s="26"/>
      <c r="B629" s="26"/>
      <c r="C629" s="27"/>
      <c r="D629" s="27"/>
      <c r="E629" s="28"/>
      <c r="F629" s="29"/>
      <c r="G629" s="28"/>
      <c r="H629" s="28"/>
      <c r="I629" s="30"/>
      <c r="J629" s="31"/>
    </row>
    <row r="630" spans="1:10" x14ac:dyDescent="0.25">
      <c r="A630" s="32"/>
      <c r="B630" s="32"/>
      <c r="C630" s="33"/>
      <c r="D630" s="33"/>
      <c r="E630" s="34"/>
      <c r="F630" s="35"/>
      <c r="G630" s="34"/>
      <c r="H630" s="34"/>
      <c r="I630" s="36"/>
      <c r="J630" s="37"/>
    </row>
    <row r="631" spans="1:10" x14ac:dyDescent="0.25">
      <c r="A631" s="26"/>
      <c r="B631" s="26"/>
      <c r="C631" s="27"/>
      <c r="D631" s="27"/>
      <c r="E631" s="28"/>
      <c r="F631" s="29"/>
      <c r="G631" s="28"/>
      <c r="H631" s="28"/>
      <c r="I631" s="30"/>
      <c r="J631" s="31"/>
    </row>
    <row r="632" spans="1:10" x14ac:dyDescent="0.25">
      <c r="A632" s="32"/>
      <c r="B632" s="32"/>
      <c r="C632" s="33"/>
      <c r="D632" s="33"/>
      <c r="E632" s="34"/>
      <c r="F632" s="35"/>
      <c r="G632" s="34"/>
      <c r="H632" s="34"/>
      <c r="I632" s="36"/>
      <c r="J632" s="37"/>
    </row>
    <row r="633" spans="1:10" x14ac:dyDescent="0.25">
      <c r="A633" s="26"/>
      <c r="B633" s="26"/>
      <c r="C633" s="27"/>
      <c r="D633" s="27"/>
      <c r="E633" s="28"/>
      <c r="F633" s="29"/>
      <c r="G633" s="28"/>
      <c r="H633" s="28"/>
      <c r="I633" s="30"/>
      <c r="J633" s="31"/>
    </row>
    <row r="634" spans="1:10" x14ac:dyDescent="0.25">
      <c r="A634" s="32"/>
      <c r="B634" s="32"/>
      <c r="C634" s="33"/>
      <c r="D634" s="33"/>
      <c r="E634" s="34"/>
      <c r="F634" s="35"/>
      <c r="G634" s="34"/>
      <c r="H634" s="34"/>
      <c r="I634" s="36"/>
      <c r="J634" s="37"/>
    </row>
    <row r="635" spans="1:10" x14ac:dyDescent="0.25">
      <c r="A635" s="26"/>
      <c r="B635" s="26"/>
      <c r="C635" s="27"/>
      <c r="D635" s="27"/>
      <c r="E635" s="28"/>
      <c r="F635" s="29"/>
      <c r="G635" s="28"/>
      <c r="H635" s="28"/>
      <c r="I635" s="30"/>
      <c r="J635" s="31"/>
    </row>
    <row r="636" spans="1:10" x14ac:dyDescent="0.25">
      <c r="A636" s="26"/>
      <c r="B636" s="26"/>
      <c r="C636" s="27"/>
      <c r="D636" s="27"/>
      <c r="E636" s="28"/>
      <c r="F636" s="29"/>
      <c r="G636" s="28"/>
      <c r="H636" s="28"/>
      <c r="I636" s="30"/>
      <c r="J636" s="31"/>
    </row>
    <row r="637" spans="1:10" x14ac:dyDescent="0.25">
      <c r="A637" s="32"/>
      <c r="B637" s="32"/>
      <c r="C637" s="33"/>
      <c r="D637" s="33"/>
      <c r="E637" s="34"/>
      <c r="F637" s="35"/>
      <c r="G637" s="34"/>
      <c r="H637" s="34"/>
      <c r="I637" s="36"/>
      <c r="J637" s="37"/>
    </row>
    <row r="638" spans="1:10" x14ac:dyDescent="0.25">
      <c r="A638" s="26"/>
      <c r="B638" s="26"/>
      <c r="C638" s="27"/>
      <c r="D638" s="27"/>
      <c r="E638" s="28"/>
      <c r="F638" s="29"/>
      <c r="G638" s="30"/>
      <c r="H638" s="28"/>
      <c r="I638" s="30"/>
      <c r="J638" s="31"/>
    </row>
    <row r="639" spans="1:10" x14ac:dyDescent="0.25">
      <c r="A639" s="32"/>
      <c r="B639" s="32"/>
      <c r="C639" s="33"/>
      <c r="D639" s="33"/>
      <c r="E639" s="34"/>
      <c r="F639" s="35"/>
      <c r="G639" s="34"/>
      <c r="H639" s="34"/>
      <c r="I639" s="36"/>
      <c r="J639" s="37"/>
    </row>
    <row r="640" spans="1:10" x14ac:dyDescent="0.25">
      <c r="A640" s="38"/>
      <c r="B640" s="26"/>
      <c r="C640" s="39"/>
      <c r="D640" s="27"/>
      <c r="E640" s="31"/>
      <c r="F640" s="40"/>
      <c r="G640" s="31"/>
      <c r="H640" s="31"/>
      <c r="I640" s="41"/>
      <c r="J640" s="31"/>
    </row>
    <row r="641" spans="1:10" x14ac:dyDescent="0.25">
      <c r="A641" s="32"/>
      <c r="B641" s="32"/>
      <c r="C641" s="33"/>
      <c r="D641" s="33"/>
      <c r="E641" s="36"/>
      <c r="F641" s="35"/>
      <c r="G641" s="36"/>
      <c r="H641" s="34"/>
      <c r="I641" s="36"/>
      <c r="J641" s="37"/>
    </row>
    <row r="642" spans="1:10" x14ac:dyDescent="0.25">
      <c r="A642" s="26"/>
      <c r="B642" s="26"/>
      <c r="C642" s="27"/>
      <c r="D642" s="27"/>
      <c r="E642" s="28"/>
      <c r="F642" s="29"/>
      <c r="G642" s="28"/>
      <c r="H642" s="28"/>
      <c r="I642" s="30"/>
      <c r="J642" s="31"/>
    </row>
    <row r="643" spans="1:10" x14ac:dyDescent="0.25">
      <c r="A643" s="32"/>
      <c r="B643" s="32"/>
      <c r="C643" s="33"/>
      <c r="D643" s="33"/>
      <c r="E643" s="36"/>
      <c r="F643" s="35"/>
      <c r="G643" s="36"/>
      <c r="H643" s="34"/>
      <c r="I643" s="36"/>
      <c r="J643" s="37"/>
    </row>
    <row r="644" spans="1:10" x14ac:dyDescent="0.25">
      <c r="A644" s="26"/>
      <c r="B644" s="26"/>
      <c r="C644" s="27"/>
      <c r="D644" s="27"/>
      <c r="E644" s="28"/>
      <c r="F644" s="29"/>
      <c r="G644" s="30"/>
      <c r="H644" s="28"/>
      <c r="I644" s="30"/>
      <c r="J644" s="31"/>
    </row>
    <row r="645" spans="1:10" x14ac:dyDescent="0.25">
      <c r="A645" s="32"/>
      <c r="B645" s="32"/>
      <c r="C645" s="33"/>
      <c r="D645" s="33"/>
      <c r="E645" s="34"/>
      <c r="F645" s="35"/>
      <c r="G645" s="36"/>
      <c r="H645" s="34"/>
      <c r="I645" s="36"/>
      <c r="J645" s="37"/>
    </row>
    <row r="646" spans="1:10" x14ac:dyDescent="0.25">
      <c r="A646" s="26"/>
      <c r="B646" s="26"/>
      <c r="C646" s="27"/>
      <c r="D646" s="27"/>
      <c r="E646" s="28"/>
      <c r="F646" s="29"/>
      <c r="G646" s="28"/>
      <c r="H646" s="28"/>
      <c r="I646" s="30"/>
      <c r="J646" s="31"/>
    </row>
    <row r="647" spans="1:10" x14ac:dyDescent="0.25">
      <c r="A647" s="32"/>
      <c r="B647" s="32"/>
      <c r="C647" s="33"/>
      <c r="D647" s="33"/>
      <c r="E647" s="34"/>
      <c r="F647" s="35"/>
      <c r="G647" s="34"/>
      <c r="H647" s="34"/>
      <c r="I647" s="36"/>
      <c r="J647" s="37"/>
    </row>
    <row r="648" spans="1:10" x14ac:dyDescent="0.25">
      <c r="A648" s="26"/>
      <c r="B648" s="26"/>
      <c r="C648" s="27"/>
      <c r="D648" s="27"/>
      <c r="E648" s="28"/>
      <c r="F648" s="29"/>
      <c r="G648" s="28"/>
      <c r="H648" s="28"/>
      <c r="I648" s="30"/>
      <c r="J648" s="31"/>
    </row>
    <row r="649" spans="1:10" x14ac:dyDescent="0.25">
      <c r="A649" s="32"/>
      <c r="B649" s="32"/>
      <c r="C649" s="33"/>
      <c r="D649" s="33"/>
      <c r="E649" s="34"/>
      <c r="F649" s="35"/>
      <c r="G649" s="34"/>
      <c r="H649" s="34"/>
      <c r="I649" s="36"/>
      <c r="J649" s="37"/>
    </row>
    <row r="650" spans="1:10" x14ac:dyDescent="0.25">
      <c r="A650" s="26"/>
      <c r="B650" s="26"/>
      <c r="C650" s="27"/>
      <c r="D650" s="27"/>
      <c r="E650" s="28"/>
      <c r="F650" s="29"/>
      <c r="G650" s="28"/>
      <c r="H650" s="28"/>
      <c r="I650" s="30"/>
      <c r="J650" s="31"/>
    </row>
    <row r="651" spans="1:10" x14ac:dyDescent="0.25">
      <c r="A651" s="32"/>
      <c r="B651" s="32"/>
      <c r="C651" s="33"/>
      <c r="D651" s="33"/>
      <c r="E651" s="34"/>
      <c r="F651" s="35"/>
      <c r="G651" s="34"/>
      <c r="H651" s="34"/>
      <c r="I651" s="36"/>
      <c r="J651" s="37"/>
    </row>
    <row r="652" spans="1:10" x14ac:dyDescent="0.25">
      <c r="A652" s="26"/>
      <c r="B652" s="26"/>
      <c r="C652" s="27"/>
      <c r="D652" s="27"/>
      <c r="E652" s="28"/>
      <c r="F652" s="29"/>
      <c r="G652" s="28"/>
      <c r="H652" s="28"/>
      <c r="I652" s="30"/>
      <c r="J652" s="31"/>
    </row>
    <row r="653" spans="1:10" x14ac:dyDescent="0.25">
      <c r="A653" s="32"/>
      <c r="B653" s="32"/>
      <c r="C653" s="33"/>
      <c r="D653" s="33"/>
      <c r="E653" s="34"/>
      <c r="F653" s="35"/>
      <c r="G653" s="34"/>
      <c r="H653" s="34"/>
      <c r="I653" s="36"/>
      <c r="J653" s="37"/>
    </row>
    <row r="654" spans="1:10" x14ac:dyDescent="0.25">
      <c r="A654" s="26"/>
      <c r="B654" s="26"/>
      <c r="C654" s="27"/>
      <c r="D654" s="27"/>
      <c r="E654" s="28"/>
      <c r="F654" s="29"/>
      <c r="G654" s="28"/>
      <c r="H654" s="28"/>
      <c r="I654" s="30"/>
      <c r="J654" s="31"/>
    </row>
    <row r="655" spans="1:10" x14ac:dyDescent="0.25">
      <c r="A655" s="32"/>
      <c r="B655" s="32"/>
      <c r="C655" s="33"/>
      <c r="D655" s="33"/>
      <c r="E655" s="34"/>
      <c r="F655" s="35"/>
      <c r="G655" s="34"/>
      <c r="H655" s="34"/>
      <c r="I655" s="36"/>
      <c r="J655" s="37"/>
    </row>
    <row r="656" spans="1:10" x14ac:dyDescent="0.25">
      <c r="A656" s="26"/>
      <c r="B656" s="26"/>
      <c r="C656" s="27"/>
      <c r="D656" s="27"/>
      <c r="E656" s="28"/>
      <c r="F656" s="29"/>
      <c r="G656" s="28"/>
      <c r="H656" s="28"/>
      <c r="I656" s="30"/>
      <c r="J656" s="31"/>
    </row>
    <row r="657" spans="1:10" x14ac:dyDescent="0.25">
      <c r="A657" s="32"/>
      <c r="B657" s="32"/>
      <c r="C657" s="33"/>
      <c r="D657" s="33"/>
      <c r="E657" s="34"/>
      <c r="F657" s="35"/>
      <c r="G657" s="34"/>
      <c r="H657" s="34"/>
      <c r="I657" s="36"/>
      <c r="J657" s="37"/>
    </row>
    <row r="658" spans="1:10" x14ac:dyDescent="0.25">
      <c r="A658" s="26"/>
      <c r="B658" s="26"/>
      <c r="C658" s="27"/>
      <c r="D658" s="27"/>
      <c r="E658" s="28"/>
      <c r="F658" s="29"/>
      <c r="G658" s="28"/>
      <c r="H658" s="28"/>
      <c r="I658" s="30"/>
      <c r="J658" s="31"/>
    </row>
    <row r="659" spans="1:10" x14ac:dyDescent="0.25">
      <c r="A659" s="32"/>
      <c r="B659" s="32"/>
      <c r="C659" s="33"/>
      <c r="D659" s="33"/>
      <c r="E659" s="34"/>
      <c r="F659" s="35"/>
      <c r="G659" s="34"/>
      <c r="H659" s="34"/>
      <c r="I659" s="36"/>
      <c r="J659" s="37"/>
    </row>
    <row r="660" spans="1:10" x14ac:dyDescent="0.25">
      <c r="A660" s="26"/>
      <c r="B660" s="26"/>
      <c r="C660" s="27"/>
      <c r="D660" s="27"/>
      <c r="E660" s="28"/>
      <c r="F660" s="29"/>
      <c r="G660" s="28"/>
      <c r="H660" s="28"/>
      <c r="I660" s="30"/>
      <c r="J660" s="31"/>
    </row>
    <row r="661" spans="1:10" x14ac:dyDescent="0.25">
      <c r="A661" s="32"/>
      <c r="B661" s="32"/>
      <c r="C661" s="33"/>
      <c r="D661" s="33"/>
      <c r="E661" s="34"/>
      <c r="F661" s="35"/>
      <c r="G661" s="34"/>
      <c r="H661" s="34"/>
      <c r="I661" s="36"/>
      <c r="J661" s="37"/>
    </row>
    <row r="662" spans="1:10" x14ac:dyDescent="0.25">
      <c r="A662" s="26"/>
      <c r="B662" s="26"/>
      <c r="C662" s="27"/>
      <c r="D662" s="27"/>
      <c r="E662" s="28"/>
      <c r="F662" s="29"/>
      <c r="G662" s="28"/>
      <c r="H662" s="28"/>
      <c r="I662" s="30"/>
      <c r="J662" s="31"/>
    </row>
    <row r="663" spans="1:10" x14ac:dyDescent="0.25">
      <c r="A663" s="32"/>
      <c r="B663" s="32"/>
      <c r="C663" s="33"/>
      <c r="D663" s="33"/>
      <c r="E663" s="34"/>
      <c r="F663" s="35"/>
      <c r="G663" s="34"/>
      <c r="H663" s="34"/>
      <c r="I663" s="36"/>
      <c r="J663" s="37"/>
    </row>
    <row r="664" spans="1:10" x14ac:dyDescent="0.25">
      <c r="A664" s="26"/>
      <c r="B664" s="26"/>
      <c r="C664" s="27"/>
      <c r="D664" s="27"/>
      <c r="E664" s="28"/>
      <c r="F664" s="29"/>
      <c r="G664" s="28"/>
      <c r="H664" s="28"/>
      <c r="I664" s="30"/>
      <c r="J664" s="31"/>
    </row>
    <row r="665" spans="1:10" x14ac:dyDescent="0.25">
      <c r="A665" s="32"/>
      <c r="B665" s="32"/>
      <c r="C665" s="33"/>
      <c r="D665" s="33"/>
      <c r="E665" s="34"/>
      <c r="F665" s="35"/>
      <c r="G665" s="34"/>
      <c r="H665" s="34"/>
      <c r="I665" s="36"/>
      <c r="J665" s="37"/>
    </row>
    <row r="666" spans="1:10" x14ac:dyDescent="0.25">
      <c r="A666" s="26"/>
      <c r="B666" s="26"/>
      <c r="C666" s="27"/>
      <c r="D666" s="27"/>
      <c r="E666" s="28"/>
      <c r="F666" s="29"/>
      <c r="G666" s="28"/>
      <c r="H666" s="28"/>
      <c r="I666" s="30"/>
      <c r="J666" s="31"/>
    </row>
    <row r="667" spans="1:10" x14ac:dyDescent="0.25">
      <c r="A667" s="32"/>
      <c r="B667" s="32"/>
      <c r="C667" s="33"/>
      <c r="D667" s="33"/>
      <c r="E667" s="34"/>
      <c r="F667" s="35"/>
      <c r="G667" s="34"/>
      <c r="H667" s="34"/>
      <c r="I667" s="36"/>
      <c r="J667" s="37"/>
    </row>
    <row r="668" spans="1:10" x14ac:dyDescent="0.25">
      <c r="A668" s="26"/>
      <c r="B668" s="26"/>
      <c r="C668" s="27"/>
      <c r="D668" s="27"/>
      <c r="E668" s="28"/>
      <c r="F668" s="29"/>
      <c r="G668" s="28"/>
      <c r="H668" s="28"/>
      <c r="I668" s="30"/>
      <c r="J668" s="31"/>
    </row>
    <row r="669" spans="1:10" x14ac:dyDescent="0.25">
      <c r="A669" s="32"/>
      <c r="B669" s="32"/>
      <c r="C669" s="33"/>
      <c r="D669" s="33"/>
      <c r="E669" s="34"/>
      <c r="F669" s="35"/>
      <c r="G669" s="34"/>
      <c r="H669" s="34"/>
      <c r="I669" s="36"/>
      <c r="J669" s="37"/>
    </row>
    <row r="670" spans="1:10" x14ac:dyDescent="0.25">
      <c r="A670" s="26"/>
      <c r="B670" s="26"/>
      <c r="C670" s="27"/>
      <c r="D670" s="27"/>
      <c r="E670" s="28"/>
      <c r="F670" s="29"/>
      <c r="G670" s="28"/>
      <c r="H670" s="28"/>
      <c r="I670" s="30"/>
      <c r="J670" s="31"/>
    </row>
    <row r="671" spans="1:10" x14ac:dyDescent="0.25">
      <c r="A671" s="32"/>
      <c r="B671" s="32"/>
      <c r="C671" s="33"/>
      <c r="D671" s="33"/>
      <c r="E671" s="34"/>
      <c r="F671" s="35"/>
      <c r="G671" s="34"/>
      <c r="H671" s="34"/>
      <c r="I671" s="36"/>
      <c r="J671" s="37"/>
    </row>
    <row r="672" spans="1:10" x14ac:dyDescent="0.25">
      <c r="A672" s="26"/>
      <c r="B672" s="26"/>
      <c r="C672" s="27"/>
      <c r="D672" s="27"/>
      <c r="E672" s="28"/>
      <c r="F672" s="29"/>
      <c r="G672" s="28"/>
      <c r="H672" s="28"/>
      <c r="I672" s="30"/>
      <c r="J672" s="31"/>
    </row>
    <row r="673" spans="1:10" x14ac:dyDescent="0.25">
      <c r="A673" s="32"/>
      <c r="B673" s="32"/>
      <c r="C673" s="33"/>
      <c r="D673" s="33"/>
      <c r="E673" s="34"/>
      <c r="F673" s="35"/>
      <c r="G673" s="34"/>
      <c r="H673" s="34"/>
      <c r="I673" s="36"/>
      <c r="J673" s="37"/>
    </row>
    <row r="674" spans="1:10" x14ac:dyDescent="0.25">
      <c r="A674" s="26"/>
      <c r="B674" s="26"/>
      <c r="C674" s="27"/>
      <c r="D674" s="27"/>
      <c r="E674" s="28"/>
      <c r="F674" s="29"/>
      <c r="G674" s="28"/>
      <c r="H674" s="28"/>
      <c r="I674" s="30"/>
      <c r="J674" s="31"/>
    </row>
    <row r="675" spans="1:10" x14ac:dyDescent="0.25">
      <c r="A675" s="32"/>
      <c r="B675" s="32"/>
      <c r="C675" s="33"/>
      <c r="D675" s="33"/>
      <c r="E675" s="34"/>
      <c r="F675" s="35"/>
      <c r="G675" s="34"/>
      <c r="H675" s="34"/>
      <c r="I675" s="36"/>
      <c r="J675" s="37"/>
    </row>
    <row r="676" spans="1:10" x14ac:dyDescent="0.25">
      <c r="A676" s="26"/>
      <c r="B676" s="26"/>
      <c r="C676" s="27"/>
      <c r="D676" s="27"/>
      <c r="E676" s="28"/>
      <c r="F676" s="29"/>
      <c r="G676" s="28"/>
      <c r="H676" s="28"/>
      <c r="I676" s="30"/>
      <c r="J676" s="31"/>
    </row>
    <row r="677" spans="1:10" x14ac:dyDescent="0.25">
      <c r="A677" s="32"/>
      <c r="B677" s="32"/>
      <c r="C677" s="33"/>
      <c r="D677" s="33"/>
      <c r="E677" s="34"/>
      <c r="F677" s="35"/>
      <c r="G677" s="34"/>
      <c r="H677" s="34"/>
      <c r="I677" s="36"/>
      <c r="J677" s="37"/>
    </row>
    <row r="678" spans="1:10" x14ac:dyDescent="0.25">
      <c r="A678" s="26"/>
      <c r="B678" s="26"/>
      <c r="C678" s="27"/>
      <c r="D678" s="27"/>
      <c r="E678" s="28"/>
      <c r="F678" s="29"/>
      <c r="G678" s="28"/>
      <c r="H678" s="28"/>
      <c r="I678" s="30"/>
      <c r="J678" s="31"/>
    </row>
    <row r="679" spans="1:10" x14ac:dyDescent="0.25">
      <c r="A679" s="32"/>
      <c r="B679" s="32"/>
      <c r="C679" s="33"/>
      <c r="D679" s="33"/>
      <c r="E679" s="34"/>
      <c r="F679" s="35"/>
      <c r="G679" s="34"/>
      <c r="H679" s="34"/>
      <c r="I679" s="36"/>
      <c r="J679" s="37"/>
    </row>
    <row r="680" spans="1:10" x14ac:dyDescent="0.25">
      <c r="A680" s="26"/>
      <c r="B680" s="26"/>
      <c r="C680" s="27"/>
      <c r="D680" s="27"/>
      <c r="E680" s="28"/>
      <c r="F680" s="29"/>
      <c r="G680" s="28"/>
      <c r="H680" s="28"/>
      <c r="I680" s="30"/>
      <c r="J680" s="31"/>
    </row>
    <row r="681" spans="1:10" x14ac:dyDescent="0.25">
      <c r="A681" s="32"/>
      <c r="B681" s="32"/>
      <c r="C681" s="33"/>
      <c r="D681" s="33"/>
      <c r="E681" s="34"/>
      <c r="F681" s="35"/>
      <c r="G681" s="34"/>
      <c r="H681" s="34"/>
      <c r="I681" s="36"/>
      <c r="J681" s="37"/>
    </row>
    <row r="682" spans="1:10" x14ac:dyDescent="0.25">
      <c r="A682" s="26"/>
      <c r="B682" s="26"/>
      <c r="C682" s="27"/>
      <c r="D682" s="27"/>
      <c r="E682" s="28"/>
      <c r="F682" s="29"/>
      <c r="G682" s="28"/>
      <c r="H682" s="28"/>
      <c r="I682" s="30"/>
      <c r="J682" s="31"/>
    </row>
    <row r="683" spans="1:10" x14ac:dyDescent="0.25">
      <c r="A683" s="32"/>
      <c r="B683" s="32"/>
      <c r="C683" s="33"/>
      <c r="D683" s="33"/>
      <c r="E683" s="34"/>
      <c r="F683" s="35"/>
      <c r="G683" s="34"/>
      <c r="H683" s="34"/>
      <c r="I683" s="36"/>
      <c r="J683" s="37"/>
    </row>
    <row r="684" spans="1:10" x14ac:dyDescent="0.25">
      <c r="A684" s="26"/>
      <c r="B684" s="26"/>
      <c r="C684" s="27"/>
      <c r="D684" s="27"/>
      <c r="E684" s="28"/>
      <c r="F684" s="29"/>
      <c r="G684" s="28"/>
      <c r="H684" s="28"/>
      <c r="I684" s="30"/>
      <c r="J684" s="31"/>
    </row>
    <row r="685" spans="1:10" x14ac:dyDescent="0.25">
      <c r="A685" s="32"/>
      <c r="B685" s="32"/>
      <c r="C685" s="33"/>
      <c r="D685" s="33"/>
      <c r="E685" s="34"/>
      <c r="F685" s="35"/>
      <c r="G685" s="34"/>
      <c r="H685" s="34"/>
      <c r="I685" s="36"/>
      <c r="J685" s="37"/>
    </row>
    <row r="686" spans="1:10" x14ac:dyDescent="0.25">
      <c r="A686" s="26"/>
      <c r="B686" s="26"/>
      <c r="C686" s="27"/>
      <c r="D686" s="27"/>
      <c r="E686" s="28"/>
      <c r="F686" s="29"/>
      <c r="G686" s="28"/>
      <c r="H686" s="28"/>
      <c r="I686" s="30"/>
      <c r="J686" s="31"/>
    </row>
    <row r="687" spans="1:10" x14ac:dyDescent="0.25">
      <c r="A687" s="32"/>
      <c r="B687" s="32"/>
      <c r="C687" s="33"/>
      <c r="D687" s="33"/>
      <c r="E687" s="34"/>
      <c r="F687" s="35"/>
      <c r="G687" s="34"/>
      <c r="H687" s="34"/>
      <c r="I687" s="36"/>
      <c r="J687" s="37"/>
    </row>
    <row r="688" spans="1:10" x14ac:dyDescent="0.25">
      <c r="A688" s="26"/>
      <c r="B688" s="26"/>
      <c r="C688" s="27"/>
      <c r="D688" s="27"/>
      <c r="E688" s="28"/>
      <c r="F688" s="29"/>
      <c r="G688" s="28"/>
      <c r="H688" s="28"/>
      <c r="I688" s="30"/>
      <c r="J688" s="31"/>
    </row>
    <row r="689" spans="1:10" x14ac:dyDescent="0.25">
      <c r="A689" s="32"/>
      <c r="B689" s="32"/>
      <c r="C689" s="33"/>
      <c r="D689" s="33"/>
      <c r="E689" s="34"/>
      <c r="F689" s="35"/>
      <c r="G689" s="34"/>
      <c r="H689" s="34"/>
      <c r="I689" s="36"/>
      <c r="J689" s="37"/>
    </row>
    <row r="690" spans="1:10" x14ac:dyDescent="0.25">
      <c r="A690" s="26"/>
      <c r="B690" s="26"/>
      <c r="C690" s="27"/>
      <c r="D690" s="27"/>
      <c r="E690" s="28"/>
      <c r="F690" s="29"/>
      <c r="G690" s="28"/>
      <c r="H690" s="28"/>
      <c r="I690" s="30"/>
      <c r="J690" s="31"/>
    </row>
    <row r="691" spans="1:10" x14ac:dyDescent="0.25">
      <c r="A691" s="32"/>
      <c r="B691" s="32"/>
      <c r="C691" s="33"/>
      <c r="D691" s="33"/>
      <c r="E691" s="34"/>
      <c r="F691" s="35"/>
      <c r="G691" s="34"/>
      <c r="H691" s="34"/>
      <c r="I691" s="36"/>
      <c r="J691" s="37"/>
    </row>
    <row r="692" spans="1:10" x14ac:dyDescent="0.25">
      <c r="A692" s="26"/>
      <c r="B692" s="26"/>
      <c r="C692" s="27"/>
      <c r="D692" s="27"/>
      <c r="E692" s="28"/>
      <c r="F692" s="29"/>
      <c r="G692" s="28"/>
      <c r="H692" s="28"/>
      <c r="I692" s="30"/>
      <c r="J692" s="31"/>
    </row>
    <row r="693" spans="1:10" x14ac:dyDescent="0.25">
      <c r="A693" s="32"/>
      <c r="B693" s="32"/>
      <c r="C693" s="33"/>
      <c r="D693" s="33"/>
      <c r="E693" s="34"/>
      <c r="F693" s="35"/>
      <c r="G693" s="34"/>
      <c r="H693" s="34"/>
      <c r="I693" s="36"/>
      <c r="J693" s="37"/>
    </row>
    <row r="694" spans="1:10" x14ac:dyDescent="0.25">
      <c r="A694" s="26"/>
      <c r="B694" s="26"/>
      <c r="C694" s="27"/>
      <c r="D694" s="27"/>
      <c r="E694" s="28"/>
      <c r="F694" s="29"/>
      <c r="G694" s="28"/>
      <c r="H694" s="28"/>
      <c r="I694" s="30"/>
      <c r="J694" s="31"/>
    </row>
    <row r="695" spans="1:10" x14ac:dyDescent="0.25">
      <c r="A695" s="32"/>
      <c r="B695" s="32"/>
      <c r="C695" s="33"/>
      <c r="D695" s="33"/>
      <c r="E695" s="34"/>
      <c r="F695" s="35"/>
      <c r="G695" s="34"/>
      <c r="H695" s="34"/>
      <c r="I695" s="36"/>
      <c r="J695" s="37"/>
    </row>
    <row r="696" spans="1:10" x14ac:dyDescent="0.25">
      <c r="A696" s="26"/>
      <c r="B696" s="26"/>
      <c r="C696" s="27"/>
      <c r="D696" s="27"/>
      <c r="E696" s="28"/>
      <c r="F696" s="29"/>
      <c r="G696" s="28"/>
      <c r="H696" s="28"/>
      <c r="I696" s="30"/>
      <c r="J696" s="31"/>
    </row>
    <row r="697" spans="1:10" x14ac:dyDescent="0.25">
      <c r="A697" s="32"/>
      <c r="B697" s="32"/>
      <c r="C697" s="33"/>
      <c r="D697" s="33"/>
      <c r="E697" s="34"/>
      <c r="F697" s="35"/>
      <c r="G697" s="34"/>
      <c r="H697" s="34"/>
      <c r="I697" s="36"/>
      <c r="J697" s="37"/>
    </row>
    <row r="698" spans="1:10" x14ac:dyDescent="0.25">
      <c r="A698" s="26"/>
      <c r="B698" s="26"/>
      <c r="C698" s="27"/>
      <c r="D698" s="27"/>
      <c r="E698" s="28"/>
      <c r="F698" s="29"/>
      <c r="G698" s="28"/>
      <c r="H698" s="28"/>
      <c r="I698" s="30"/>
      <c r="J698" s="31"/>
    </row>
    <row r="699" spans="1:10" x14ac:dyDescent="0.25">
      <c r="A699" s="32"/>
      <c r="B699" s="32"/>
      <c r="C699" s="33"/>
      <c r="D699" s="33"/>
      <c r="E699" s="34"/>
      <c r="F699" s="35"/>
      <c r="G699" s="34"/>
      <c r="H699" s="34"/>
      <c r="I699" s="36"/>
      <c r="J699" s="37"/>
    </row>
    <row r="700" spans="1:10" x14ac:dyDescent="0.25">
      <c r="A700" s="26"/>
      <c r="B700" s="26"/>
      <c r="C700" s="27"/>
      <c r="D700" s="27"/>
      <c r="E700" s="28"/>
      <c r="F700" s="29"/>
      <c r="G700" s="28"/>
      <c r="H700" s="28"/>
      <c r="I700" s="30"/>
      <c r="J700" s="31"/>
    </row>
    <row r="701" spans="1:10" x14ac:dyDescent="0.25">
      <c r="A701" s="32"/>
      <c r="B701" s="32"/>
      <c r="C701" s="33"/>
      <c r="D701" s="33"/>
      <c r="E701" s="34"/>
      <c r="F701" s="35"/>
      <c r="G701" s="34"/>
      <c r="H701" s="34"/>
      <c r="I701" s="36"/>
      <c r="J701" s="37"/>
    </row>
    <row r="702" spans="1:10" x14ac:dyDescent="0.25">
      <c r="A702" s="26"/>
      <c r="B702" s="26"/>
      <c r="C702" s="27"/>
      <c r="D702" s="27"/>
      <c r="E702" s="28"/>
      <c r="F702" s="29"/>
      <c r="G702" s="28"/>
      <c r="H702" s="28"/>
      <c r="I702" s="30"/>
      <c r="J702" s="31"/>
    </row>
    <row r="703" spans="1:10" x14ac:dyDescent="0.25">
      <c r="A703" s="32"/>
      <c r="B703" s="32"/>
      <c r="C703" s="33"/>
      <c r="D703" s="33"/>
      <c r="E703" s="34"/>
      <c r="F703" s="35"/>
      <c r="G703" s="34"/>
      <c r="H703" s="34"/>
      <c r="I703" s="36"/>
      <c r="J703" s="37"/>
    </row>
    <row r="704" spans="1:10" x14ac:dyDescent="0.25">
      <c r="A704" s="26"/>
      <c r="B704" s="26"/>
      <c r="C704" s="27"/>
      <c r="D704" s="27"/>
      <c r="E704" s="28"/>
      <c r="F704" s="29"/>
      <c r="G704" s="28"/>
      <c r="H704" s="28"/>
      <c r="I704" s="30"/>
      <c r="J704" s="31"/>
    </row>
    <row r="705" spans="1:10" x14ac:dyDescent="0.25">
      <c r="A705" s="32"/>
      <c r="B705" s="32"/>
      <c r="C705" s="33"/>
      <c r="D705" s="33"/>
      <c r="E705" s="34"/>
      <c r="F705" s="35"/>
      <c r="G705" s="34"/>
      <c r="H705" s="34"/>
      <c r="I705" s="36"/>
      <c r="J705" s="37"/>
    </row>
    <row r="706" spans="1:10" x14ac:dyDescent="0.25">
      <c r="A706" s="26"/>
      <c r="B706" s="26"/>
      <c r="C706" s="27"/>
      <c r="D706" s="27"/>
      <c r="E706" s="28"/>
      <c r="F706" s="29"/>
      <c r="G706" s="28"/>
      <c r="H706" s="28"/>
      <c r="I706" s="30"/>
      <c r="J706" s="31"/>
    </row>
    <row r="707" spans="1:10" x14ac:dyDescent="0.25">
      <c r="A707" s="32"/>
      <c r="B707" s="32"/>
      <c r="C707" s="33"/>
      <c r="D707" s="33"/>
      <c r="E707" s="34"/>
      <c r="F707" s="35"/>
      <c r="G707" s="34"/>
      <c r="H707" s="34"/>
      <c r="I707" s="36"/>
      <c r="J707" s="37"/>
    </row>
    <row r="708" spans="1:10" x14ac:dyDescent="0.25">
      <c r="A708" s="26"/>
      <c r="B708" s="26"/>
      <c r="C708" s="27"/>
      <c r="D708" s="27"/>
      <c r="E708" s="28"/>
      <c r="F708" s="29"/>
      <c r="G708" s="28"/>
      <c r="H708" s="28"/>
      <c r="I708" s="30"/>
      <c r="J708" s="31"/>
    </row>
    <row r="709" spans="1:10" x14ac:dyDescent="0.25">
      <c r="A709" s="26"/>
      <c r="B709" s="26"/>
      <c r="C709" s="27"/>
      <c r="D709" s="27"/>
      <c r="E709" s="28"/>
      <c r="F709" s="29"/>
      <c r="G709" s="28"/>
      <c r="H709" s="28"/>
      <c r="I709" s="30"/>
      <c r="J709" s="31"/>
    </row>
    <row r="710" spans="1:10" x14ac:dyDescent="0.25">
      <c r="A710" s="32"/>
      <c r="B710" s="32"/>
      <c r="C710" s="33"/>
      <c r="D710" s="33"/>
      <c r="E710" s="34"/>
      <c r="F710" s="35"/>
      <c r="G710" s="34"/>
      <c r="H710" s="34"/>
      <c r="I710" s="36"/>
      <c r="J710" s="37"/>
    </row>
    <row r="711" spans="1:10" x14ac:dyDescent="0.25">
      <c r="A711" s="26"/>
      <c r="B711" s="26"/>
      <c r="C711" s="27"/>
      <c r="D711" s="27"/>
      <c r="E711" s="28"/>
      <c r="F711" s="29"/>
      <c r="G711" s="30"/>
      <c r="H711" s="28"/>
      <c r="I711" s="30"/>
      <c r="J711" s="31"/>
    </row>
    <row r="712" spans="1:10" x14ac:dyDescent="0.25">
      <c r="A712" s="32"/>
      <c r="B712" s="32"/>
      <c r="C712" s="33"/>
      <c r="D712" s="33"/>
      <c r="E712" s="34"/>
      <c r="F712" s="35"/>
      <c r="G712" s="34"/>
      <c r="H712" s="34"/>
      <c r="I712" s="36"/>
      <c r="J712" s="37"/>
    </row>
    <row r="713" spans="1:10" x14ac:dyDescent="0.25">
      <c r="A713" s="38"/>
      <c r="B713" s="26"/>
      <c r="C713" s="39"/>
      <c r="D713" s="27"/>
      <c r="E713" s="31"/>
      <c r="F713" s="40"/>
      <c r="G713" s="31"/>
      <c r="H713" s="31"/>
      <c r="I713" s="41"/>
      <c r="J713" s="31"/>
    </row>
    <row r="714" spans="1:10" x14ac:dyDescent="0.25">
      <c r="A714" s="32"/>
      <c r="B714" s="32"/>
      <c r="C714" s="33"/>
      <c r="D714" s="33"/>
      <c r="E714" s="36"/>
      <c r="F714" s="35"/>
      <c r="G714" s="36"/>
      <c r="H714" s="34"/>
      <c r="I714" s="36"/>
      <c r="J714" s="37"/>
    </row>
    <row r="715" spans="1:10" x14ac:dyDescent="0.25">
      <c r="A715" s="26"/>
      <c r="B715" s="26"/>
      <c r="C715" s="27"/>
      <c r="D715" s="27"/>
      <c r="E715" s="28"/>
      <c r="F715" s="29"/>
      <c r="G715" s="28"/>
      <c r="H715" s="28"/>
      <c r="I715" s="30"/>
      <c r="J715" s="31"/>
    </row>
    <row r="716" spans="1:10" x14ac:dyDescent="0.25">
      <c r="A716" s="32"/>
      <c r="B716" s="32"/>
      <c r="C716" s="33"/>
      <c r="D716" s="33"/>
      <c r="E716" s="36"/>
      <c r="F716" s="35"/>
      <c r="G716" s="36"/>
      <c r="H716" s="34"/>
      <c r="I716" s="36"/>
      <c r="J716" s="37"/>
    </row>
    <row r="717" spans="1:10" x14ac:dyDescent="0.25">
      <c r="A717" s="26"/>
      <c r="B717" s="26"/>
      <c r="C717" s="27"/>
      <c r="D717" s="27"/>
      <c r="E717" s="28"/>
      <c r="F717" s="29"/>
      <c r="G717" s="30"/>
      <c r="H717" s="28"/>
      <c r="I717" s="30"/>
      <c r="J717" s="31"/>
    </row>
    <row r="718" spans="1:10" x14ac:dyDescent="0.25">
      <c r="A718" s="32"/>
      <c r="B718" s="32"/>
      <c r="C718" s="33"/>
      <c r="D718" s="33"/>
      <c r="E718" s="34"/>
      <c r="F718" s="35"/>
      <c r="G718" s="36"/>
      <c r="H718" s="34"/>
      <c r="I718" s="36"/>
      <c r="J718" s="37"/>
    </row>
    <row r="719" spans="1:10" x14ac:dyDescent="0.25">
      <c r="A719" s="26"/>
      <c r="B719" s="26"/>
      <c r="C719" s="27"/>
      <c r="D719" s="27"/>
      <c r="E719" s="28"/>
      <c r="F719" s="29"/>
      <c r="G719" s="28"/>
      <c r="H719" s="28"/>
      <c r="I719" s="30"/>
      <c r="J719" s="31"/>
    </row>
    <row r="720" spans="1:10" x14ac:dyDescent="0.25">
      <c r="A720" s="32"/>
      <c r="B720" s="32"/>
      <c r="C720" s="33"/>
      <c r="D720" s="33"/>
      <c r="E720" s="34"/>
      <c r="F720" s="35"/>
      <c r="G720" s="34"/>
      <c r="H720" s="34"/>
      <c r="I720" s="36"/>
      <c r="J720" s="37"/>
    </row>
    <row r="721" spans="1:10" x14ac:dyDescent="0.25">
      <c r="A721" s="26"/>
      <c r="B721" s="26"/>
      <c r="C721" s="27"/>
      <c r="D721" s="27"/>
      <c r="E721" s="28"/>
      <c r="F721" s="29"/>
      <c r="G721" s="28"/>
      <c r="H721" s="28"/>
      <c r="I721" s="30"/>
      <c r="J721" s="31"/>
    </row>
    <row r="722" spans="1:10" x14ac:dyDescent="0.25">
      <c r="A722" s="32"/>
      <c r="B722" s="32"/>
      <c r="C722" s="33"/>
      <c r="D722" s="33"/>
      <c r="E722" s="34"/>
      <c r="F722" s="35"/>
      <c r="G722" s="34"/>
      <c r="H722" s="34"/>
      <c r="I722" s="36"/>
      <c r="J722" s="37"/>
    </row>
    <row r="723" spans="1:10" x14ac:dyDescent="0.25">
      <c r="A723" s="26"/>
      <c r="B723" s="26"/>
      <c r="C723" s="27"/>
      <c r="D723" s="27"/>
      <c r="E723" s="28"/>
      <c r="F723" s="29"/>
      <c r="G723" s="28"/>
      <c r="H723" s="28"/>
      <c r="I723" s="30"/>
      <c r="J723" s="31"/>
    </row>
    <row r="724" spans="1:10" x14ac:dyDescent="0.25">
      <c r="A724" s="32"/>
      <c r="B724" s="32"/>
      <c r="C724" s="33"/>
      <c r="D724" s="33"/>
      <c r="E724" s="34"/>
      <c r="F724" s="35"/>
      <c r="G724" s="34"/>
      <c r="H724" s="34"/>
      <c r="I724" s="36"/>
      <c r="J724" s="37"/>
    </row>
    <row r="725" spans="1:10" x14ac:dyDescent="0.25">
      <c r="A725" s="26"/>
      <c r="B725" s="26"/>
      <c r="C725" s="27"/>
      <c r="D725" s="27"/>
      <c r="E725" s="28"/>
      <c r="F725" s="29"/>
      <c r="G725" s="28"/>
      <c r="H725" s="28"/>
      <c r="I725" s="30"/>
      <c r="J725" s="31"/>
    </row>
    <row r="726" spans="1:10" x14ac:dyDescent="0.25">
      <c r="A726" s="32"/>
      <c r="B726" s="32"/>
      <c r="C726" s="33"/>
      <c r="D726" s="33"/>
      <c r="E726" s="34"/>
      <c r="F726" s="35"/>
      <c r="G726" s="34"/>
      <c r="H726" s="34"/>
      <c r="I726" s="36"/>
      <c r="J726" s="37"/>
    </row>
    <row r="727" spans="1:10" x14ac:dyDescent="0.25">
      <c r="A727" s="26"/>
      <c r="B727" s="26"/>
      <c r="C727" s="27"/>
      <c r="D727" s="27"/>
      <c r="E727" s="28"/>
      <c r="F727" s="29"/>
      <c r="G727" s="28"/>
      <c r="H727" s="28"/>
      <c r="I727" s="30"/>
      <c r="J727" s="31"/>
    </row>
    <row r="728" spans="1:10" x14ac:dyDescent="0.25">
      <c r="A728" s="32"/>
      <c r="B728" s="32"/>
      <c r="C728" s="33"/>
      <c r="D728" s="33"/>
      <c r="E728" s="34"/>
      <c r="F728" s="35"/>
      <c r="G728" s="34"/>
      <c r="H728" s="34"/>
      <c r="I728" s="36"/>
      <c r="J728" s="37"/>
    </row>
    <row r="729" spans="1:10" x14ac:dyDescent="0.25">
      <c r="A729" s="26"/>
      <c r="B729" s="26"/>
      <c r="C729" s="27"/>
      <c r="D729" s="27"/>
      <c r="E729" s="28"/>
      <c r="F729" s="29"/>
      <c r="G729" s="28"/>
      <c r="H729" s="28"/>
      <c r="I729" s="30"/>
      <c r="J729" s="31"/>
    </row>
    <row r="730" spans="1:10" x14ac:dyDescent="0.25">
      <c r="A730" s="32"/>
      <c r="B730" s="32"/>
      <c r="C730" s="33"/>
      <c r="D730" s="33"/>
      <c r="E730" s="34"/>
      <c r="F730" s="35"/>
      <c r="G730" s="34"/>
      <c r="H730" s="34"/>
      <c r="I730" s="36"/>
      <c r="J730" s="37"/>
    </row>
    <row r="731" spans="1:10" x14ac:dyDescent="0.25">
      <c r="A731" s="26"/>
      <c r="B731" s="26"/>
      <c r="C731" s="27"/>
      <c r="D731" s="27"/>
      <c r="E731" s="28"/>
      <c r="F731" s="29"/>
      <c r="G731" s="28"/>
      <c r="H731" s="28"/>
      <c r="I731" s="30"/>
      <c r="J731" s="31"/>
    </row>
    <row r="732" spans="1:10" x14ac:dyDescent="0.25">
      <c r="A732" s="32"/>
      <c r="B732" s="32"/>
      <c r="C732" s="33"/>
      <c r="D732" s="33"/>
      <c r="E732" s="34"/>
      <c r="F732" s="35"/>
      <c r="G732" s="34"/>
      <c r="H732" s="34"/>
      <c r="I732" s="36"/>
      <c r="J732" s="37"/>
    </row>
    <row r="733" spans="1:10" x14ac:dyDescent="0.25">
      <c r="A733" s="26"/>
      <c r="B733" s="26"/>
      <c r="C733" s="27"/>
      <c r="D733" s="27"/>
      <c r="E733" s="28"/>
      <c r="F733" s="29"/>
      <c r="G733" s="28"/>
      <c r="H733" s="28"/>
      <c r="I733" s="30"/>
      <c r="J733" s="31"/>
    </row>
    <row r="734" spans="1:10" x14ac:dyDescent="0.25">
      <c r="A734" s="32"/>
      <c r="B734" s="32"/>
      <c r="C734" s="33"/>
      <c r="D734" s="33"/>
      <c r="E734" s="34"/>
      <c r="F734" s="35"/>
      <c r="G734" s="34"/>
      <c r="H734" s="34"/>
      <c r="I734" s="36"/>
      <c r="J734" s="37"/>
    </row>
    <row r="735" spans="1:10" x14ac:dyDescent="0.25">
      <c r="A735" s="26"/>
      <c r="B735" s="26"/>
      <c r="C735" s="27"/>
      <c r="D735" s="27"/>
      <c r="E735" s="28"/>
      <c r="F735" s="29"/>
      <c r="G735" s="28"/>
      <c r="H735" s="28"/>
      <c r="I735" s="30"/>
      <c r="J735" s="31"/>
    </row>
    <row r="736" spans="1:10" x14ac:dyDescent="0.25">
      <c r="A736" s="32"/>
      <c r="B736" s="32"/>
      <c r="C736" s="33"/>
      <c r="D736" s="33"/>
      <c r="E736" s="34"/>
      <c r="F736" s="35"/>
      <c r="G736" s="34"/>
      <c r="H736" s="34"/>
      <c r="I736" s="36"/>
      <c r="J736" s="37"/>
    </row>
    <row r="737" spans="1:10" x14ac:dyDescent="0.25">
      <c r="A737" s="26"/>
      <c r="B737" s="26"/>
      <c r="C737" s="27"/>
      <c r="D737" s="27"/>
      <c r="E737" s="28"/>
      <c r="F737" s="29"/>
      <c r="G737" s="28"/>
      <c r="H737" s="28"/>
      <c r="I737" s="30"/>
      <c r="J737" s="31"/>
    </row>
    <row r="738" spans="1:10" x14ac:dyDescent="0.25">
      <c r="A738" s="32"/>
      <c r="B738" s="32"/>
      <c r="C738" s="33"/>
      <c r="D738" s="33"/>
      <c r="E738" s="34"/>
      <c r="F738" s="35"/>
      <c r="G738" s="34"/>
      <c r="H738" s="34"/>
      <c r="I738" s="36"/>
      <c r="J738" s="37"/>
    </row>
    <row r="739" spans="1:10" x14ac:dyDescent="0.25">
      <c r="A739" s="26"/>
      <c r="B739" s="26"/>
      <c r="C739" s="27"/>
      <c r="D739" s="27"/>
      <c r="E739" s="28"/>
      <c r="F739" s="29"/>
      <c r="G739" s="28"/>
      <c r="H739" s="28"/>
      <c r="I739" s="30"/>
      <c r="J739" s="31"/>
    </row>
    <row r="740" spans="1:10" x14ac:dyDescent="0.25">
      <c r="A740" s="32"/>
      <c r="B740" s="32"/>
      <c r="C740" s="33"/>
      <c r="D740" s="33"/>
      <c r="E740" s="34"/>
      <c r="F740" s="35"/>
      <c r="G740" s="34"/>
      <c r="H740" s="34"/>
      <c r="I740" s="36"/>
      <c r="J740" s="37"/>
    </row>
    <row r="741" spans="1:10" x14ac:dyDescent="0.25">
      <c r="A741" s="26"/>
      <c r="B741" s="26"/>
      <c r="C741" s="27"/>
      <c r="D741" s="27"/>
      <c r="E741" s="28"/>
      <c r="F741" s="29"/>
      <c r="G741" s="28"/>
      <c r="H741" s="28"/>
      <c r="I741" s="30"/>
      <c r="J741" s="31"/>
    </row>
    <row r="742" spans="1:10" x14ac:dyDescent="0.25">
      <c r="A742" s="32"/>
      <c r="B742" s="32"/>
      <c r="C742" s="33"/>
      <c r="D742" s="33"/>
      <c r="E742" s="34"/>
      <c r="F742" s="35"/>
      <c r="G742" s="34"/>
      <c r="H742" s="34"/>
      <c r="I742" s="36"/>
      <c r="J742" s="37"/>
    </row>
    <row r="743" spans="1:10" x14ac:dyDescent="0.25">
      <c r="A743" s="26"/>
      <c r="B743" s="26"/>
      <c r="C743" s="27"/>
      <c r="D743" s="27"/>
      <c r="E743" s="28"/>
      <c r="F743" s="29"/>
      <c r="G743" s="28"/>
      <c r="H743" s="28"/>
      <c r="I743" s="30"/>
      <c r="J743" s="31"/>
    </row>
    <row r="744" spans="1:10" x14ac:dyDescent="0.25">
      <c r="A744" s="32"/>
      <c r="B744" s="32"/>
      <c r="C744" s="33"/>
      <c r="D744" s="33"/>
      <c r="E744" s="34"/>
      <c r="F744" s="35"/>
      <c r="G744" s="34"/>
      <c r="H744" s="34"/>
      <c r="I744" s="36"/>
      <c r="J744" s="37"/>
    </row>
    <row r="745" spans="1:10" x14ac:dyDescent="0.25">
      <c r="A745" s="26"/>
      <c r="B745" s="26"/>
      <c r="C745" s="27"/>
      <c r="D745" s="27"/>
      <c r="E745" s="28"/>
      <c r="F745" s="29"/>
      <c r="G745" s="28"/>
      <c r="H745" s="28"/>
      <c r="I745" s="30"/>
      <c r="J745" s="31"/>
    </row>
    <row r="746" spans="1:10" x14ac:dyDescent="0.25">
      <c r="A746" s="32"/>
      <c r="B746" s="32"/>
      <c r="C746" s="33"/>
      <c r="D746" s="33"/>
      <c r="E746" s="34"/>
      <c r="F746" s="35"/>
      <c r="G746" s="34"/>
      <c r="H746" s="34"/>
      <c r="I746" s="36"/>
      <c r="J746" s="37"/>
    </row>
    <row r="747" spans="1:10" x14ac:dyDescent="0.25">
      <c r="A747" s="26"/>
      <c r="B747" s="26"/>
      <c r="C747" s="27"/>
      <c r="D747" s="27"/>
      <c r="E747" s="28"/>
      <c r="F747" s="29"/>
      <c r="G747" s="28"/>
      <c r="H747" s="28"/>
      <c r="I747" s="30"/>
      <c r="J747" s="31"/>
    </row>
    <row r="748" spans="1:10" x14ac:dyDescent="0.25">
      <c r="A748" s="32"/>
      <c r="B748" s="32"/>
      <c r="C748" s="33"/>
      <c r="D748" s="33"/>
      <c r="E748" s="34"/>
      <c r="F748" s="35"/>
      <c r="G748" s="34"/>
      <c r="H748" s="34"/>
      <c r="I748" s="36"/>
      <c r="J748" s="37"/>
    </row>
    <row r="749" spans="1:10" x14ac:dyDescent="0.25">
      <c r="A749" s="26"/>
      <c r="B749" s="26"/>
      <c r="C749" s="27"/>
      <c r="D749" s="27"/>
      <c r="E749" s="28"/>
      <c r="F749" s="29"/>
      <c r="G749" s="28"/>
      <c r="H749" s="28"/>
      <c r="I749" s="30"/>
      <c r="J749" s="31"/>
    </row>
    <row r="750" spans="1:10" x14ac:dyDescent="0.25">
      <c r="A750" s="32"/>
      <c r="B750" s="32"/>
      <c r="C750" s="33"/>
      <c r="D750" s="33"/>
      <c r="E750" s="34"/>
      <c r="F750" s="35"/>
      <c r="G750" s="34"/>
      <c r="H750" s="34"/>
      <c r="I750" s="36"/>
      <c r="J750" s="37"/>
    </row>
    <row r="751" spans="1:10" x14ac:dyDescent="0.25">
      <c r="A751" s="26"/>
      <c r="B751" s="26"/>
      <c r="C751" s="27"/>
      <c r="D751" s="27"/>
      <c r="E751" s="28"/>
      <c r="F751" s="29"/>
      <c r="G751" s="28"/>
      <c r="H751" s="28"/>
      <c r="I751" s="30"/>
      <c r="J751" s="31"/>
    </row>
    <row r="752" spans="1:10" x14ac:dyDescent="0.25">
      <c r="A752" s="32"/>
      <c r="B752" s="32"/>
      <c r="C752" s="33"/>
      <c r="D752" s="33"/>
      <c r="E752" s="34"/>
      <c r="F752" s="35"/>
      <c r="G752" s="34"/>
      <c r="H752" s="34"/>
      <c r="I752" s="36"/>
      <c r="J752" s="37"/>
    </row>
    <row r="753" spans="1:10" x14ac:dyDescent="0.25">
      <c r="A753" s="26"/>
      <c r="B753" s="26"/>
      <c r="C753" s="27"/>
      <c r="D753" s="27"/>
      <c r="E753" s="28"/>
      <c r="F753" s="29"/>
      <c r="G753" s="28"/>
      <c r="H753" s="28"/>
      <c r="I753" s="30"/>
      <c r="J753" s="31"/>
    </row>
    <row r="754" spans="1:10" x14ac:dyDescent="0.25">
      <c r="A754" s="32"/>
      <c r="B754" s="32"/>
      <c r="C754" s="33"/>
      <c r="D754" s="33"/>
      <c r="E754" s="34"/>
      <c r="F754" s="35"/>
      <c r="G754" s="34"/>
      <c r="H754" s="34"/>
      <c r="I754" s="36"/>
      <c r="J754" s="37"/>
    </row>
    <row r="755" spans="1:10" x14ac:dyDescent="0.25">
      <c r="A755" s="26"/>
      <c r="B755" s="26"/>
      <c r="C755" s="27"/>
      <c r="D755" s="27"/>
      <c r="E755" s="28"/>
      <c r="F755" s="29"/>
      <c r="G755" s="28"/>
      <c r="H755" s="28"/>
      <c r="I755" s="30"/>
      <c r="J755" s="31"/>
    </row>
    <row r="756" spans="1:10" x14ac:dyDescent="0.25">
      <c r="A756" s="32"/>
      <c r="B756" s="32"/>
      <c r="C756" s="33"/>
      <c r="D756" s="33"/>
      <c r="E756" s="34"/>
      <c r="F756" s="35"/>
      <c r="G756" s="34"/>
      <c r="H756" s="34"/>
      <c r="I756" s="36"/>
      <c r="J756" s="37"/>
    </row>
    <row r="757" spans="1:10" x14ac:dyDescent="0.25">
      <c r="A757" s="26"/>
      <c r="B757" s="26"/>
      <c r="C757" s="27"/>
      <c r="D757" s="27"/>
      <c r="E757" s="28"/>
      <c r="F757" s="29"/>
      <c r="G757" s="28"/>
      <c r="H757" s="28"/>
      <c r="I757" s="30"/>
      <c r="J757" s="31"/>
    </row>
    <row r="758" spans="1:10" x14ac:dyDescent="0.25">
      <c r="A758" s="32"/>
      <c r="B758" s="32"/>
      <c r="C758" s="33"/>
      <c r="D758" s="33"/>
      <c r="E758" s="34"/>
      <c r="F758" s="35"/>
      <c r="G758" s="34"/>
      <c r="H758" s="34"/>
      <c r="I758" s="36"/>
      <c r="J758" s="37"/>
    </row>
    <row r="759" spans="1:10" x14ac:dyDescent="0.25">
      <c r="A759" s="26"/>
      <c r="B759" s="26"/>
      <c r="C759" s="27"/>
      <c r="D759" s="27"/>
      <c r="E759" s="28"/>
      <c r="F759" s="29"/>
      <c r="G759" s="28"/>
      <c r="H759" s="28"/>
      <c r="I759" s="30"/>
      <c r="J759" s="31"/>
    </row>
    <row r="760" spans="1:10" x14ac:dyDescent="0.25">
      <c r="A760" s="32"/>
      <c r="B760" s="32"/>
      <c r="C760" s="33"/>
      <c r="D760" s="33"/>
      <c r="E760" s="34"/>
      <c r="F760" s="35"/>
      <c r="G760" s="34"/>
      <c r="H760" s="34"/>
      <c r="I760" s="36"/>
      <c r="J760" s="37"/>
    </row>
    <row r="761" spans="1:10" x14ac:dyDescent="0.25">
      <c r="A761" s="26"/>
      <c r="B761" s="26"/>
      <c r="C761" s="27"/>
      <c r="D761" s="27"/>
      <c r="E761" s="28"/>
      <c r="F761" s="29"/>
      <c r="G761" s="28"/>
      <c r="H761" s="28"/>
      <c r="I761" s="30"/>
      <c r="J761" s="31"/>
    </row>
    <row r="762" spans="1:10" x14ac:dyDescent="0.25">
      <c r="A762" s="32"/>
      <c r="B762" s="32"/>
      <c r="C762" s="33"/>
      <c r="D762" s="33"/>
      <c r="E762" s="34"/>
      <c r="F762" s="35"/>
      <c r="G762" s="34"/>
      <c r="H762" s="34"/>
      <c r="I762" s="36"/>
      <c r="J762" s="37"/>
    </row>
    <row r="763" spans="1:10" x14ac:dyDescent="0.25">
      <c r="A763" s="26"/>
      <c r="B763" s="26"/>
      <c r="C763" s="27"/>
      <c r="D763" s="27"/>
      <c r="E763" s="28"/>
      <c r="F763" s="29"/>
      <c r="G763" s="28"/>
      <c r="H763" s="28"/>
      <c r="I763" s="30"/>
      <c r="J763" s="31"/>
    </row>
    <row r="764" spans="1:10" x14ac:dyDescent="0.25">
      <c r="A764" s="32"/>
      <c r="B764" s="32"/>
      <c r="C764" s="33"/>
      <c r="D764" s="33"/>
      <c r="E764" s="34"/>
      <c r="F764" s="35"/>
      <c r="G764" s="34"/>
      <c r="H764" s="34"/>
      <c r="I764" s="36"/>
      <c r="J764" s="37"/>
    </row>
    <row r="765" spans="1:10" x14ac:dyDescent="0.25">
      <c r="A765" s="26"/>
      <c r="B765" s="26"/>
      <c r="C765" s="27"/>
      <c r="D765" s="27"/>
      <c r="E765" s="28"/>
      <c r="F765" s="29"/>
      <c r="G765" s="28"/>
      <c r="H765" s="28"/>
      <c r="I765" s="30"/>
      <c r="J765" s="31"/>
    </row>
    <row r="766" spans="1:10" x14ac:dyDescent="0.25">
      <c r="A766" s="32"/>
      <c r="B766" s="32"/>
      <c r="C766" s="33"/>
      <c r="D766" s="33"/>
      <c r="E766" s="34"/>
      <c r="F766" s="35"/>
      <c r="G766" s="34"/>
      <c r="H766" s="34"/>
      <c r="I766" s="36"/>
      <c r="J766" s="37"/>
    </row>
    <row r="767" spans="1:10" x14ac:dyDescent="0.25">
      <c r="A767" s="26"/>
      <c r="B767" s="26"/>
      <c r="C767" s="27"/>
      <c r="D767" s="27"/>
      <c r="E767" s="28"/>
      <c r="F767" s="29"/>
      <c r="G767" s="28"/>
      <c r="H767" s="28"/>
      <c r="I767" s="30"/>
      <c r="J767" s="31"/>
    </row>
    <row r="768" spans="1:10" x14ac:dyDescent="0.25">
      <c r="A768" s="32"/>
      <c r="B768" s="32"/>
      <c r="C768" s="33"/>
      <c r="D768" s="33"/>
      <c r="E768" s="34"/>
      <c r="F768" s="35"/>
      <c r="G768" s="34"/>
      <c r="H768" s="34"/>
      <c r="I768" s="36"/>
      <c r="J768" s="37"/>
    </row>
    <row r="769" spans="1:10" x14ac:dyDescent="0.25">
      <c r="A769" s="26"/>
      <c r="B769" s="26"/>
      <c r="C769" s="27"/>
      <c r="D769" s="27"/>
      <c r="E769" s="28"/>
      <c r="F769" s="29"/>
      <c r="G769" s="28"/>
      <c r="H769" s="28"/>
      <c r="I769" s="30"/>
      <c r="J769" s="31"/>
    </row>
    <row r="770" spans="1:10" x14ac:dyDescent="0.25">
      <c r="A770" s="32"/>
      <c r="B770" s="32"/>
      <c r="C770" s="33"/>
      <c r="D770" s="33"/>
      <c r="E770" s="34"/>
      <c r="F770" s="35"/>
      <c r="G770" s="34"/>
      <c r="H770" s="34"/>
      <c r="I770" s="36"/>
      <c r="J770" s="37"/>
    </row>
    <row r="771" spans="1:10" x14ac:dyDescent="0.25">
      <c r="A771" s="26"/>
      <c r="B771" s="26"/>
      <c r="C771" s="27"/>
      <c r="D771" s="27"/>
      <c r="E771" s="28"/>
      <c r="F771" s="29"/>
      <c r="G771" s="28"/>
      <c r="H771" s="28"/>
      <c r="I771" s="30"/>
      <c r="J771" s="31"/>
    </row>
    <row r="772" spans="1:10" x14ac:dyDescent="0.25">
      <c r="A772" s="32"/>
      <c r="B772" s="32"/>
      <c r="C772" s="33"/>
      <c r="D772" s="33"/>
      <c r="E772" s="34"/>
      <c r="F772" s="35"/>
      <c r="G772" s="34"/>
      <c r="H772" s="34"/>
      <c r="I772" s="36"/>
      <c r="J772" s="37"/>
    </row>
    <row r="773" spans="1:10" x14ac:dyDescent="0.25">
      <c r="A773" s="26"/>
      <c r="B773" s="26"/>
      <c r="C773" s="27"/>
      <c r="D773" s="27"/>
      <c r="E773" s="28"/>
      <c r="F773" s="29"/>
      <c r="G773" s="28"/>
      <c r="H773" s="28"/>
      <c r="I773" s="30"/>
      <c r="J773" s="31"/>
    </row>
    <row r="774" spans="1:10" x14ac:dyDescent="0.25">
      <c r="A774" s="32"/>
      <c r="B774" s="32"/>
      <c r="C774" s="33"/>
      <c r="D774" s="33"/>
      <c r="E774" s="34"/>
      <c r="F774" s="35"/>
      <c r="G774" s="34"/>
      <c r="H774" s="34"/>
      <c r="I774" s="36"/>
      <c r="J774" s="37"/>
    </row>
    <row r="775" spans="1:10" x14ac:dyDescent="0.25">
      <c r="A775" s="26"/>
      <c r="B775" s="26"/>
      <c r="C775" s="27"/>
      <c r="D775" s="27"/>
      <c r="E775" s="28"/>
      <c r="F775" s="29"/>
      <c r="G775" s="28"/>
      <c r="H775" s="28"/>
      <c r="I775" s="30"/>
      <c r="J775" s="31"/>
    </row>
    <row r="776" spans="1:10" x14ac:dyDescent="0.25">
      <c r="A776" s="32"/>
      <c r="B776" s="32"/>
      <c r="C776" s="33"/>
      <c r="D776" s="33"/>
      <c r="E776" s="34"/>
      <c r="F776" s="35"/>
      <c r="G776" s="34"/>
      <c r="H776" s="34"/>
      <c r="I776" s="36"/>
      <c r="J776" s="37"/>
    </row>
    <row r="777" spans="1:10" x14ac:dyDescent="0.25">
      <c r="A777" s="26"/>
      <c r="B777" s="26"/>
      <c r="C777" s="27"/>
      <c r="D777" s="27"/>
      <c r="E777" s="28"/>
      <c r="F777" s="29"/>
      <c r="G777" s="28"/>
      <c r="H777" s="28"/>
      <c r="I777" s="30"/>
      <c r="J777" s="31"/>
    </row>
    <row r="778" spans="1:10" x14ac:dyDescent="0.25">
      <c r="A778" s="32"/>
      <c r="B778" s="32"/>
      <c r="C778" s="33"/>
      <c r="D778" s="33"/>
      <c r="E778" s="34"/>
      <c r="F778" s="35"/>
      <c r="G778" s="34"/>
      <c r="H778" s="34"/>
      <c r="I778" s="36"/>
      <c r="J778" s="37"/>
    </row>
    <row r="779" spans="1:10" x14ac:dyDescent="0.25">
      <c r="A779" s="26"/>
      <c r="B779" s="26"/>
      <c r="C779" s="27"/>
      <c r="D779" s="27"/>
      <c r="E779" s="28"/>
      <c r="F779" s="29"/>
      <c r="G779" s="28"/>
      <c r="H779" s="28"/>
      <c r="I779" s="30"/>
      <c r="J779" s="31"/>
    </row>
    <row r="780" spans="1:10" x14ac:dyDescent="0.25">
      <c r="A780" s="32"/>
      <c r="B780" s="32"/>
      <c r="C780" s="33"/>
      <c r="D780" s="33"/>
      <c r="E780" s="34"/>
      <c r="F780" s="35"/>
      <c r="G780" s="34"/>
      <c r="H780" s="34"/>
      <c r="I780" s="36"/>
      <c r="J780" s="37"/>
    </row>
    <row r="781" spans="1:10" x14ac:dyDescent="0.25">
      <c r="A781" s="26"/>
      <c r="B781" s="26"/>
      <c r="C781" s="27"/>
      <c r="D781" s="27"/>
      <c r="E781" s="28"/>
      <c r="F781" s="29"/>
      <c r="G781" s="28"/>
      <c r="H781" s="28"/>
      <c r="I781" s="30"/>
      <c r="J781" s="31"/>
    </row>
  </sheetData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'C:\Users\906305\AppData\Local\Microsoft\Windows\INetCache\Content.Outlook\FZ674I6P\[Congés MD14 2020.xlsx]Légende'!#REF!</xm:f>
          </x14:formula1>
          <xm:sqref>F1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Y52"/>
  <sheetViews>
    <sheetView zoomScale="70" zoomScaleNormal="70" workbookViewId="0">
      <pane xSplit="3" ySplit="10" topLeftCell="D11" activePane="bottomRight" state="frozen"/>
      <selection pane="topRight" activeCell="D1" sqref="D1"/>
      <selection pane="bottomLeft" activeCell="A13" sqref="A13"/>
      <selection pane="bottomRight" activeCell="J35" sqref="J35"/>
    </sheetView>
  </sheetViews>
  <sheetFormatPr baseColWidth="10" defaultColWidth="11.44140625" defaultRowHeight="13.2" x14ac:dyDescent="0.25"/>
  <cols>
    <col min="1" max="1" width="30.44140625" bestFit="1" customWidth="1"/>
    <col min="2" max="2" width="18.5546875" bestFit="1" customWidth="1"/>
    <col min="3" max="3" width="5.44140625" customWidth="1"/>
    <col min="4" max="4" width="2.5546875" customWidth="1"/>
    <col min="5" max="5" width="5" style="7" customWidth="1"/>
    <col min="6" max="35" width="5.44140625" style="7" customWidth="1"/>
    <col min="36" max="36" width="3.44140625" style="7" customWidth="1"/>
    <col min="37" max="67" width="5.44140625" style="7" customWidth="1"/>
    <col min="68" max="68" width="1.44140625" style="7" customWidth="1"/>
    <col min="69" max="99" width="5.44140625" style="7" customWidth="1"/>
    <col min="100" max="100" width="1.44140625" style="7" customWidth="1"/>
    <col min="101" max="130" width="5.44140625" style="7" customWidth="1"/>
    <col min="131" max="131" width="1.44140625" style="7" customWidth="1"/>
    <col min="132" max="162" width="5.44140625" style="7" customWidth="1"/>
    <col min="163" max="163" width="1.44140625" style="7" customWidth="1"/>
    <col min="164" max="173" width="5.44140625" style="7" customWidth="1"/>
    <col min="174" max="174" width="4.5546875" style="7" customWidth="1"/>
    <col min="175" max="193" width="5.44140625" style="7" customWidth="1"/>
    <col min="194" max="194" width="1.44140625" style="7" customWidth="1"/>
    <col min="195" max="225" width="5.44140625" style="7" customWidth="1"/>
    <col min="226" max="226" width="1.44140625" style="7" customWidth="1"/>
    <col min="227" max="231" width="5.44140625" style="7" customWidth="1"/>
    <col min="232" max="232" width="6.6640625" style="7" customWidth="1"/>
    <col min="233" max="257" width="5.44140625" style="7" customWidth="1"/>
    <col min="258" max="258" width="1.44140625" style="7" customWidth="1"/>
    <col min="259" max="288" width="5.44140625" style="7" customWidth="1"/>
    <col min="289" max="289" width="1.44140625" style="7" customWidth="1"/>
    <col min="290" max="320" width="5.44140625" style="7" customWidth="1"/>
    <col min="321" max="321" width="1.44140625" style="7" customWidth="1"/>
    <col min="322" max="351" width="5.44140625" style="7" customWidth="1"/>
    <col min="352" max="352" width="1.44140625" style="7" customWidth="1"/>
    <col min="353" max="383" width="5.44140625" style="7" customWidth="1"/>
    <col min="384" max="384" width="1.44140625" style="7" customWidth="1"/>
    <col min="385" max="16384" width="11.44140625" style="7"/>
  </cols>
  <sheetData>
    <row r="1" spans="1:389" ht="29.4" thickBot="1" x14ac:dyDescent="0.3">
      <c r="A1" s="43" t="s">
        <v>87</v>
      </c>
      <c r="B1" s="43">
        <v>2022</v>
      </c>
      <c r="D1" s="44"/>
      <c r="E1" s="153" t="s">
        <v>88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64"/>
      <c r="AK1" s="154" t="s">
        <v>89</v>
      </c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64"/>
      <c r="BQ1" s="154" t="s">
        <v>90</v>
      </c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64"/>
      <c r="CW1" s="154" t="s">
        <v>91</v>
      </c>
      <c r="CX1" s="154"/>
      <c r="CY1" s="154"/>
      <c r="CZ1" s="154"/>
      <c r="DA1" s="154"/>
      <c r="DB1" s="154"/>
      <c r="DC1" s="154"/>
      <c r="DD1" s="154"/>
      <c r="DE1" s="154"/>
      <c r="DF1" s="154"/>
      <c r="DG1" s="154"/>
      <c r="DH1" s="154"/>
      <c r="DI1" s="154"/>
      <c r="DJ1" s="154"/>
      <c r="DK1" s="154"/>
      <c r="DL1" s="154"/>
      <c r="DM1" s="154"/>
      <c r="DN1" s="154"/>
      <c r="DO1" s="154"/>
      <c r="DP1" s="154"/>
      <c r="DQ1" s="154"/>
      <c r="DR1" s="154"/>
      <c r="DS1" s="154"/>
      <c r="DT1" s="154"/>
      <c r="DU1" s="154"/>
      <c r="DV1" s="154"/>
      <c r="DW1" s="154"/>
      <c r="DX1" s="154"/>
      <c r="DY1" s="154"/>
      <c r="DZ1" s="154"/>
      <c r="EA1" s="64"/>
      <c r="EB1" s="154" t="s">
        <v>92</v>
      </c>
      <c r="EC1" s="154"/>
      <c r="ED1" s="154"/>
      <c r="EE1" s="154"/>
      <c r="EF1" s="154"/>
      <c r="EG1" s="154"/>
      <c r="EH1" s="154"/>
      <c r="EI1" s="154"/>
      <c r="EJ1" s="154"/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4"/>
      <c r="EW1" s="154"/>
      <c r="EX1" s="154"/>
      <c r="EY1" s="154"/>
      <c r="EZ1" s="154"/>
      <c r="FA1" s="154"/>
      <c r="FB1" s="154"/>
      <c r="FC1" s="154"/>
      <c r="FD1" s="154"/>
      <c r="FE1" s="154"/>
      <c r="FF1" s="154"/>
      <c r="FG1" s="65"/>
      <c r="FH1" s="154" t="s">
        <v>93</v>
      </c>
      <c r="FI1" s="154"/>
      <c r="FJ1" s="154"/>
      <c r="FK1" s="154"/>
      <c r="FL1" s="154"/>
      <c r="FM1" s="154"/>
      <c r="FN1" s="154"/>
      <c r="FO1" s="154"/>
      <c r="FP1" s="154"/>
      <c r="FQ1" s="154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  <c r="GC1" s="154"/>
      <c r="GD1" s="154"/>
      <c r="GE1" s="154"/>
      <c r="GF1" s="154"/>
      <c r="GG1" s="154"/>
      <c r="GH1" s="154"/>
      <c r="GI1" s="154"/>
      <c r="GJ1" s="154"/>
      <c r="GK1" s="154"/>
      <c r="GL1" s="64"/>
      <c r="GM1" s="154" t="s">
        <v>94</v>
      </c>
      <c r="GN1" s="154"/>
      <c r="GO1" s="154"/>
      <c r="GP1" s="154"/>
      <c r="GQ1" s="154"/>
      <c r="GR1" s="154"/>
      <c r="GS1" s="154"/>
      <c r="GT1" s="154"/>
      <c r="GU1" s="154"/>
      <c r="GV1" s="154"/>
      <c r="GW1" s="154"/>
      <c r="GX1" s="154"/>
      <c r="GY1" s="154"/>
      <c r="GZ1" s="154"/>
      <c r="HA1" s="154"/>
      <c r="HB1" s="154"/>
      <c r="HC1" s="154"/>
      <c r="HD1" s="154"/>
      <c r="HE1" s="154"/>
      <c r="HF1" s="154"/>
      <c r="HG1" s="154"/>
      <c r="HH1" s="154"/>
      <c r="HI1" s="154"/>
      <c r="HJ1" s="154"/>
      <c r="HK1" s="154"/>
      <c r="HL1" s="154"/>
      <c r="HM1" s="154"/>
      <c r="HN1" s="154"/>
      <c r="HO1" s="154"/>
      <c r="HP1" s="154"/>
      <c r="HQ1" s="154"/>
      <c r="HR1" s="64"/>
      <c r="HS1" s="154" t="s">
        <v>95</v>
      </c>
      <c r="HT1" s="154"/>
      <c r="HU1" s="154"/>
      <c r="HV1" s="154"/>
      <c r="HW1" s="154"/>
      <c r="HX1" s="154"/>
      <c r="HY1" s="154"/>
      <c r="HZ1" s="154"/>
      <c r="IA1" s="154"/>
      <c r="IB1" s="154"/>
      <c r="IC1" s="154"/>
      <c r="ID1" s="154"/>
      <c r="IE1" s="154"/>
      <c r="IF1" s="154"/>
      <c r="IG1" s="154"/>
      <c r="IH1" s="154"/>
      <c r="II1" s="154"/>
      <c r="IJ1" s="154"/>
      <c r="IK1" s="154"/>
      <c r="IL1" s="154"/>
      <c r="IM1" s="154"/>
      <c r="IN1" s="154"/>
      <c r="IO1" s="154"/>
      <c r="IP1" s="154"/>
      <c r="IQ1" s="154"/>
      <c r="IR1" s="154"/>
      <c r="IS1" s="154"/>
      <c r="IT1" s="154"/>
      <c r="IU1" s="154"/>
      <c r="IV1" s="154"/>
      <c r="IW1" s="154"/>
      <c r="IX1" s="64"/>
      <c r="IY1" s="154" t="s">
        <v>96</v>
      </c>
      <c r="IZ1" s="154"/>
      <c r="JA1" s="154"/>
      <c r="JB1" s="154"/>
      <c r="JC1" s="154"/>
      <c r="JD1" s="154"/>
      <c r="JE1" s="154"/>
      <c r="JF1" s="154"/>
      <c r="JG1" s="154"/>
      <c r="JH1" s="154"/>
      <c r="JI1" s="154"/>
      <c r="JJ1" s="154"/>
      <c r="JK1" s="154"/>
      <c r="JL1" s="154"/>
      <c r="JM1" s="154"/>
      <c r="JN1" s="154"/>
      <c r="JO1" s="154"/>
      <c r="JP1" s="154"/>
      <c r="JQ1" s="154"/>
      <c r="JR1" s="154"/>
      <c r="JS1" s="154"/>
      <c r="JT1" s="154"/>
      <c r="JU1" s="154"/>
      <c r="JV1" s="154"/>
      <c r="JW1" s="154"/>
      <c r="JX1" s="154"/>
      <c r="JY1" s="154"/>
      <c r="JZ1" s="154"/>
      <c r="KA1" s="154"/>
      <c r="KB1" s="154"/>
      <c r="KC1" s="66"/>
      <c r="KD1" s="153" t="s">
        <v>97</v>
      </c>
      <c r="KE1" s="154"/>
      <c r="KF1" s="154"/>
      <c r="KG1" s="154"/>
      <c r="KH1" s="154"/>
      <c r="KI1" s="154"/>
      <c r="KJ1" s="154"/>
      <c r="KK1" s="154"/>
      <c r="KL1" s="154"/>
      <c r="KM1" s="154"/>
      <c r="KN1" s="154"/>
      <c r="KO1" s="154"/>
      <c r="KP1" s="154"/>
      <c r="KQ1" s="154"/>
      <c r="KR1" s="154"/>
      <c r="KS1" s="154"/>
      <c r="KT1" s="154"/>
      <c r="KU1" s="154"/>
      <c r="KV1" s="154"/>
      <c r="KW1" s="154"/>
      <c r="KX1" s="154"/>
      <c r="KY1" s="154"/>
      <c r="KZ1" s="154"/>
      <c r="LA1" s="154"/>
      <c r="LB1" s="154"/>
      <c r="LC1" s="154"/>
      <c r="LD1" s="154"/>
      <c r="LE1" s="154"/>
      <c r="LF1" s="154"/>
      <c r="LG1" s="154"/>
      <c r="LH1" s="154"/>
      <c r="LI1" s="64"/>
      <c r="LJ1" s="154" t="s">
        <v>98</v>
      </c>
      <c r="LK1" s="154"/>
      <c r="LL1" s="154"/>
      <c r="LM1" s="154"/>
      <c r="LN1" s="154"/>
      <c r="LO1" s="154"/>
      <c r="LP1" s="154"/>
      <c r="LQ1" s="154"/>
      <c r="LR1" s="154"/>
      <c r="LS1" s="154"/>
      <c r="LT1" s="154"/>
      <c r="LU1" s="154"/>
      <c r="LV1" s="154"/>
      <c r="LW1" s="154"/>
      <c r="LX1" s="154"/>
      <c r="LY1" s="154"/>
      <c r="LZ1" s="154"/>
      <c r="MA1" s="154"/>
      <c r="MB1" s="154"/>
      <c r="MC1" s="154"/>
      <c r="MD1" s="154"/>
      <c r="ME1" s="154"/>
      <c r="MF1" s="154"/>
      <c r="MG1" s="154"/>
      <c r="MH1" s="154"/>
      <c r="MI1" s="154"/>
      <c r="MJ1" s="154"/>
      <c r="MK1" s="154"/>
      <c r="ML1" s="154"/>
      <c r="MM1" s="154"/>
      <c r="MN1" s="64"/>
      <c r="MO1" s="154" t="s">
        <v>99</v>
      </c>
      <c r="MP1" s="154"/>
      <c r="MQ1" s="154"/>
      <c r="MR1" s="154"/>
      <c r="MS1" s="154"/>
      <c r="MT1" s="154"/>
      <c r="MU1" s="154"/>
      <c r="MV1" s="154"/>
      <c r="MW1" s="154"/>
      <c r="MX1" s="154"/>
      <c r="MY1" s="154"/>
      <c r="MZ1" s="154"/>
      <c r="NA1" s="154"/>
      <c r="NB1" s="154"/>
      <c r="NC1" s="154"/>
      <c r="ND1" s="154"/>
      <c r="NE1" s="154"/>
      <c r="NF1" s="154"/>
      <c r="NG1" s="154"/>
      <c r="NH1" s="154"/>
      <c r="NI1" s="154"/>
      <c r="NJ1" s="154"/>
      <c r="NK1" s="154"/>
      <c r="NL1" s="154"/>
      <c r="NM1" s="154"/>
      <c r="NN1" s="154"/>
      <c r="NO1" s="154"/>
      <c r="NP1" s="154"/>
      <c r="NQ1" s="154"/>
      <c r="NR1" s="154"/>
      <c r="NS1" s="155"/>
      <c r="NT1" s="64"/>
      <c r="NY1" s="7" t="s">
        <v>100</v>
      </c>
    </row>
    <row r="2" spans="1:389" ht="13.8" x14ac:dyDescent="0.25">
      <c r="A2" s="43" t="s">
        <v>101</v>
      </c>
      <c r="B2" s="63">
        <f>COUNTA('Paramètres et fériés'!C4:C15)-'Paramètres et fériés'!F16-'Paramètres et fériés'!G16</f>
        <v>7</v>
      </c>
      <c r="D2" s="44"/>
      <c r="E2" s="67">
        <v>1</v>
      </c>
      <c r="F2" s="67">
        <f>E2</f>
        <v>1</v>
      </c>
      <c r="G2" s="67">
        <f t="shared" ref="G2:AI2" si="0">F2</f>
        <v>1</v>
      </c>
      <c r="H2" s="67">
        <f t="shared" si="0"/>
        <v>1</v>
      </c>
      <c r="I2" s="67">
        <f t="shared" si="0"/>
        <v>1</v>
      </c>
      <c r="J2" s="67">
        <f t="shared" si="0"/>
        <v>1</v>
      </c>
      <c r="K2" s="67">
        <f t="shared" si="0"/>
        <v>1</v>
      </c>
      <c r="L2" s="67">
        <f t="shared" si="0"/>
        <v>1</v>
      </c>
      <c r="M2" s="67">
        <f t="shared" si="0"/>
        <v>1</v>
      </c>
      <c r="N2" s="67">
        <f t="shared" si="0"/>
        <v>1</v>
      </c>
      <c r="O2" s="67">
        <f t="shared" si="0"/>
        <v>1</v>
      </c>
      <c r="P2" s="67">
        <f t="shared" si="0"/>
        <v>1</v>
      </c>
      <c r="Q2" s="67">
        <f t="shared" si="0"/>
        <v>1</v>
      </c>
      <c r="R2" s="67">
        <f t="shared" si="0"/>
        <v>1</v>
      </c>
      <c r="S2" s="67">
        <f t="shared" si="0"/>
        <v>1</v>
      </c>
      <c r="T2" s="67">
        <f t="shared" si="0"/>
        <v>1</v>
      </c>
      <c r="U2" s="67">
        <f t="shared" si="0"/>
        <v>1</v>
      </c>
      <c r="V2" s="67">
        <f t="shared" si="0"/>
        <v>1</v>
      </c>
      <c r="W2" s="67">
        <f t="shared" si="0"/>
        <v>1</v>
      </c>
      <c r="X2" s="67">
        <f t="shared" si="0"/>
        <v>1</v>
      </c>
      <c r="Y2" s="67">
        <f t="shared" si="0"/>
        <v>1</v>
      </c>
      <c r="Z2" s="67">
        <f t="shared" si="0"/>
        <v>1</v>
      </c>
      <c r="AA2" s="67">
        <f t="shared" si="0"/>
        <v>1</v>
      </c>
      <c r="AB2" s="67">
        <f t="shared" si="0"/>
        <v>1</v>
      </c>
      <c r="AC2" s="67">
        <f t="shared" si="0"/>
        <v>1</v>
      </c>
      <c r="AD2" s="67">
        <f t="shared" si="0"/>
        <v>1</v>
      </c>
      <c r="AE2" s="67">
        <f t="shared" si="0"/>
        <v>1</v>
      </c>
      <c r="AF2" s="67">
        <f t="shared" si="0"/>
        <v>1</v>
      </c>
      <c r="AG2" s="67">
        <f t="shared" si="0"/>
        <v>1</v>
      </c>
      <c r="AH2" s="67">
        <f t="shared" si="0"/>
        <v>1</v>
      </c>
      <c r="AI2" s="68">
        <f t="shared" si="0"/>
        <v>1</v>
      </c>
      <c r="AJ2" s="69"/>
      <c r="AK2" s="70">
        <f>AI2+1</f>
        <v>2</v>
      </c>
      <c r="AL2" s="67">
        <f>AK2</f>
        <v>2</v>
      </c>
      <c r="AM2" s="67">
        <f t="shared" ref="AM2:BO2" si="1">AL2</f>
        <v>2</v>
      </c>
      <c r="AN2" s="67">
        <f t="shared" si="1"/>
        <v>2</v>
      </c>
      <c r="AO2" s="67">
        <f t="shared" si="1"/>
        <v>2</v>
      </c>
      <c r="AP2" s="67">
        <f t="shared" si="1"/>
        <v>2</v>
      </c>
      <c r="AQ2" s="67">
        <f t="shared" si="1"/>
        <v>2</v>
      </c>
      <c r="AR2" s="67">
        <f t="shared" si="1"/>
        <v>2</v>
      </c>
      <c r="AS2" s="67">
        <f t="shared" si="1"/>
        <v>2</v>
      </c>
      <c r="AT2" s="67">
        <f t="shared" si="1"/>
        <v>2</v>
      </c>
      <c r="AU2" s="67">
        <f t="shared" si="1"/>
        <v>2</v>
      </c>
      <c r="AV2" s="67">
        <f t="shared" si="1"/>
        <v>2</v>
      </c>
      <c r="AW2" s="67">
        <f t="shared" si="1"/>
        <v>2</v>
      </c>
      <c r="AX2" s="67">
        <f t="shared" si="1"/>
        <v>2</v>
      </c>
      <c r="AY2" s="67">
        <f t="shared" si="1"/>
        <v>2</v>
      </c>
      <c r="AZ2" s="67">
        <f t="shared" si="1"/>
        <v>2</v>
      </c>
      <c r="BA2" s="67">
        <f t="shared" si="1"/>
        <v>2</v>
      </c>
      <c r="BB2" s="67">
        <f t="shared" si="1"/>
        <v>2</v>
      </c>
      <c r="BC2" s="67">
        <f t="shared" si="1"/>
        <v>2</v>
      </c>
      <c r="BD2" s="67">
        <f t="shared" si="1"/>
        <v>2</v>
      </c>
      <c r="BE2" s="67">
        <f t="shared" si="1"/>
        <v>2</v>
      </c>
      <c r="BF2" s="67">
        <f t="shared" si="1"/>
        <v>2</v>
      </c>
      <c r="BG2" s="67">
        <f t="shared" si="1"/>
        <v>2</v>
      </c>
      <c r="BH2" s="67">
        <f t="shared" si="1"/>
        <v>2</v>
      </c>
      <c r="BI2" s="67">
        <f t="shared" si="1"/>
        <v>2</v>
      </c>
      <c r="BJ2" s="67">
        <f t="shared" si="1"/>
        <v>2</v>
      </c>
      <c r="BK2" s="67">
        <f t="shared" si="1"/>
        <v>2</v>
      </c>
      <c r="BL2" s="67">
        <f t="shared" si="1"/>
        <v>2</v>
      </c>
      <c r="BM2" s="67">
        <f t="shared" si="1"/>
        <v>2</v>
      </c>
      <c r="BN2" s="67">
        <f t="shared" si="1"/>
        <v>2</v>
      </c>
      <c r="BO2" s="68">
        <f t="shared" si="1"/>
        <v>2</v>
      </c>
      <c r="BP2" s="69"/>
      <c r="BQ2" s="70">
        <f>BO2+1</f>
        <v>3</v>
      </c>
      <c r="BR2" s="67">
        <f>BQ2</f>
        <v>3</v>
      </c>
      <c r="BS2" s="67">
        <f t="shared" ref="BS2:CU2" si="2">BR2</f>
        <v>3</v>
      </c>
      <c r="BT2" s="67">
        <f t="shared" si="2"/>
        <v>3</v>
      </c>
      <c r="BU2" s="67">
        <f t="shared" si="2"/>
        <v>3</v>
      </c>
      <c r="BV2" s="67">
        <f t="shared" si="2"/>
        <v>3</v>
      </c>
      <c r="BW2" s="67">
        <f t="shared" si="2"/>
        <v>3</v>
      </c>
      <c r="BX2" s="67">
        <f t="shared" si="2"/>
        <v>3</v>
      </c>
      <c r="BY2" s="67">
        <f t="shared" si="2"/>
        <v>3</v>
      </c>
      <c r="BZ2" s="67">
        <f t="shared" si="2"/>
        <v>3</v>
      </c>
      <c r="CA2" s="67">
        <f t="shared" si="2"/>
        <v>3</v>
      </c>
      <c r="CB2" s="67">
        <f t="shared" si="2"/>
        <v>3</v>
      </c>
      <c r="CC2" s="67">
        <f t="shared" si="2"/>
        <v>3</v>
      </c>
      <c r="CD2" s="67">
        <f t="shared" si="2"/>
        <v>3</v>
      </c>
      <c r="CE2" s="67">
        <f t="shared" si="2"/>
        <v>3</v>
      </c>
      <c r="CF2" s="67">
        <f t="shared" si="2"/>
        <v>3</v>
      </c>
      <c r="CG2" s="67">
        <f t="shared" si="2"/>
        <v>3</v>
      </c>
      <c r="CH2" s="67">
        <f t="shared" si="2"/>
        <v>3</v>
      </c>
      <c r="CI2" s="67">
        <f t="shared" si="2"/>
        <v>3</v>
      </c>
      <c r="CJ2" s="67">
        <f t="shared" si="2"/>
        <v>3</v>
      </c>
      <c r="CK2" s="67">
        <f t="shared" si="2"/>
        <v>3</v>
      </c>
      <c r="CL2" s="67">
        <f t="shared" si="2"/>
        <v>3</v>
      </c>
      <c r="CM2" s="67">
        <f t="shared" si="2"/>
        <v>3</v>
      </c>
      <c r="CN2" s="67">
        <f t="shared" si="2"/>
        <v>3</v>
      </c>
      <c r="CO2" s="67">
        <f t="shared" si="2"/>
        <v>3</v>
      </c>
      <c r="CP2" s="67">
        <f t="shared" si="2"/>
        <v>3</v>
      </c>
      <c r="CQ2" s="67">
        <f t="shared" si="2"/>
        <v>3</v>
      </c>
      <c r="CR2" s="67">
        <f t="shared" si="2"/>
        <v>3</v>
      </c>
      <c r="CS2" s="67">
        <f t="shared" si="2"/>
        <v>3</v>
      </c>
      <c r="CT2" s="67">
        <f t="shared" si="2"/>
        <v>3</v>
      </c>
      <c r="CU2" s="68">
        <f t="shared" si="2"/>
        <v>3</v>
      </c>
      <c r="CV2" s="69"/>
      <c r="CW2" s="70">
        <f>CU2+1</f>
        <v>4</v>
      </c>
      <c r="CX2" s="67">
        <f>CW2</f>
        <v>4</v>
      </c>
      <c r="CY2" s="67">
        <f t="shared" ref="CY2:DZ2" si="3">CX2</f>
        <v>4</v>
      </c>
      <c r="CZ2" s="67">
        <f t="shared" si="3"/>
        <v>4</v>
      </c>
      <c r="DA2" s="67">
        <f t="shared" si="3"/>
        <v>4</v>
      </c>
      <c r="DB2" s="67">
        <f t="shared" si="3"/>
        <v>4</v>
      </c>
      <c r="DC2" s="67">
        <f t="shared" si="3"/>
        <v>4</v>
      </c>
      <c r="DD2" s="67">
        <f t="shared" si="3"/>
        <v>4</v>
      </c>
      <c r="DE2" s="67">
        <f t="shared" si="3"/>
        <v>4</v>
      </c>
      <c r="DF2" s="67">
        <f t="shared" si="3"/>
        <v>4</v>
      </c>
      <c r="DG2" s="67">
        <f t="shared" si="3"/>
        <v>4</v>
      </c>
      <c r="DH2" s="67">
        <f t="shared" si="3"/>
        <v>4</v>
      </c>
      <c r="DI2" s="67">
        <f t="shared" si="3"/>
        <v>4</v>
      </c>
      <c r="DJ2" s="67">
        <f t="shared" si="3"/>
        <v>4</v>
      </c>
      <c r="DK2" s="67">
        <f t="shared" si="3"/>
        <v>4</v>
      </c>
      <c r="DL2" s="67">
        <f t="shared" si="3"/>
        <v>4</v>
      </c>
      <c r="DM2" s="67">
        <f t="shared" si="3"/>
        <v>4</v>
      </c>
      <c r="DN2" s="67">
        <f t="shared" si="3"/>
        <v>4</v>
      </c>
      <c r="DO2" s="67">
        <f t="shared" si="3"/>
        <v>4</v>
      </c>
      <c r="DP2" s="67">
        <f t="shared" si="3"/>
        <v>4</v>
      </c>
      <c r="DQ2" s="67">
        <f t="shared" si="3"/>
        <v>4</v>
      </c>
      <c r="DR2" s="67">
        <f t="shared" si="3"/>
        <v>4</v>
      </c>
      <c r="DS2" s="67">
        <f t="shared" si="3"/>
        <v>4</v>
      </c>
      <c r="DT2" s="67">
        <f t="shared" si="3"/>
        <v>4</v>
      </c>
      <c r="DU2" s="67">
        <f t="shared" si="3"/>
        <v>4</v>
      </c>
      <c r="DV2" s="67">
        <f t="shared" si="3"/>
        <v>4</v>
      </c>
      <c r="DW2" s="67">
        <f t="shared" si="3"/>
        <v>4</v>
      </c>
      <c r="DX2" s="67">
        <f t="shared" si="3"/>
        <v>4</v>
      </c>
      <c r="DY2" s="67">
        <f t="shared" si="3"/>
        <v>4</v>
      </c>
      <c r="DZ2" s="67">
        <f t="shared" si="3"/>
        <v>4</v>
      </c>
      <c r="EA2" s="69"/>
      <c r="EB2" s="70">
        <v>5</v>
      </c>
      <c r="EC2" s="67">
        <f>EB2</f>
        <v>5</v>
      </c>
      <c r="ED2" s="67">
        <f t="shared" ref="ED2:FF2" si="4">EC2</f>
        <v>5</v>
      </c>
      <c r="EE2" s="67">
        <f t="shared" si="4"/>
        <v>5</v>
      </c>
      <c r="EF2" s="67">
        <f t="shared" si="4"/>
        <v>5</v>
      </c>
      <c r="EG2" s="67">
        <f t="shared" si="4"/>
        <v>5</v>
      </c>
      <c r="EH2" s="67">
        <f t="shared" si="4"/>
        <v>5</v>
      </c>
      <c r="EI2" s="67">
        <f t="shared" si="4"/>
        <v>5</v>
      </c>
      <c r="EJ2" s="67">
        <f t="shared" si="4"/>
        <v>5</v>
      </c>
      <c r="EK2" s="67">
        <f t="shared" si="4"/>
        <v>5</v>
      </c>
      <c r="EL2" s="67">
        <f t="shared" si="4"/>
        <v>5</v>
      </c>
      <c r="EM2" s="67">
        <f t="shared" si="4"/>
        <v>5</v>
      </c>
      <c r="EN2" s="67">
        <f t="shared" si="4"/>
        <v>5</v>
      </c>
      <c r="EO2" s="67">
        <f t="shared" si="4"/>
        <v>5</v>
      </c>
      <c r="EP2" s="67">
        <f t="shared" si="4"/>
        <v>5</v>
      </c>
      <c r="EQ2" s="67">
        <f t="shared" si="4"/>
        <v>5</v>
      </c>
      <c r="ER2" s="67">
        <f t="shared" si="4"/>
        <v>5</v>
      </c>
      <c r="ES2" s="67">
        <f t="shared" si="4"/>
        <v>5</v>
      </c>
      <c r="ET2" s="67">
        <f t="shared" si="4"/>
        <v>5</v>
      </c>
      <c r="EU2" s="67">
        <f t="shared" si="4"/>
        <v>5</v>
      </c>
      <c r="EV2" s="67">
        <f t="shared" si="4"/>
        <v>5</v>
      </c>
      <c r="EW2" s="67">
        <f t="shared" si="4"/>
        <v>5</v>
      </c>
      <c r="EX2" s="67">
        <f t="shared" si="4"/>
        <v>5</v>
      </c>
      <c r="EY2" s="67">
        <f t="shared" si="4"/>
        <v>5</v>
      </c>
      <c r="EZ2" s="67">
        <f t="shared" si="4"/>
        <v>5</v>
      </c>
      <c r="FA2" s="67">
        <f t="shared" si="4"/>
        <v>5</v>
      </c>
      <c r="FB2" s="67">
        <f t="shared" si="4"/>
        <v>5</v>
      </c>
      <c r="FC2" s="67">
        <f t="shared" si="4"/>
        <v>5</v>
      </c>
      <c r="FD2" s="67">
        <f t="shared" si="4"/>
        <v>5</v>
      </c>
      <c r="FE2" s="67">
        <f t="shared" si="4"/>
        <v>5</v>
      </c>
      <c r="FF2" s="68">
        <f t="shared" si="4"/>
        <v>5</v>
      </c>
      <c r="FG2" s="71"/>
      <c r="FH2" s="70">
        <f>FF2+1</f>
        <v>6</v>
      </c>
      <c r="FI2" s="67">
        <f>FH2</f>
        <v>6</v>
      </c>
      <c r="FJ2" s="67">
        <f t="shared" ref="FJ2:GK2" si="5">FI2</f>
        <v>6</v>
      </c>
      <c r="FK2" s="67">
        <f t="shared" si="5"/>
        <v>6</v>
      </c>
      <c r="FL2" s="67">
        <f t="shared" si="5"/>
        <v>6</v>
      </c>
      <c r="FM2" s="67">
        <f t="shared" si="5"/>
        <v>6</v>
      </c>
      <c r="FN2" s="67">
        <f t="shared" si="5"/>
        <v>6</v>
      </c>
      <c r="FO2" s="67">
        <f t="shared" si="5"/>
        <v>6</v>
      </c>
      <c r="FP2" s="67">
        <f t="shared" si="5"/>
        <v>6</v>
      </c>
      <c r="FQ2" s="67">
        <f t="shared" si="5"/>
        <v>6</v>
      </c>
      <c r="FR2" s="67">
        <f t="shared" si="5"/>
        <v>6</v>
      </c>
      <c r="FS2" s="67">
        <f t="shared" si="5"/>
        <v>6</v>
      </c>
      <c r="FT2" s="67">
        <f t="shared" si="5"/>
        <v>6</v>
      </c>
      <c r="FU2" s="67">
        <f t="shared" si="5"/>
        <v>6</v>
      </c>
      <c r="FV2" s="67">
        <f t="shared" si="5"/>
        <v>6</v>
      </c>
      <c r="FW2" s="67">
        <f t="shared" si="5"/>
        <v>6</v>
      </c>
      <c r="FX2" s="67">
        <f t="shared" si="5"/>
        <v>6</v>
      </c>
      <c r="FY2" s="67">
        <f t="shared" si="5"/>
        <v>6</v>
      </c>
      <c r="FZ2" s="67">
        <f t="shared" si="5"/>
        <v>6</v>
      </c>
      <c r="GA2" s="67">
        <f t="shared" si="5"/>
        <v>6</v>
      </c>
      <c r="GB2" s="67">
        <f t="shared" si="5"/>
        <v>6</v>
      </c>
      <c r="GC2" s="67">
        <f t="shared" si="5"/>
        <v>6</v>
      </c>
      <c r="GD2" s="67">
        <f t="shared" si="5"/>
        <v>6</v>
      </c>
      <c r="GE2" s="67">
        <f t="shared" si="5"/>
        <v>6</v>
      </c>
      <c r="GF2" s="67">
        <f t="shared" si="5"/>
        <v>6</v>
      </c>
      <c r="GG2" s="67">
        <f t="shared" si="5"/>
        <v>6</v>
      </c>
      <c r="GH2" s="67">
        <f t="shared" si="5"/>
        <v>6</v>
      </c>
      <c r="GI2" s="67">
        <f t="shared" si="5"/>
        <v>6</v>
      </c>
      <c r="GJ2" s="67">
        <f t="shared" si="5"/>
        <v>6</v>
      </c>
      <c r="GK2" s="67">
        <f t="shared" si="5"/>
        <v>6</v>
      </c>
      <c r="GL2" s="69"/>
      <c r="GM2" s="70">
        <v>7</v>
      </c>
      <c r="GN2" s="67">
        <f>GM2</f>
        <v>7</v>
      </c>
      <c r="GO2" s="67">
        <f t="shared" ref="GO2:HQ2" si="6">GN2</f>
        <v>7</v>
      </c>
      <c r="GP2" s="67">
        <f t="shared" si="6"/>
        <v>7</v>
      </c>
      <c r="GQ2" s="67">
        <f t="shared" si="6"/>
        <v>7</v>
      </c>
      <c r="GR2" s="67">
        <f t="shared" si="6"/>
        <v>7</v>
      </c>
      <c r="GS2" s="67">
        <f t="shared" si="6"/>
        <v>7</v>
      </c>
      <c r="GT2" s="67">
        <f t="shared" si="6"/>
        <v>7</v>
      </c>
      <c r="GU2" s="67">
        <f t="shared" si="6"/>
        <v>7</v>
      </c>
      <c r="GV2" s="67">
        <f t="shared" si="6"/>
        <v>7</v>
      </c>
      <c r="GW2" s="67">
        <f t="shared" si="6"/>
        <v>7</v>
      </c>
      <c r="GX2" s="67">
        <f t="shared" si="6"/>
        <v>7</v>
      </c>
      <c r="GY2" s="67">
        <f t="shared" si="6"/>
        <v>7</v>
      </c>
      <c r="GZ2" s="67">
        <f t="shared" si="6"/>
        <v>7</v>
      </c>
      <c r="HA2" s="67">
        <f t="shared" si="6"/>
        <v>7</v>
      </c>
      <c r="HB2" s="67">
        <f t="shared" si="6"/>
        <v>7</v>
      </c>
      <c r="HC2" s="67">
        <f t="shared" si="6"/>
        <v>7</v>
      </c>
      <c r="HD2" s="67">
        <f t="shared" si="6"/>
        <v>7</v>
      </c>
      <c r="HE2" s="67">
        <f t="shared" si="6"/>
        <v>7</v>
      </c>
      <c r="HF2" s="67">
        <f t="shared" si="6"/>
        <v>7</v>
      </c>
      <c r="HG2" s="67">
        <f t="shared" si="6"/>
        <v>7</v>
      </c>
      <c r="HH2" s="67">
        <f t="shared" si="6"/>
        <v>7</v>
      </c>
      <c r="HI2" s="67">
        <f t="shared" si="6"/>
        <v>7</v>
      </c>
      <c r="HJ2" s="67">
        <f t="shared" si="6"/>
        <v>7</v>
      </c>
      <c r="HK2" s="67">
        <f t="shared" si="6"/>
        <v>7</v>
      </c>
      <c r="HL2" s="67">
        <f t="shared" si="6"/>
        <v>7</v>
      </c>
      <c r="HM2" s="67">
        <f t="shared" si="6"/>
        <v>7</v>
      </c>
      <c r="HN2" s="67">
        <f t="shared" si="6"/>
        <v>7</v>
      </c>
      <c r="HO2" s="67">
        <f t="shared" si="6"/>
        <v>7</v>
      </c>
      <c r="HP2" s="67">
        <f t="shared" si="6"/>
        <v>7</v>
      </c>
      <c r="HQ2" s="68">
        <f t="shared" si="6"/>
        <v>7</v>
      </c>
      <c r="HR2" s="69"/>
      <c r="HS2" s="70">
        <f>HQ2+1</f>
        <v>8</v>
      </c>
      <c r="HT2" s="67">
        <f>HS2</f>
        <v>8</v>
      </c>
      <c r="HU2" s="67">
        <f t="shared" ref="HU2:IW2" si="7">HT2</f>
        <v>8</v>
      </c>
      <c r="HV2" s="67">
        <f t="shared" si="7"/>
        <v>8</v>
      </c>
      <c r="HW2" s="67">
        <f t="shared" si="7"/>
        <v>8</v>
      </c>
      <c r="HX2" s="67">
        <f t="shared" si="7"/>
        <v>8</v>
      </c>
      <c r="HY2" s="67">
        <f t="shared" si="7"/>
        <v>8</v>
      </c>
      <c r="HZ2" s="67">
        <f t="shared" si="7"/>
        <v>8</v>
      </c>
      <c r="IA2" s="67">
        <f t="shared" si="7"/>
        <v>8</v>
      </c>
      <c r="IB2" s="67">
        <f t="shared" si="7"/>
        <v>8</v>
      </c>
      <c r="IC2" s="67">
        <f t="shared" si="7"/>
        <v>8</v>
      </c>
      <c r="ID2" s="67">
        <f t="shared" si="7"/>
        <v>8</v>
      </c>
      <c r="IE2" s="67">
        <f t="shared" si="7"/>
        <v>8</v>
      </c>
      <c r="IF2" s="67">
        <f t="shared" si="7"/>
        <v>8</v>
      </c>
      <c r="IG2" s="67">
        <f t="shared" si="7"/>
        <v>8</v>
      </c>
      <c r="IH2" s="67">
        <f t="shared" si="7"/>
        <v>8</v>
      </c>
      <c r="II2" s="67">
        <f t="shared" si="7"/>
        <v>8</v>
      </c>
      <c r="IJ2" s="67">
        <f t="shared" si="7"/>
        <v>8</v>
      </c>
      <c r="IK2" s="67">
        <f t="shared" si="7"/>
        <v>8</v>
      </c>
      <c r="IL2" s="67">
        <f t="shared" si="7"/>
        <v>8</v>
      </c>
      <c r="IM2" s="67">
        <f t="shared" si="7"/>
        <v>8</v>
      </c>
      <c r="IN2" s="67">
        <f t="shared" si="7"/>
        <v>8</v>
      </c>
      <c r="IO2" s="67">
        <f t="shared" si="7"/>
        <v>8</v>
      </c>
      <c r="IP2" s="67">
        <f t="shared" si="7"/>
        <v>8</v>
      </c>
      <c r="IQ2" s="67">
        <f t="shared" si="7"/>
        <v>8</v>
      </c>
      <c r="IR2" s="67">
        <f t="shared" si="7"/>
        <v>8</v>
      </c>
      <c r="IS2" s="67">
        <f t="shared" si="7"/>
        <v>8</v>
      </c>
      <c r="IT2" s="67">
        <f t="shared" si="7"/>
        <v>8</v>
      </c>
      <c r="IU2" s="67">
        <f t="shared" si="7"/>
        <v>8</v>
      </c>
      <c r="IV2" s="67">
        <f t="shared" si="7"/>
        <v>8</v>
      </c>
      <c r="IW2" s="68">
        <f t="shared" si="7"/>
        <v>8</v>
      </c>
      <c r="IX2" s="69"/>
      <c r="IY2" s="70">
        <f>IW2+1</f>
        <v>9</v>
      </c>
      <c r="IZ2" s="67">
        <f>IY2</f>
        <v>9</v>
      </c>
      <c r="JA2" s="67">
        <f t="shared" ref="JA2:KB2" si="8">IZ2</f>
        <v>9</v>
      </c>
      <c r="JB2" s="67">
        <f t="shared" si="8"/>
        <v>9</v>
      </c>
      <c r="JC2" s="67">
        <f t="shared" si="8"/>
        <v>9</v>
      </c>
      <c r="JD2" s="67">
        <f t="shared" si="8"/>
        <v>9</v>
      </c>
      <c r="JE2" s="67">
        <f t="shared" si="8"/>
        <v>9</v>
      </c>
      <c r="JF2" s="67">
        <f t="shared" si="8"/>
        <v>9</v>
      </c>
      <c r="JG2" s="67">
        <f t="shared" si="8"/>
        <v>9</v>
      </c>
      <c r="JH2" s="67">
        <f t="shared" si="8"/>
        <v>9</v>
      </c>
      <c r="JI2" s="67">
        <f t="shared" si="8"/>
        <v>9</v>
      </c>
      <c r="JJ2" s="67">
        <f t="shared" si="8"/>
        <v>9</v>
      </c>
      <c r="JK2" s="67">
        <f t="shared" si="8"/>
        <v>9</v>
      </c>
      <c r="JL2" s="67">
        <f t="shared" si="8"/>
        <v>9</v>
      </c>
      <c r="JM2" s="67">
        <f t="shared" si="8"/>
        <v>9</v>
      </c>
      <c r="JN2" s="67">
        <f t="shared" si="8"/>
        <v>9</v>
      </c>
      <c r="JO2" s="67">
        <f t="shared" si="8"/>
        <v>9</v>
      </c>
      <c r="JP2" s="67">
        <f t="shared" si="8"/>
        <v>9</v>
      </c>
      <c r="JQ2" s="67">
        <f t="shared" si="8"/>
        <v>9</v>
      </c>
      <c r="JR2" s="67">
        <f t="shared" si="8"/>
        <v>9</v>
      </c>
      <c r="JS2" s="67">
        <f t="shared" si="8"/>
        <v>9</v>
      </c>
      <c r="JT2" s="67">
        <f t="shared" si="8"/>
        <v>9</v>
      </c>
      <c r="JU2" s="67">
        <f t="shared" si="8"/>
        <v>9</v>
      </c>
      <c r="JV2" s="67">
        <f t="shared" si="8"/>
        <v>9</v>
      </c>
      <c r="JW2" s="67">
        <f t="shared" si="8"/>
        <v>9</v>
      </c>
      <c r="JX2" s="67">
        <f t="shared" si="8"/>
        <v>9</v>
      </c>
      <c r="JY2" s="67">
        <f t="shared" si="8"/>
        <v>9</v>
      </c>
      <c r="JZ2" s="67">
        <f t="shared" si="8"/>
        <v>9</v>
      </c>
      <c r="KA2" s="67">
        <f t="shared" si="8"/>
        <v>9</v>
      </c>
      <c r="KB2" s="67">
        <f t="shared" si="8"/>
        <v>9</v>
      </c>
      <c r="KC2" s="66"/>
      <c r="KD2" s="67">
        <v>10</v>
      </c>
      <c r="KE2" s="67">
        <f>KD2</f>
        <v>10</v>
      </c>
      <c r="KF2" s="67">
        <f t="shared" ref="KF2:LH2" si="9">KE2</f>
        <v>10</v>
      </c>
      <c r="KG2" s="67">
        <f t="shared" si="9"/>
        <v>10</v>
      </c>
      <c r="KH2" s="67">
        <f t="shared" si="9"/>
        <v>10</v>
      </c>
      <c r="KI2" s="67">
        <f t="shared" si="9"/>
        <v>10</v>
      </c>
      <c r="KJ2" s="67">
        <f t="shared" si="9"/>
        <v>10</v>
      </c>
      <c r="KK2" s="67">
        <f t="shared" si="9"/>
        <v>10</v>
      </c>
      <c r="KL2" s="67">
        <f t="shared" si="9"/>
        <v>10</v>
      </c>
      <c r="KM2" s="67">
        <f t="shared" si="9"/>
        <v>10</v>
      </c>
      <c r="KN2" s="67">
        <f t="shared" si="9"/>
        <v>10</v>
      </c>
      <c r="KO2" s="67">
        <f t="shared" si="9"/>
        <v>10</v>
      </c>
      <c r="KP2" s="67">
        <f t="shared" si="9"/>
        <v>10</v>
      </c>
      <c r="KQ2" s="67">
        <f t="shared" si="9"/>
        <v>10</v>
      </c>
      <c r="KR2" s="67">
        <f t="shared" si="9"/>
        <v>10</v>
      </c>
      <c r="KS2" s="67">
        <f t="shared" si="9"/>
        <v>10</v>
      </c>
      <c r="KT2" s="67">
        <f t="shared" si="9"/>
        <v>10</v>
      </c>
      <c r="KU2" s="67">
        <f t="shared" si="9"/>
        <v>10</v>
      </c>
      <c r="KV2" s="67">
        <f t="shared" si="9"/>
        <v>10</v>
      </c>
      <c r="KW2" s="67">
        <f t="shared" si="9"/>
        <v>10</v>
      </c>
      <c r="KX2" s="67">
        <f t="shared" si="9"/>
        <v>10</v>
      </c>
      <c r="KY2" s="67">
        <f t="shared" si="9"/>
        <v>10</v>
      </c>
      <c r="KZ2" s="67">
        <f t="shared" si="9"/>
        <v>10</v>
      </c>
      <c r="LA2" s="67">
        <f t="shared" si="9"/>
        <v>10</v>
      </c>
      <c r="LB2" s="67">
        <f t="shared" si="9"/>
        <v>10</v>
      </c>
      <c r="LC2" s="67">
        <f t="shared" si="9"/>
        <v>10</v>
      </c>
      <c r="LD2" s="67">
        <f t="shared" si="9"/>
        <v>10</v>
      </c>
      <c r="LE2" s="67">
        <f t="shared" si="9"/>
        <v>10</v>
      </c>
      <c r="LF2" s="67">
        <f t="shared" si="9"/>
        <v>10</v>
      </c>
      <c r="LG2" s="67">
        <f t="shared" si="9"/>
        <v>10</v>
      </c>
      <c r="LH2" s="68">
        <f t="shared" si="9"/>
        <v>10</v>
      </c>
      <c r="LI2" s="69"/>
      <c r="LJ2" s="70">
        <f>LH2+1</f>
        <v>11</v>
      </c>
      <c r="LK2" s="67">
        <f>LJ2</f>
        <v>11</v>
      </c>
      <c r="LL2" s="67">
        <f t="shared" ref="LL2:MM2" si="10">LK2</f>
        <v>11</v>
      </c>
      <c r="LM2" s="67">
        <f t="shared" si="10"/>
        <v>11</v>
      </c>
      <c r="LN2" s="67">
        <f t="shared" si="10"/>
        <v>11</v>
      </c>
      <c r="LO2" s="67">
        <f t="shared" si="10"/>
        <v>11</v>
      </c>
      <c r="LP2" s="67">
        <f t="shared" si="10"/>
        <v>11</v>
      </c>
      <c r="LQ2" s="67">
        <f t="shared" si="10"/>
        <v>11</v>
      </c>
      <c r="LR2" s="67">
        <f t="shared" si="10"/>
        <v>11</v>
      </c>
      <c r="LS2" s="67">
        <f t="shared" si="10"/>
        <v>11</v>
      </c>
      <c r="LT2" s="67">
        <f t="shared" si="10"/>
        <v>11</v>
      </c>
      <c r="LU2" s="67">
        <f t="shared" si="10"/>
        <v>11</v>
      </c>
      <c r="LV2" s="67">
        <f t="shared" si="10"/>
        <v>11</v>
      </c>
      <c r="LW2" s="67">
        <f t="shared" si="10"/>
        <v>11</v>
      </c>
      <c r="LX2" s="67">
        <f t="shared" si="10"/>
        <v>11</v>
      </c>
      <c r="LY2" s="67">
        <f t="shared" si="10"/>
        <v>11</v>
      </c>
      <c r="LZ2" s="67">
        <f t="shared" si="10"/>
        <v>11</v>
      </c>
      <c r="MA2" s="67">
        <f t="shared" si="10"/>
        <v>11</v>
      </c>
      <c r="MB2" s="67">
        <f t="shared" si="10"/>
        <v>11</v>
      </c>
      <c r="MC2" s="67">
        <f t="shared" si="10"/>
        <v>11</v>
      </c>
      <c r="MD2" s="67">
        <f t="shared" si="10"/>
        <v>11</v>
      </c>
      <c r="ME2" s="67">
        <f t="shared" si="10"/>
        <v>11</v>
      </c>
      <c r="MF2" s="67">
        <f t="shared" si="10"/>
        <v>11</v>
      </c>
      <c r="MG2" s="67">
        <f t="shared" si="10"/>
        <v>11</v>
      </c>
      <c r="MH2" s="67">
        <f t="shared" si="10"/>
        <v>11</v>
      </c>
      <c r="MI2" s="67">
        <f t="shared" si="10"/>
        <v>11</v>
      </c>
      <c r="MJ2" s="67">
        <f t="shared" si="10"/>
        <v>11</v>
      </c>
      <c r="MK2" s="67">
        <f t="shared" si="10"/>
        <v>11</v>
      </c>
      <c r="ML2" s="67">
        <f t="shared" si="10"/>
        <v>11</v>
      </c>
      <c r="MM2" s="68">
        <f t="shared" si="10"/>
        <v>11</v>
      </c>
      <c r="MN2" s="69"/>
      <c r="MO2" s="70">
        <v>12</v>
      </c>
      <c r="MP2" s="67">
        <f>MO2</f>
        <v>12</v>
      </c>
      <c r="MQ2" s="67">
        <f t="shared" ref="MQ2:NS2" si="11">MP2</f>
        <v>12</v>
      </c>
      <c r="MR2" s="67">
        <f t="shared" si="11"/>
        <v>12</v>
      </c>
      <c r="MS2" s="67">
        <f t="shared" si="11"/>
        <v>12</v>
      </c>
      <c r="MT2" s="67">
        <f t="shared" si="11"/>
        <v>12</v>
      </c>
      <c r="MU2" s="67">
        <f t="shared" si="11"/>
        <v>12</v>
      </c>
      <c r="MV2" s="67">
        <f t="shared" si="11"/>
        <v>12</v>
      </c>
      <c r="MW2" s="67">
        <f t="shared" si="11"/>
        <v>12</v>
      </c>
      <c r="MX2" s="67">
        <f t="shared" si="11"/>
        <v>12</v>
      </c>
      <c r="MY2" s="67">
        <f t="shared" si="11"/>
        <v>12</v>
      </c>
      <c r="MZ2" s="67">
        <f t="shared" si="11"/>
        <v>12</v>
      </c>
      <c r="NA2" s="67">
        <f t="shared" si="11"/>
        <v>12</v>
      </c>
      <c r="NB2" s="67">
        <f t="shared" si="11"/>
        <v>12</v>
      </c>
      <c r="NC2" s="67">
        <f t="shared" si="11"/>
        <v>12</v>
      </c>
      <c r="ND2" s="67">
        <f t="shared" si="11"/>
        <v>12</v>
      </c>
      <c r="NE2" s="67">
        <f t="shared" si="11"/>
        <v>12</v>
      </c>
      <c r="NF2" s="67">
        <f t="shared" si="11"/>
        <v>12</v>
      </c>
      <c r="NG2" s="67">
        <f t="shared" si="11"/>
        <v>12</v>
      </c>
      <c r="NH2" s="67">
        <f t="shared" si="11"/>
        <v>12</v>
      </c>
      <c r="NI2" s="67">
        <f t="shared" si="11"/>
        <v>12</v>
      </c>
      <c r="NJ2" s="67">
        <f t="shared" si="11"/>
        <v>12</v>
      </c>
      <c r="NK2" s="67">
        <f t="shared" si="11"/>
        <v>12</v>
      </c>
      <c r="NL2" s="67">
        <f t="shared" si="11"/>
        <v>12</v>
      </c>
      <c r="NM2" s="67">
        <f t="shared" si="11"/>
        <v>12</v>
      </c>
      <c r="NN2" s="67">
        <f t="shared" si="11"/>
        <v>12</v>
      </c>
      <c r="NO2" s="67">
        <f t="shared" si="11"/>
        <v>12</v>
      </c>
      <c r="NP2" s="67">
        <f t="shared" si="11"/>
        <v>12</v>
      </c>
      <c r="NQ2" s="67">
        <f t="shared" si="11"/>
        <v>12</v>
      </c>
      <c r="NR2" s="67">
        <f t="shared" si="11"/>
        <v>12</v>
      </c>
      <c r="NS2" s="67">
        <f t="shared" si="11"/>
        <v>12</v>
      </c>
      <c r="NT2" s="69"/>
      <c r="NY2" s="7" t="s">
        <v>100</v>
      </c>
    </row>
    <row r="3" spans="1:389" s="72" customFormat="1" ht="13.8" x14ac:dyDescent="0.25">
      <c r="A3" s="43" t="str">
        <f>A2</f>
        <v>J/Férié hors WE</v>
      </c>
      <c r="B3" s="63">
        <f>B2</f>
        <v>7</v>
      </c>
      <c r="C3" s="42"/>
      <c r="D3" s="46"/>
      <c r="E3" s="149">
        <f>DATE($B$1,E2,1)</f>
        <v>44562</v>
      </c>
      <c r="F3" s="149">
        <f>E3+1</f>
        <v>44563</v>
      </c>
      <c r="G3" s="149">
        <f t="shared" ref="G3:AI3" si="12">F3+1</f>
        <v>44564</v>
      </c>
      <c r="H3" s="149">
        <f t="shared" si="12"/>
        <v>44565</v>
      </c>
      <c r="I3" s="149">
        <f t="shared" si="12"/>
        <v>44566</v>
      </c>
      <c r="J3" s="149">
        <f t="shared" si="12"/>
        <v>44567</v>
      </c>
      <c r="K3" s="149">
        <f t="shared" si="12"/>
        <v>44568</v>
      </c>
      <c r="L3" s="149">
        <f t="shared" si="12"/>
        <v>44569</v>
      </c>
      <c r="M3" s="149">
        <f t="shared" si="12"/>
        <v>44570</v>
      </c>
      <c r="N3" s="149">
        <f t="shared" si="12"/>
        <v>44571</v>
      </c>
      <c r="O3" s="149">
        <f t="shared" si="12"/>
        <v>44572</v>
      </c>
      <c r="P3" s="149">
        <f t="shared" si="12"/>
        <v>44573</v>
      </c>
      <c r="Q3" s="149">
        <f t="shared" si="12"/>
        <v>44574</v>
      </c>
      <c r="R3" s="149">
        <f t="shared" si="12"/>
        <v>44575</v>
      </c>
      <c r="S3" s="149">
        <f t="shared" si="12"/>
        <v>44576</v>
      </c>
      <c r="T3" s="149">
        <f t="shared" si="12"/>
        <v>44577</v>
      </c>
      <c r="U3" s="149">
        <f t="shared" si="12"/>
        <v>44578</v>
      </c>
      <c r="V3" s="149">
        <f t="shared" si="12"/>
        <v>44579</v>
      </c>
      <c r="W3" s="149">
        <f t="shared" si="12"/>
        <v>44580</v>
      </c>
      <c r="X3" s="149">
        <f t="shared" si="12"/>
        <v>44581</v>
      </c>
      <c r="Y3" s="149">
        <f t="shared" si="12"/>
        <v>44582</v>
      </c>
      <c r="Z3" s="149">
        <f t="shared" si="12"/>
        <v>44583</v>
      </c>
      <c r="AA3" s="149">
        <f t="shared" si="12"/>
        <v>44584</v>
      </c>
      <c r="AB3" s="149">
        <f t="shared" si="12"/>
        <v>44585</v>
      </c>
      <c r="AC3" s="149">
        <f t="shared" si="12"/>
        <v>44586</v>
      </c>
      <c r="AD3" s="149">
        <f t="shared" si="12"/>
        <v>44587</v>
      </c>
      <c r="AE3" s="149">
        <f t="shared" si="12"/>
        <v>44588</v>
      </c>
      <c r="AF3" s="149">
        <f t="shared" si="12"/>
        <v>44589</v>
      </c>
      <c r="AG3" s="149">
        <f t="shared" si="12"/>
        <v>44590</v>
      </c>
      <c r="AH3" s="149">
        <f t="shared" si="12"/>
        <v>44591</v>
      </c>
      <c r="AI3" s="150">
        <f t="shared" si="12"/>
        <v>44592</v>
      </c>
      <c r="AJ3" s="151"/>
      <c r="AK3" s="152">
        <f>DATE($B$1,AK2,1)</f>
        <v>44593</v>
      </c>
      <c r="AL3" s="149">
        <f>AK3+1</f>
        <v>44594</v>
      </c>
      <c r="AM3" s="149">
        <f t="shared" ref="AM3" si="13">AL3+1</f>
        <v>44595</v>
      </c>
      <c r="AN3" s="149">
        <f t="shared" ref="AN3" si="14">AM3+1</f>
        <v>44596</v>
      </c>
      <c r="AO3" s="149">
        <f t="shared" ref="AO3" si="15">AN3+1</f>
        <v>44597</v>
      </c>
      <c r="AP3" s="149">
        <f t="shared" ref="AP3" si="16">AO3+1</f>
        <v>44598</v>
      </c>
      <c r="AQ3" s="149">
        <f t="shared" ref="AQ3" si="17">AP3+1</f>
        <v>44599</v>
      </c>
      <c r="AR3" s="149">
        <f t="shared" ref="AR3" si="18">AQ3+1</f>
        <v>44600</v>
      </c>
      <c r="AS3" s="149">
        <f t="shared" ref="AS3" si="19">AR3+1</f>
        <v>44601</v>
      </c>
      <c r="AT3" s="149">
        <f t="shared" ref="AT3" si="20">AS3+1</f>
        <v>44602</v>
      </c>
      <c r="AU3" s="149">
        <f t="shared" ref="AU3" si="21">AT3+1</f>
        <v>44603</v>
      </c>
      <c r="AV3" s="149">
        <f t="shared" ref="AV3" si="22">AU3+1</f>
        <v>44604</v>
      </c>
      <c r="AW3" s="149">
        <f t="shared" ref="AW3" si="23">AV3+1</f>
        <v>44605</v>
      </c>
      <c r="AX3" s="149">
        <f t="shared" ref="AX3" si="24">AW3+1</f>
        <v>44606</v>
      </c>
      <c r="AY3" s="149">
        <f t="shared" ref="AY3" si="25">AX3+1</f>
        <v>44607</v>
      </c>
      <c r="AZ3" s="149">
        <f t="shared" ref="AZ3" si="26">AY3+1</f>
        <v>44608</v>
      </c>
      <c r="BA3" s="149">
        <f t="shared" ref="BA3" si="27">AZ3+1</f>
        <v>44609</v>
      </c>
      <c r="BB3" s="149">
        <f t="shared" ref="BB3" si="28">BA3+1</f>
        <v>44610</v>
      </c>
      <c r="BC3" s="149">
        <f t="shared" ref="BC3" si="29">BB3+1</f>
        <v>44611</v>
      </c>
      <c r="BD3" s="149">
        <f t="shared" ref="BD3" si="30">BC3+1</f>
        <v>44612</v>
      </c>
      <c r="BE3" s="149">
        <f t="shared" ref="BE3" si="31">BD3+1</f>
        <v>44613</v>
      </c>
      <c r="BF3" s="149">
        <f t="shared" ref="BF3" si="32">BE3+1</f>
        <v>44614</v>
      </c>
      <c r="BG3" s="149">
        <f t="shared" ref="BG3" si="33">BF3+1</f>
        <v>44615</v>
      </c>
      <c r="BH3" s="149">
        <f t="shared" ref="BH3" si="34">BG3+1</f>
        <v>44616</v>
      </c>
      <c r="BI3" s="149">
        <f t="shared" ref="BI3" si="35">BH3+1</f>
        <v>44617</v>
      </c>
      <c r="BJ3" s="149">
        <f t="shared" ref="BJ3" si="36">BI3+1</f>
        <v>44618</v>
      </c>
      <c r="BK3" s="149">
        <f t="shared" ref="BK3" si="37">BJ3+1</f>
        <v>44619</v>
      </c>
      <c r="BL3" s="149">
        <f t="shared" ref="BL3" si="38">BK3+1</f>
        <v>44620</v>
      </c>
      <c r="BM3" s="149">
        <f t="shared" ref="BM3" si="39">BL3+1</f>
        <v>44621</v>
      </c>
      <c r="BN3" s="149">
        <f t="shared" ref="BN3" si="40">BM3+1</f>
        <v>44622</v>
      </c>
      <c r="BO3" s="150">
        <f t="shared" ref="BO3" si="41">BN3+1</f>
        <v>44623</v>
      </c>
      <c r="BP3" s="151"/>
      <c r="BQ3" s="152">
        <f>DATE($B$1,BQ2,1)</f>
        <v>44621</v>
      </c>
      <c r="BR3" s="149">
        <f>BQ3+1</f>
        <v>44622</v>
      </c>
      <c r="BS3" s="149">
        <f t="shared" ref="BS3:CU3" si="42">BR3+1</f>
        <v>44623</v>
      </c>
      <c r="BT3" s="149">
        <f t="shared" si="42"/>
        <v>44624</v>
      </c>
      <c r="BU3" s="149">
        <f t="shared" si="42"/>
        <v>44625</v>
      </c>
      <c r="BV3" s="149">
        <f t="shared" si="42"/>
        <v>44626</v>
      </c>
      <c r="BW3" s="149">
        <f t="shared" si="42"/>
        <v>44627</v>
      </c>
      <c r="BX3" s="149">
        <f t="shared" si="42"/>
        <v>44628</v>
      </c>
      <c r="BY3" s="149">
        <f t="shared" si="42"/>
        <v>44629</v>
      </c>
      <c r="BZ3" s="149">
        <f t="shared" si="42"/>
        <v>44630</v>
      </c>
      <c r="CA3" s="149">
        <f t="shared" si="42"/>
        <v>44631</v>
      </c>
      <c r="CB3" s="149">
        <f t="shared" si="42"/>
        <v>44632</v>
      </c>
      <c r="CC3" s="149">
        <f t="shared" si="42"/>
        <v>44633</v>
      </c>
      <c r="CD3" s="149">
        <f t="shared" si="42"/>
        <v>44634</v>
      </c>
      <c r="CE3" s="149">
        <f t="shared" si="42"/>
        <v>44635</v>
      </c>
      <c r="CF3" s="149">
        <f t="shared" si="42"/>
        <v>44636</v>
      </c>
      <c r="CG3" s="149">
        <f t="shared" si="42"/>
        <v>44637</v>
      </c>
      <c r="CH3" s="149">
        <f t="shared" si="42"/>
        <v>44638</v>
      </c>
      <c r="CI3" s="149">
        <f t="shared" si="42"/>
        <v>44639</v>
      </c>
      <c r="CJ3" s="149">
        <f t="shared" si="42"/>
        <v>44640</v>
      </c>
      <c r="CK3" s="149">
        <f t="shared" si="42"/>
        <v>44641</v>
      </c>
      <c r="CL3" s="149">
        <f t="shared" si="42"/>
        <v>44642</v>
      </c>
      <c r="CM3" s="149">
        <f t="shared" si="42"/>
        <v>44643</v>
      </c>
      <c r="CN3" s="149">
        <f t="shared" si="42"/>
        <v>44644</v>
      </c>
      <c r="CO3" s="149">
        <f t="shared" si="42"/>
        <v>44645</v>
      </c>
      <c r="CP3" s="149">
        <f t="shared" si="42"/>
        <v>44646</v>
      </c>
      <c r="CQ3" s="149">
        <f t="shared" si="42"/>
        <v>44647</v>
      </c>
      <c r="CR3" s="149">
        <f t="shared" si="42"/>
        <v>44648</v>
      </c>
      <c r="CS3" s="149">
        <f t="shared" si="42"/>
        <v>44649</v>
      </c>
      <c r="CT3" s="149">
        <f t="shared" si="42"/>
        <v>44650</v>
      </c>
      <c r="CU3" s="150">
        <f t="shared" si="42"/>
        <v>44651</v>
      </c>
      <c r="CV3" s="151"/>
      <c r="CW3" s="152">
        <f>DATE($B$1,CW2,1)</f>
        <v>44652</v>
      </c>
      <c r="CX3" s="149">
        <f>CW3+1</f>
        <v>44653</v>
      </c>
      <c r="CY3" s="149">
        <f t="shared" ref="CY3:DZ3" si="43">CX3+1</f>
        <v>44654</v>
      </c>
      <c r="CZ3" s="149">
        <f t="shared" si="43"/>
        <v>44655</v>
      </c>
      <c r="DA3" s="149">
        <f t="shared" si="43"/>
        <v>44656</v>
      </c>
      <c r="DB3" s="149">
        <f t="shared" si="43"/>
        <v>44657</v>
      </c>
      <c r="DC3" s="149">
        <f t="shared" si="43"/>
        <v>44658</v>
      </c>
      <c r="DD3" s="149">
        <f t="shared" si="43"/>
        <v>44659</v>
      </c>
      <c r="DE3" s="149">
        <f t="shared" si="43"/>
        <v>44660</v>
      </c>
      <c r="DF3" s="149">
        <f t="shared" si="43"/>
        <v>44661</v>
      </c>
      <c r="DG3" s="149">
        <f t="shared" si="43"/>
        <v>44662</v>
      </c>
      <c r="DH3" s="149">
        <f t="shared" si="43"/>
        <v>44663</v>
      </c>
      <c r="DI3" s="149">
        <f t="shared" si="43"/>
        <v>44664</v>
      </c>
      <c r="DJ3" s="149">
        <f t="shared" si="43"/>
        <v>44665</v>
      </c>
      <c r="DK3" s="149">
        <f t="shared" si="43"/>
        <v>44666</v>
      </c>
      <c r="DL3" s="149">
        <f t="shared" si="43"/>
        <v>44667</v>
      </c>
      <c r="DM3" s="149">
        <f t="shared" si="43"/>
        <v>44668</v>
      </c>
      <c r="DN3" s="149">
        <f t="shared" si="43"/>
        <v>44669</v>
      </c>
      <c r="DO3" s="149">
        <f t="shared" si="43"/>
        <v>44670</v>
      </c>
      <c r="DP3" s="149">
        <f t="shared" si="43"/>
        <v>44671</v>
      </c>
      <c r="DQ3" s="149">
        <f t="shared" si="43"/>
        <v>44672</v>
      </c>
      <c r="DR3" s="149">
        <f t="shared" si="43"/>
        <v>44673</v>
      </c>
      <c r="DS3" s="149">
        <f t="shared" si="43"/>
        <v>44674</v>
      </c>
      <c r="DT3" s="149">
        <f t="shared" si="43"/>
        <v>44675</v>
      </c>
      <c r="DU3" s="149">
        <f t="shared" si="43"/>
        <v>44676</v>
      </c>
      <c r="DV3" s="149">
        <f t="shared" si="43"/>
        <v>44677</v>
      </c>
      <c r="DW3" s="149">
        <f t="shared" si="43"/>
        <v>44678</v>
      </c>
      <c r="DX3" s="149">
        <f t="shared" si="43"/>
        <v>44679</v>
      </c>
      <c r="DY3" s="149">
        <f t="shared" si="43"/>
        <v>44680</v>
      </c>
      <c r="DZ3" s="149">
        <f t="shared" si="43"/>
        <v>44681</v>
      </c>
      <c r="EA3" s="151"/>
      <c r="EB3" s="152">
        <f>DATE($B$1,EB2,1)</f>
        <v>44682</v>
      </c>
      <c r="EC3" s="149">
        <f>EB3+1</f>
        <v>44683</v>
      </c>
      <c r="ED3" s="149">
        <f t="shared" ref="ED3:FF3" si="44">EC3+1</f>
        <v>44684</v>
      </c>
      <c r="EE3" s="149">
        <f t="shared" si="44"/>
        <v>44685</v>
      </c>
      <c r="EF3" s="149">
        <f t="shared" si="44"/>
        <v>44686</v>
      </c>
      <c r="EG3" s="149">
        <f t="shared" si="44"/>
        <v>44687</v>
      </c>
      <c r="EH3" s="149">
        <f t="shared" si="44"/>
        <v>44688</v>
      </c>
      <c r="EI3" s="149">
        <f t="shared" si="44"/>
        <v>44689</v>
      </c>
      <c r="EJ3" s="149">
        <f t="shared" si="44"/>
        <v>44690</v>
      </c>
      <c r="EK3" s="149">
        <f t="shared" si="44"/>
        <v>44691</v>
      </c>
      <c r="EL3" s="149">
        <f t="shared" si="44"/>
        <v>44692</v>
      </c>
      <c r="EM3" s="149">
        <f t="shared" si="44"/>
        <v>44693</v>
      </c>
      <c r="EN3" s="149">
        <f t="shared" si="44"/>
        <v>44694</v>
      </c>
      <c r="EO3" s="149">
        <f t="shared" si="44"/>
        <v>44695</v>
      </c>
      <c r="EP3" s="149">
        <f t="shared" si="44"/>
        <v>44696</v>
      </c>
      <c r="EQ3" s="149">
        <f t="shared" si="44"/>
        <v>44697</v>
      </c>
      <c r="ER3" s="149">
        <f t="shared" si="44"/>
        <v>44698</v>
      </c>
      <c r="ES3" s="149">
        <f t="shared" si="44"/>
        <v>44699</v>
      </c>
      <c r="ET3" s="149">
        <f t="shared" si="44"/>
        <v>44700</v>
      </c>
      <c r="EU3" s="149">
        <f t="shared" si="44"/>
        <v>44701</v>
      </c>
      <c r="EV3" s="149">
        <f t="shared" si="44"/>
        <v>44702</v>
      </c>
      <c r="EW3" s="149">
        <f t="shared" si="44"/>
        <v>44703</v>
      </c>
      <c r="EX3" s="149">
        <f t="shared" si="44"/>
        <v>44704</v>
      </c>
      <c r="EY3" s="149">
        <f t="shared" si="44"/>
        <v>44705</v>
      </c>
      <c r="EZ3" s="149">
        <f t="shared" si="44"/>
        <v>44706</v>
      </c>
      <c r="FA3" s="149">
        <f t="shared" si="44"/>
        <v>44707</v>
      </c>
      <c r="FB3" s="149">
        <f t="shared" si="44"/>
        <v>44708</v>
      </c>
      <c r="FC3" s="149">
        <f t="shared" si="44"/>
        <v>44709</v>
      </c>
      <c r="FD3" s="149">
        <f t="shared" si="44"/>
        <v>44710</v>
      </c>
      <c r="FE3" s="149">
        <f t="shared" si="44"/>
        <v>44711</v>
      </c>
      <c r="FF3" s="150">
        <f t="shared" si="44"/>
        <v>44712</v>
      </c>
      <c r="FG3" s="151"/>
      <c r="FH3" s="152">
        <f>DATE($B$1,FH2,1)</f>
        <v>44713</v>
      </c>
      <c r="FI3" s="149">
        <f>FH3+1</f>
        <v>44714</v>
      </c>
      <c r="FJ3" s="149">
        <f t="shared" ref="FJ3:GK3" si="45">FI3+1</f>
        <v>44715</v>
      </c>
      <c r="FK3" s="149">
        <f t="shared" si="45"/>
        <v>44716</v>
      </c>
      <c r="FL3" s="149">
        <f t="shared" si="45"/>
        <v>44717</v>
      </c>
      <c r="FM3" s="149">
        <f t="shared" si="45"/>
        <v>44718</v>
      </c>
      <c r="FN3" s="149">
        <f t="shared" si="45"/>
        <v>44719</v>
      </c>
      <c r="FO3" s="149">
        <f t="shared" si="45"/>
        <v>44720</v>
      </c>
      <c r="FP3" s="149">
        <f t="shared" si="45"/>
        <v>44721</v>
      </c>
      <c r="FQ3" s="149">
        <f t="shared" si="45"/>
        <v>44722</v>
      </c>
      <c r="FR3" s="149">
        <f t="shared" si="45"/>
        <v>44723</v>
      </c>
      <c r="FS3" s="149">
        <f t="shared" si="45"/>
        <v>44724</v>
      </c>
      <c r="FT3" s="149">
        <f t="shared" si="45"/>
        <v>44725</v>
      </c>
      <c r="FU3" s="149">
        <f t="shared" si="45"/>
        <v>44726</v>
      </c>
      <c r="FV3" s="149">
        <f t="shared" si="45"/>
        <v>44727</v>
      </c>
      <c r="FW3" s="149">
        <f t="shared" si="45"/>
        <v>44728</v>
      </c>
      <c r="FX3" s="149">
        <f t="shared" si="45"/>
        <v>44729</v>
      </c>
      <c r="FY3" s="149">
        <f t="shared" si="45"/>
        <v>44730</v>
      </c>
      <c r="FZ3" s="149">
        <f t="shared" si="45"/>
        <v>44731</v>
      </c>
      <c r="GA3" s="149">
        <f t="shared" si="45"/>
        <v>44732</v>
      </c>
      <c r="GB3" s="149">
        <f t="shared" si="45"/>
        <v>44733</v>
      </c>
      <c r="GC3" s="149">
        <f t="shared" si="45"/>
        <v>44734</v>
      </c>
      <c r="GD3" s="149">
        <f t="shared" si="45"/>
        <v>44735</v>
      </c>
      <c r="GE3" s="149">
        <f t="shared" si="45"/>
        <v>44736</v>
      </c>
      <c r="GF3" s="149">
        <f t="shared" si="45"/>
        <v>44737</v>
      </c>
      <c r="GG3" s="149">
        <f t="shared" si="45"/>
        <v>44738</v>
      </c>
      <c r="GH3" s="149">
        <f t="shared" si="45"/>
        <v>44739</v>
      </c>
      <c r="GI3" s="149">
        <f t="shared" si="45"/>
        <v>44740</v>
      </c>
      <c r="GJ3" s="149">
        <f t="shared" si="45"/>
        <v>44741</v>
      </c>
      <c r="GK3" s="149">
        <f t="shared" si="45"/>
        <v>44742</v>
      </c>
      <c r="GL3" s="151"/>
      <c r="GM3" s="152">
        <f>DATE($B$1,GM2,1)</f>
        <v>44743</v>
      </c>
      <c r="GN3" s="149">
        <f>GM3+1</f>
        <v>44744</v>
      </c>
      <c r="GO3" s="149">
        <f t="shared" ref="GO3:HQ3" si="46">GN3+1</f>
        <v>44745</v>
      </c>
      <c r="GP3" s="149">
        <f t="shared" si="46"/>
        <v>44746</v>
      </c>
      <c r="GQ3" s="149">
        <f t="shared" si="46"/>
        <v>44747</v>
      </c>
      <c r="GR3" s="149">
        <f t="shared" si="46"/>
        <v>44748</v>
      </c>
      <c r="GS3" s="149">
        <f t="shared" si="46"/>
        <v>44749</v>
      </c>
      <c r="GT3" s="149">
        <f t="shared" si="46"/>
        <v>44750</v>
      </c>
      <c r="GU3" s="149">
        <f t="shared" si="46"/>
        <v>44751</v>
      </c>
      <c r="GV3" s="149">
        <f t="shared" si="46"/>
        <v>44752</v>
      </c>
      <c r="GW3" s="149">
        <f t="shared" si="46"/>
        <v>44753</v>
      </c>
      <c r="GX3" s="149">
        <f t="shared" si="46"/>
        <v>44754</v>
      </c>
      <c r="GY3" s="149">
        <f t="shared" si="46"/>
        <v>44755</v>
      </c>
      <c r="GZ3" s="149">
        <f t="shared" si="46"/>
        <v>44756</v>
      </c>
      <c r="HA3" s="149">
        <f t="shared" si="46"/>
        <v>44757</v>
      </c>
      <c r="HB3" s="149">
        <f t="shared" si="46"/>
        <v>44758</v>
      </c>
      <c r="HC3" s="149">
        <f t="shared" si="46"/>
        <v>44759</v>
      </c>
      <c r="HD3" s="149">
        <f t="shared" si="46"/>
        <v>44760</v>
      </c>
      <c r="HE3" s="149">
        <f t="shared" si="46"/>
        <v>44761</v>
      </c>
      <c r="HF3" s="149">
        <f t="shared" si="46"/>
        <v>44762</v>
      </c>
      <c r="HG3" s="149">
        <f t="shared" si="46"/>
        <v>44763</v>
      </c>
      <c r="HH3" s="149">
        <f t="shared" si="46"/>
        <v>44764</v>
      </c>
      <c r="HI3" s="149">
        <f t="shared" si="46"/>
        <v>44765</v>
      </c>
      <c r="HJ3" s="149">
        <f t="shared" si="46"/>
        <v>44766</v>
      </c>
      <c r="HK3" s="149">
        <f t="shared" si="46"/>
        <v>44767</v>
      </c>
      <c r="HL3" s="149">
        <f t="shared" si="46"/>
        <v>44768</v>
      </c>
      <c r="HM3" s="149">
        <f t="shared" si="46"/>
        <v>44769</v>
      </c>
      <c r="HN3" s="149">
        <f t="shared" si="46"/>
        <v>44770</v>
      </c>
      <c r="HO3" s="149">
        <f t="shared" si="46"/>
        <v>44771</v>
      </c>
      <c r="HP3" s="149">
        <f t="shared" si="46"/>
        <v>44772</v>
      </c>
      <c r="HQ3" s="150">
        <f t="shared" si="46"/>
        <v>44773</v>
      </c>
      <c r="HR3" s="151"/>
      <c r="HS3" s="152">
        <f>DATE($B$1,HS2,1)</f>
        <v>44774</v>
      </c>
      <c r="HT3" s="149">
        <f>HS3+1</f>
        <v>44775</v>
      </c>
      <c r="HU3" s="149">
        <f t="shared" ref="HU3:IW3" si="47">HT3+1</f>
        <v>44776</v>
      </c>
      <c r="HV3" s="149">
        <f t="shared" si="47"/>
        <v>44777</v>
      </c>
      <c r="HW3" s="149">
        <f t="shared" si="47"/>
        <v>44778</v>
      </c>
      <c r="HX3" s="149">
        <f t="shared" si="47"/>
        <v>44779</v>
      </c>
      <c r="HY3" s="149">
        <f t="shared" si="47"/>
        <v>44780</v>
      </c>
      <c r="HZ3" s="149">
        <f t="shared" si="47"/>
        <v>44781</v>
      </c>
      <c r="IA3" s="149">
        <f t="shared" si="47"/>
        <v>44782</v>
      </c>
      <c r="IB3" s="149">
        <f t="shared" si="47"/>
        <v>44783</v>
      </c>
      <c r="IC3" s="149">
        <f t="shared" si="47"/>
        <v>44784</v>
      </c>
      <c r="ID3" s="149">
        <f t="shared" si="47"/>
        <v>44785</v>
      </c>
      <c r="IE3" s="149">
        <f t="shared" si="47"/>
        <v>44786</v>
      </c>
      <c r="IF3" s="149">
        <f t="shared" si="47"/>
        <v>44787</v>
      </c>
      <c r="IG3" s="149">
        <f t="shared" si="47"/>
        <v>44788</v>
      </c>
      <c r="IH3" s="149">
        <f t="shared" si="47"/>
        <v>44789</v>
      </c>
      <c r="II3" s="149">
        <f t="shared" si="47"/>
        <v>44790</v>
      </c>
      <c r="IJ3" s="149">
        <f t="shared" si="47"/>
        <v>44791</v>
      </c>
      <c r="IK3" s="149">
        <f t="shared" si="47"/>
        <v>44792</v>
      </c>
      <c r="IL3" s="149">
        <f t="shared" si="47"/>
        <v>44793</v>
      </c>
      <c r="IM3" s="149">
        <f t="shared" si="47"/>
        <v>44794</v>
      </c>
      <c r="IN3" s="149">
        <f t="shared" si="47"/>
        <v>44795</v>
      </c>
      <c r="IO3" s="149">
        <f t="shared" si="47"/>
        <v>44796</v>
      </c>
      <c r="IP3" s="149">
        <f t="shared" si="47"/>
        <v>44797</v>
      </c>
      <c r="IQ3" s="149">
        <f t="shared" si="47"/>
        <v>44798</v>
      </c>
      <c r="IR3" s="149">
        <f t="shared" si="47"/>
        <v>44799</v>
      </c>
      <c r="IS3" s="149">
        <f t="shared" si="47"/>
        <v>44800</v>
      </c>
      <c r="IT3" s="149">
        <f t="shared" si="47"/>
        <v>44801</v>
      </c>
      <c r="IU3" s="149">
        <f t="shared" si="47"/>
        <v>44802</v>
      </c>
      <c r="IV3" s="149">
        <f t="shared" si="47"/>
        <v>44803</v>
      </c>
      <c r="IW3" s="150">
        <f t="shared" si="47"/>
        <v>44804</v>
      </c>
      <c r="IX3" s="151"/>
      <c r="IY3" s="152">
        <f>DATE($B$1,IY2,1)</f>
        <v>44805</v>
      </c>
      <c r="IZ3" s="149">
        <f>IY3+1</f>
        <v>44806</v>
      </c>
      <c r="JA3" s="149">
        <f t="shared" ref="JA3:KB3" si="48">IZ3+1</f>
        <v>44807</v>
      </c>
      <c r="JB3" s="149">
        <f t="shared" si="48"/>
        <v>44808</v>
      </c>
      <c r="JC3" s="149">
        <f t="shared" si="48"/>
        <v>44809</v>
      </c>
      <c r="JD3" s="149">
        <f t="shared" si="48"/>
        <v>44810</v>
      </c>
      <c r="JE3" s="149">
        <f t="shared" si="48"/>
        <v>44811</v>
      </c>
      <c r="JF3" s="149">
        <f t="shared" si="48"/>
        <v>44812</v>
      </c>
      <c r="JG3" s="149">
        <f t="shared" si="48"/>
        <v>44813</v>
      </c>
      <c r="JH3" s="149">
        <f t="shared" si="48"/>
        <v>44814</v>
      </c>
      <c r="JI3" s="149">
        <f t="shared" si="48"/>
        <v>44815</v>
      </c>
      <c r="JJ3" s="149">
        <f t="shared" si="48"/>
        <v>44816</v>
      </c>
      <c r="JK3" s="149">
        <f t="shared" si="48"/>
        <v>44817</v>
      </c>
      <c r="JL3" s="149">
        <f t="shared" si="48"/>
        <v>44818</v>
      </c>
      <c r="JM3" s="149">
        <f t="shared" si="48"/>
        <v>44819</v>
      </c>
      <c r="JN3" s="149">
        <f t="shared" si="48"/>
        <v>44820</v>
      </c>
      <c r="JO3" s="149">
        <f t="shared" si="48"/>
        <v>44821</v>
      </c>
      <c r="JP3" s="149">
        <f t="shared" si="48"/>
        <v>44822</v>
      </c>
      <c r="JQ3" s="149">
        <f t="shared" si="48"/>
        <v>44823</v>
      </c>
      <c r="JR3" s="149">
        <f t="shared" si="48"/>
        <v>44824</v>
      </c>
      <c r="JS3" s="149">
        <f t="shared" si="48"/>
        <v>44825</v>
      </c>
      <c r="JT3" s="149">
        <f t="shared" si="48"/>
        <v>44826</v>
      </c>
      <c r="JU3" s="149">
        <f t="shared" si="48"/>
        <v>44827</v>
      </c>
      <c r="JV3" s="149">
        <f t="shared" si="48"/>
        <v>44828</v>
      </c>
      <c r="JW3" s="149">
        <f t="shared" si="48"/>
        <v>44829</v>
      </c>
      <c r="JX3" s="149">
        <f t="shared" si="48"/>
        <v>44830</v>
      </c>
      <c r="JY3" s="149">
        <f t="shared" si="48"/>
        <v>44831</v>
      </c>
      <c r="JZ3" s="149">
        <f t="shared" si="48"/>
        <v>44832</v>
      </c>
      <c r="KA3" s="149">
        <f t="shared" si="48"/>
        <v>44833</v>
      </c>
      <c r="KB3" s="149">
        <f t="shared" si="48"/>
        <v>44834</v>
      </c>
      <c r="KC3" s="149"/>
      <c r="KD3" s="149">
        <f>DATE($B$1,KD2,1)</f>
        <v>44835</v>
      </c>
      <c r="KE3" s="149">
        <f>KD3+1</f>
        <v>44836</v>
      </c>
      <c r="KF3" s="149">
        <f t="shared" ref="KF3:LH3" si="49">KE3+1</f>
        <v>44837</v>
      </c>
      <c r="KG3" s="149">
        <f t="shared" si="49"/>
        <v>44838</v>
      </c>
      <c r="KH3" s="149">
        <f t="shared" si="49"/>
        <v>44839</v>
      </c>
      <c r="KI3" s="149">
        <f t="shared" si="49"/>
        <v>44840</v>
      </c>
      <c r="KJ3" s="149">
        <f t="shared" si="49"/>
        <v>44841</v>
      </c>
      <c r="KK3" s="149">
        <f t="shared" si="49"/>
        <v>44842</v>
      </c>
      <c r="KL3" s="149">
        <f t="shared" si="49"/>
        <v>44843</v>
      </c>
      <c r="KM3" s="149">
        <f t="shared" si="49"/>
        <v>44844</v>
      </c>
      <c r="KN3" s="149">
        <f t="shared" si="49"/>
        <v>44845</v>
      </c>
      <c r="KO3" s="149">
        <f t="shared" si="49"/>
        <v>44846</v>
      </c>
      <c r="KP3" s="149">
        <f t="shared" si="49"/>
        <v>44847</v>
      </c>
      <c r="KQ3" s="149">
        <f t="shared" si="49"/>
        <v>44848</v>
      </c>
      <c r="KR3" s="149">
        <f t="shared" si="49"/>
        <v>44849</v>
      </c>
      <c r="KS3" s="149">
        <f t="shared" si="49"/>
        <v>44850</v>
      </c>
      <c r="KT3" s="149">
        <f t="shared" si="49"/>
        <v>44851</v>
      </c>
      <c r="KU3" s="149">
        <f t="shared" si="49"/>
        <v>44852</v>
      </c>
      <c r="KV3" s="149">
        <f t="shared" si="49"/>
        <v>44853</v>
      </c>
      <c r="KW3" s="149">
        <f t="shared" si="49"/>
        <v>44854</v>
      </c>
      <c r="KX3" s="149">
        <f t="shared" si="49"/>
        <v>44855</v>
      </c>
      <c r="KY3" s="149">
        <f t="shared" si="49"/>
        <v>44856</v>
      </c>
      <c r="KZ3" s="149">
        <f t="shared" si="49"/>
        <v>44857</v>
      </c>
      <c r="LA3" s="149">
        <f t="shared" si="49"/>
        <v>44858</v>
      </c>
      <c r="LB3" s="149">
        <f t="shared" si="49"/>
        <v>44859</v>
      </c>
      <c r="LC3" s="149">
        <f t="shared" si="49"/>
        <v>44860</v>
      </c>
      <c r="LD3" s="149">
        <f t="shared" si="49"/>
        <v>44861</v>
      </c>
      <c r="LE3" s="149">
        <f t="shared" si="49"/>
        <v>44862</v>
      </c>
      <c r="LF3" s="149">
        <f t="shared" si="49"/>
        <v>44863</v>
      </c>
      <c r="LG3" s="149">
        <f t="shared" si="49"/>
        <v>44864</v>
      </c>
      <c r="LH3" s="150">
        <f t="shared" si="49"/>
        <v>44865</v>
      </c>
      <c r="LI3" s="151"/>
      <c r="LJ3" s="152">
        <f>DATE($B$1,LJ2,1)</f>
        <v>44866</v>
      </c>
      <c r="LK3" s="149">
        <f>LJ3+1</f>
        <v>44867</v>
      </c>
      <c r="LL3" s="149">
        <f t="shared" ref="LL3:MM3" si="50">LK3+1</f>
        <v>44868</v>
      </c>
      <c r="LM3" s="149">
        <f t="shared" si="50"/>
        <v>44869</v>
      </c>
      <c r="LN3" s="149">
        <f t="shared" si="50"/>
        <v>44870</v>
      </c>
      <c r="LO3" s="149">
        <f t="shared" si="50"/>
        <v>44871</v>
      </c>
      <c r="LP3" s="149">
        <f t="shared" si="50"/>
        <v>44872</v>
      </c>
      <c r="LQ3" s="149">
        <f t="shared" si="50"/>
        <v>44873</v>
      </c>
      <c r="LR3" s="149">
        <f t="shared" si="50"/>
        <v>44874</v>
      </c>
      <c r="LS3" s="149">
        <f t="shared" si="50"/>
        <v>44875</v>
      </c>
      <c r="LT3" s="149">
        <f t="shared" si="50"/>
        <v>44876</v>
      </c>
      <c r="LU3" s="149">
        <f t="shared" si="50"/>
        <v>44877</v>
      </c>
      <c r="LV3" s="149">
        <f t="shared" si="50"/>
        <v>44878</v>
      </c>
      <c r="LW3" s="149">
        <f t="shared" si="50"/>
        <v>44879</v>
      </c>
      <c r="LX3" s="149">
        <f t="shared" si="50"/>
        <v>44880</v>
      </c>
      <c r="LY3" s="149">
        <f t="shared" si="50"/>
        <v>44881</v>
      </c>
      <c r="LZ3" s="149">
        <f t="shared" si="50"/>
        <v>44882</v>
      </c>
      <c r="MA3" s="149">
        <f t="shared" si="50"/>
        <v>44883</v>
      </c>
      <c r="MB3" s="149">
        <f t="shared" si="50"/>
        <v>44884</v>
      </c>
      <c r="MC3" s="149">
        <f t="shared" si="50"/>
        <v>44885</v>
      </c>
      <c r="MD3" s="149">
        <f t="shared" si="50"/>
        <v>44886</v>
      </c>
      <c r="ME3" s="149">
        <f t="shared" si="50"/>
        <v>44887</v>
      </c>
      <c r="MF3" s="149">
        <f t="shared" si="50"/>
        <v>44888</v>
      </c>
      <c r="MG3" s="149">
        <f t="shared" si="50"/>
        <v>44889</v>
      </c>
      <c r="MH3" s="149">
        <f t="shared" si="50"/>
        <v>44890</v>
      </c>
      <c r="MI3" s="149">
        <f t="shared" si="50"/>
        <v>44891</v>
      </c>
      <c r="MJ3" s="149">
        <f t="shared" si="50"/>
        <v>44892</v>
      </c>
      <c r="MK3" s="149">
        <f t="shared" si="50"/>
        <v>44893</v>
      </c>
      <c r="ML3" s="149">
        <f t="shared" si="50"/>
        <v>44894</v>
      </c>
      <c r="MM3" s="150">
        <f t="shared" si="50"/>
        <v>44895</v>
      </c>
      <c r="MN3" s="151"/>
      <c r="MO3" s="152">
        <f>DATE($B$1,MO2,1)</f>
        <v>44896</v>
      </c>
      <c r="MP3" s="149">
        <f>MO3+1</f>
        <v>44897</v>
      </c>
      <c r="MQ3" s="149">
        <f t="shared" ref="MQ3:NS3" si="51">MP3+1</f>
        <v>44898</v>
      </c>
      <c r="MR3" s="149">
        <f t="shared" si="51"/>
        <v>44899</v>
      </c>
      <c r="MS3" s="149">
        <f t="shared" si="51"/>
        <v>44900</v>
      </c>
      <c r="MT3" s="149">
        <f t="shared" si="51"/>
        <v>44901</v>
      </c>
      <c r="MU3" s="149">
        <f t="shared" si="51"/>
        <v>44902</v>
      </c>
      <c r="MV3" s="149">
        <f t="shared" si="51"/>
        <v>44903</v>
      </c>
      <c r="MW3" s="149">
        <f t="shared" si="51"/>
        <v>44904</v>
      </c>
      <c r="MX3" s="149">
        <f t="shared" si="51"/>
        <v>44905</v>
      </c>
      <c r="MY3" s="149">
        <f t="shared" si="51"/>
        <v>44906</v>
      </c>
      <c r="MZ3" s="149">
        <f t="shared" si="51"/>
        <v>44907</v>
      </c>
      <c r="NA3" s="149">
        <f t="shared" si="51"/>
        <v>44908</v>
      </c>
      <c r="NB3" s="149">
        <f t="shared" si="51"/>
        <v>44909</v>
      </c>
      <c r="NC3" s="149">
        <f t="shared" si="51"/>
        <v>44910</v>
      </c>
      <c r="ND3" s="149">
        <f t="shared" si="51"/>
        <v>44911</v>
      </c>
      <c r="NE3" s="149">
        <f t="shared" si="51"/>
        <v>44912</v>
      </c>
      <c r="NF3" s="149">
        <f t="shared" si="51"/>
        <v>44913</v>
      </c>
      <c r="NG3" s="149">
        <f t="shared" si="51"/>
        <v>44914</v>
      </c>
      <c r="NH3" s="149">
        <f t="shared" si="51"/>
        <v>44915</v>
      </c>
      <c r="NI3" s="149">
        <f t="shared" si="51"/>
        <v>44916</v>
      </c>
      <c r="NJ3" s="149">
        <f t="shared" si="51"/>
        <v>44917</v>
      </c>
      <c r="NK3" s="149">
        <f t="shared" si="51"/>
        <v>44918</v>
      </c>
      <c r="NL3" s="149">
        <f t="shared" si="51"/>
        <v>44919</v>
      </c>
      <c r="NM3" s="149">
        <f t="shared" si="51"/>
        <v>44920</v>
      </c>
      <c r="NN3" s="149">
        <f t="shared" si="51"/>
        <v>44921</v>
      </c>
      <c r="NO3" s="149">
        <f t="shared" si="51"/>
        <v>44922</v>
      </c>
      <c r="NP3" s="149">
        <f t="shared" si="51"/>
        <v>44923</v>
      </c>
      <c r="NQ3" s="149">
        <f t="shared" si="51"/>
        <v>44924</v>
      </c>
      <c r="NR3" s="149">
        <f t="shared" si="51"/>
        <v>44925</v>
      </c>
      <c r="NS3" s="149">
        <f t="shared" si="51"/>
        <v>44926</v>
      </c>
      <c r="NT3" s="69"/>
      <c r="NY3" s="72" t="s">
        <v>100</v>
      </c>
    </row>
    <row r="4" spans="1:389" s="77" customFormat="1" x14ac:dyDescent="0.25">
      <c r="A4" s="45"/>
      <c r="B4" s="45"/>
      <c r="C4" s="45"/>
      <c r="D4" s="44"/>
      <c r="E4" s="73">
        <f>E3</f>
        <v>44562</v>
      </c>
      <c r="F4" s="73">
        <f t="shared" ref="F4:BS4" si="52">F3</f>
        <v>44563</v>
      </c>
      <c r="G4" s="73">
        <f t="shared" si="52"/>
        <v>44564</v>
      </c>
      <c r="H4" s="73">
        <f t="shared" si="52"/>
        <v>44565</v>
      </c>
      <c r="I4" s="73">
        <f t="shared" si="52"/>
        <v>44566</v>
      </c>
      <c r="J4" s="73">
        <f t="shared" si="52"/>
        <v>44567</v>
      </c>
      <c r="K4" s="73">
        <f t="shared" si="52"/>
        <v>44568</v>
      </c>
      <c r="L4" s="73">
        <f t="shared" si="52"/>
        <v>44569</v>
      </c>
      <c r="M4" s="73">
        <f t="shared" si="52"/>
        <v>44570</v>
      </c>
      <c r="N4" s="73">
        <f t="shared" si="52"/>
        <v>44571</v>
      </c>
      <c r="O4" s="73">
        <f t="shared" si="52"/>
        <v>44572</v>
      </c>
      <c r="P4" s="73">
        <f t="shared" si="52"/>
        <v>44573</v>
      </c>
      <c r="Q4" s="73">
        <f t="shared" si="52"/>
        <v>44574</v>
      </c>
      <c r="R4" s="73">
        <f t="shared" si="52"/>
        <v>44575</v>
      </c>
      <c r="S4" s="73">
        <f t="shared" si="52"/>
        <v>44576</v>
      </c>
      <c r="T4" s="73">
        <f t="shared" si="52"/>
        <v>44577</v>
      </c>
      <c r="U4" s="73">
        <f t="shared" si="52"/>
        <v>44578</v>
      </c>
      <c r="V4" s="73">
        <f t="shared" si="52"/>
        <v>44579</v>
      </c>
      <c r="W4" s="73">
        <f t="shared" si="52"/>
        <v>44580</v>
      </c>
      <c r="X4" s="73">
        <f t="shared" si="52"/>
        <v>44581</v>
      </c>
      <c r="Y4" s="73">
        <f t="shared" si="52"/>
        <v>44582</v>
      </c>
      <c r="Z4" s="73">
        <f t="shared" si="52"/>
        <v>44583</v>
      </c>
      <c r="AA4" s="73">
        <f t="shared" si="52"/>
        <v>44584</v>
      </c>
      <c r="AB4" s="73">
        <f t="shared" si="52"/>
        <v>44585</v>
      </c>
      <c r="AC4" s="73">
        <f t="shared" si="52"/>
        <v>44586</v>
      </c>
      <c r="AD4" s="73">
        <f t="shared" si="52"/>
        <v>44587</v>
      </c>
      <c r="AE4" s="73">
        <f t="shared" si="52"/>
        <v>44588</v>
      </c>
      <c r="AF4" s="73">
        <f t="shared" si="52"/>
        <v>44589</v>
      </c>
      <c r="AG4" s="73">
        <f t="shared" si="52"/>
        <v>44590</v>
      </c>
      <c r="AH4" s="73">
        <f t="shared" si="52"/>
        <v>44591</v>
      </c>
      <c r="AI4" s="74">
        <f t="shared" si="52"/>
        <v>44592</v>
      </c>
      <c r="AJ4" s="75"/>
      <c r="AK4" s="76">
        <f t="shared" si="52"/>
        <v>44593</v>
      </c>
      <c r="AL4" s="73">
        <f t="shared" si="52"/>
        <v>44594</v>
      </c>
      <c r="AM4" s="73">
        <f t="shared" si="52"/>
        <v>44595</v>
      </c>
      <c r="AN4" s="73">
        <f t="shared" si="52"/>
        <v>44596</v>
      </c>
      <c r="AO4" s="73">
        <f t="shared" si="52"/>
        <v>44597</v>
      </c>
      <c r="AP4" s="73">
        <f t="shared" si="52"/>
        <v>44598</v>
      </c>
      <c r="AQ4" s="73">
        <f t="shared" si="52"/>
        <v>44599</v>
      </c>
      <c r="AR4" s="73">
        <f t="shared" si="52"/>
        <v>44600</v>
      </c>
      <c r="AS4" s="73">
        <f t="shared" si="52"/>
        <v>44601</v>
      </c>
      <c r="AT4" s="73">
        <f t="shared" si="52"/>
        <v>44602</v>
      </c>
      <c r="AU4" s="73">
        <f t="shared" si="52"/>
        <v>44603</v>
      </c>
      <c r="AV4" s="73">
        <f t="shared" si="52"/>
        <v>44604</v>
      </c>
      <c r="AW4" s="73">
        <f t="shared" si="52"/>
        <v>44605</v>
      </c>
      <c r="AX4" s="73">
        <f t="shared" si="52"/>
        <v>44606</v>
      </c>
      <c r="AY4" s="73">
        <f t="shared" si="52"/>
        <v>44607</v>
      </c>
      <c r="AZ4" s="73">
        <f t="shared" si="52"/>
        <v>44608</v>
      </c>
      <c r="BA4" s="73">
        <f t="shared" si="52"/>
        <v>44609</v>
      </c>
      <c r="BB4" s="73">
        <f t="shared" si="52"/>
        <v>44610</v>
      </c>
      <c r="BC4" s="73">
        <f t="shared" si="52"/>
        <v>44611</v>
      </c>
      <c r="BD4" s="73">
        <f t="shared" si="52"/>
        <v>44612</v>
      </c>
      <c r="BE4" s="73">
        <f t="shared" si="52"/>
        <v>44613</v>
      </c>
      <c r="BF4" s="73">
        <f t="shared" si="52"/>
        <v>44614</v>
      </c>
      <c r="BG4" s="73">
        <f t="shared" si="52"/>
        <v>44615</v>
      </c>
      <c r="BH4" s="73">
        <f t="shared" si="52"/>
        <v>44616</v>
      </c>
      <c r="BI4" s="73">
        <f t="shared" si="52"/>
        <v>44617</v>
      </c>
      <c r="BJ4" s="73">
        <f t="shared" si="52"/>
        <v>44618</v>
      </c>
      <c r="BK4" s="73">
        <f t="shared" si="52"/>
        <v>44619</v>
      </c>
      <c r="BL4" s="73">
        <f t="shared" si="52"/>
        <v>44620</v>
      </c>
      <c r="BM4" s="73">
        <f t="shared" si="52"/>
        <v>44621</v>
      </c>
      <c r="BN4" s="73">
        <f t="shared" si="52"/>
        <v>44622</v>
      </c>
      <c r="BO4" s="74">
        <f t="shared" si="52"/>
        <v>44623</v>
      </c>
      <c r="BP4" s="75"/>
      <c r="BQ4" s="76">
        <f t="shared" si="52"/>
        <v>44621</v>
      </c>
      <c r="BR4" s="73">
        <f t="shared" si="52"/>
        <v>44622</v>
      </c>
      <c r="BS4" s="73">
        <f t="shared" si="52"/>
        <v>44623</v>
      </c>
      <c r="BT4" s="73">
        <f t="shared" ref="BT4:EF4" si="53">BT3</f>
        <v>44624</v>
      </c>
      <c r="BU4" s="73">
        <f t="shared" si="53"/>
        <v>44625</v>
      </c>
      <c r="BV4" s="73">
        <f t="shared" si="53"/>
        <v>44626</v>
      </c>
      <c r="BW4" s="73">
        <f t="shared" si="53"/>
        <v>44627</v>
      </c>
      <c r="BX4" s="73">
        <f t="shared" si="53"/>
        <v>44628</v>
      </c>
      <c r="BY4" s="73">
        <f t="shared" si="53"/>
        <v>44629</v>
      </c>
      <c r="BZ4" s="73">
        <f t="shared" si="53"/>
        <v>44630</v>
      </c>
      <c r="CA4" s="73">
        <f t="shared" si="53"/>
        <v>44631</v>
      </c>
      <c r="CB4" s="73">
        <f t="shared" si="53"/>
        <v>44632</v>
      </c>
      <c r="CC4" s="73">
        <f t="shared" si="53"/>
        <v>44633</v>
      </c>
      <c r="CD4" s="73">
        <f t="shared" si="53"/>
        <v>44634</v>
      </c>
      <c r="CE4" s="73">
        <f t="shared" si="53"/>
        <v>44635</v>
      </c>
      <c r="CF4" s="73">
        <f t="shared" si="53"/>
        <v>44636</v>
      </c>
      <c r="CG4" s="73">
        <f t="shared" si="53"/>
        <v>44637</v>
      </c>
      <c r="CH4" s="73">
        <f t="shared" si="53"/>
        <v>44638</v>
      </c>
      <c r="CI4" s="73">
        <f t="shared" si="53"/>
        <v>44639</v>
      </c>
      <c r="CJ4" s="73">
        <f t="shared" si="53"/>
        <v>44640</v>
      </c>
      <c r="CK4" s="73">
        <f t="shared" si="53"/>
        <v>44641</v>
      </c>
      <c r="CL4" s="73">
        <f t="shared" si="53"/>
        <v>44642</v>
      </c>
      <c r="CM4" s="73">
        <f t="shared" si="53"/>
        <v>44643</v>
      </c>
      <c r="CN4" s="73">
        <f t="shared" si="53"/>
        <v>44644</v>
      </c>
      <c r="CO4" s="73">
        <f t="shared" si="53"/>
        <v>44645</v>
      </c>
      <c r="CP4" s="73">
        <f t="shared" si="53"/>
        <v>44646</v>
      </c>
      <c r="CQ4" s="73">
        <f t="shared" si="53"/>
        <v>44647</v>
      </c>
      <c r="CR4" s="73">
        <f t="shared" si="53"/>
        <v>44648</v>
      </c>
      <c r="CS4" s="73">
        <f t="shared" si="53"/>
        <v>44649</v>
      </c>
      <c r="CT4" s="73">
        <f t="shared" si="53"/>
        <v>44650</v>
      </c>
      <c r="CU4" s="74">
        <f t="shared" si="53"/>
        <v>44651</v>
      </c>
      <c r="CV4" s="75"/>
      <c r="CW4" s="76">
        <f t="shared" si="53"/>
        <v>44652</v>
      </c>
      <c r="CX4" s="73">
        <f t="shared" si="53"/>
        <v>44653</v>
      </c>
      <c r="CY4" s="73">
        <f t="shared" si="53"/>
        <v>44654</v>
      </c>
      <c r="CZ4" s="73">
        <f t="shared" si="53"/>
        <v>44655</v>
      </c>
      <c r="DA4" s="73">
        <f t="shared" si="53"/>
        <v>44656</v>
      </c>
      <c r="DB4" s="73">
        <f t="shared" si="53"/>
        <v>44657</v>
      </c>
      <c r="DC4" s="73">
        <f t="shared" si="53"/>
        <v>44658</v>
      </c>
      <c r="DD4" s="73">
        <f t="shared" si="53"/>
        <v>44659</v>
      </c>
      <c r="DE4" s="73">
        <f t="shared" si="53"/>
        <v>44660</v>
      </c>
      <c r="DF4" s="73">
        <f t="shared" si="53"/>
        <v>44661</v>
      </c>
      <c r="DG4" s="73">
        <f t="shared" si="53"/>
        <v>44662</v>
      </c>
      <c r="DH4" s="73">
        <f t="shared" si="53"/>
        <v>44663</v>
      </c>
      <c r="DI4" s="73">
        <f t="shared" si="53"/>
        <v>44664</v>
      </c>
      <c r="DJ4" s="73">
        <f t="shared" si="53"/>
        <v>44665</v>
      </c>
      <c r="DK4" s="73">
        <f t="shared" si="53"/>
        <v>44666</v>
      </c>
      <c r="DL4" s="73">
        <f t="shared" si="53"/>
        <v>44667</v>
      </c>
      <c r="DM4" s="73">
        <f t="shared" si="53"/>
        <v>44668</v>
      </c>
      <c r="DN4" s="73">
        <f t="shared" si="53"/>
        <v>44669</v>
      </c>
      <c r="DO4" s="73">
        <f t="shared" si="53"/>
        <v>44670</v>
      </c>
      <c r="DP4" s="73">
        <f t="shared" si="53"/>
        <v>44671</v>
      </c>
      <c r="DQ4" s="73">
        <f t="shared" si="53"/>
        <v>44672</v>
      </c>
      <c r="DR4" s="73">
        <f t="shared" si="53"/>
        <v>44673</v>
      </c>
      <c r="DS4" s="73">
        <f t="shared" si="53"/>
        <v>44674</v>
      </c>
      <c r="DT4" s="73">
        <f t="shared" si="53"/>
        <v>44675</v>
      </c>
      <c r="DU4" s="73">
        <f t="shared" si="53"/>
        <v>44676</v>
      </c>
      <c r="DV4" s="73">
        <f t="shared" si="53"/>
        <v>44677</v>
      </c>
      <c r="DW4" s="73">
        <f t="shared" si="53"/>
        <v>44678</v>
      </c>
      <c r="DX4" s="73">
        <f t="shared" si="53"/>
        <v>44679</v>
      </c>
      <c r="DY4" s="73">
        <f t="shared" si="53"/>
        <v>44680</v>
      </c>
      <c r="DZ4" s="73">
        <f t="shared" si="53"/>
        <v>44681</v>
      </c>
      <c r="EA4" s="75"/>
      <c r="EB4" s="76">
        <f t="shared" si="53"/>
        <v>44682</v>
      </c>
      <c r="EC4" s="73">
        <f t="shared" si="53"/>
        <v>44683</v>
      </c>
      <c r="ED4" s="73">
        <f t="shared" si="53"/>
        <v>44684</v>
      </c>
      <c r="EE4" s="73">
        <f t="shared" si="53"/>
        <v>44685</v>
      </c>
      <c r="EF4" s="73">
        <f t="shared" si="53"/>
        <v>44686</v>
      </c>
      <c r="EG4" s="73">
        <f t="shared" ref="EG4:GS4" si="54">EG3</f>
        <v>44687</v>
      </c>
      <c r="EH4" s="73">
        <f t="shared" si="54"/>
        <v>44688</v>
      </c>
      <c r="EI4" s="73">
        <f t="shared" si="54"/>
        <v>44689</v>
      </c>
      <c r="EJ4" s="73">
        <f t="shared" si="54"/>
        <v>44690</v>
      </c>
      <c r="EK4" s="73">
        <f t="shared" si="54"/>
        <v>44691</v>
      </c>
      <c r="EL4" s="73">
        <f t="shared" si="54"/>
        <v>44692</v>
      </c>
      <c r="EM4" s="73">
        <f t="shared" si="54"/>
        <v>44693</v>
      </c>
      <c r="EN4" s="73">
        <f t="shared" si="54"/>
        <v>44694</v>
      </c>
      <c r="EO4" s="73">
        <f t="shared" si="54"/>
        <v>44695</v>
      </c>
      <c r="EP4" s="73">
        <f t="shared" si="54"/>
        <v>44696</v>
      </c>
      <c r="EQ4" s="73">
        <f t="shared" si="54"/>
        <v>44697</v>
      </c>
      <c r="ER4" s="73">
        <f t="shared" si="54"/>
        <v>44698</v>
      </c>
      <c r="ES4" s="73">
        <f t="shared" si="54"/>
        <v>44699</v>
      </c>
      <c r="ET4" s="73">
        <f t="shared" si="54"/>
        <v>44700</v>
      </c>
      <c r="EU4" s="73">
        <f t="shared" si="54"/>
        <v>44701</v>
      </c>
      <c r="EV4" s="73">
        <f t="shared" si="54"/>
        <v>44702</v>
      </c>
      <c r="EW4" s="73">
        <f t="shared" si="54"/>
        <v>44703</v>
      </c>
      <c r="EX4" s="73">
        <f t="shared" si="54"/>
        <v>44704</v>
      </c>
      <c r="EY4" s="73">
        <f t="shared" si="54"/>
        <v>44705</v>
      </c>
      <c r="EZ4" s="73">
        <f t="shared" si="54"/>
        <v>44706</v>
      </c>
      <c r="FA4" s="73">
        <f t="shared" si="54"/>
        <v>44707</v>
      </c>
      <c r="FB4" s="73">
        <f t="shared" si="54"/>
        <v>44708</v>
      </c>
      <c r="FC4" s="73">
        <f t="shared" si="54"/>
        <v>44709</v>
      </c>
      <c r="FD4" s="73">
        <f t="shared" si="54"/>
        <v>44710</v>
      </c>
      <c r="FE4" s="73">
        <f t="shared" si="54"/>
        <v>44711</v>
      </c>
      <c r="FF4" s="74">
        <f t="shared" si="54"/>
        <v>44712</v>
      </c>
      <c r="FG4" s="75"/>
      <c r="FH4" s="76">
        <f t="shared" si="54"/>
        <v>44713</v>
      </c>
      <c r="FI4" s="73">
        <f t="shared" si="54"/>
        <v>44714</v>
      </c>
      <c r="FJ4" s="73">
        <f t="shared" si="54"/>
        <v>44715</v>
      </c>
      <c r="FK4" s="73">
        <f t="shared" si="54"/>
        <v>44716</v>
      </c>
      <c r="FL4" s="73">
        <f t="shared" si="54"/>
        <v>44717</v>
      </c>
      <c r="FM4" s="73">
        <f t="shared" si="54"/>
        <v>44718</v>
      </c>
      <c r="FN4" s="73">
        <f t="shared" si="54"/>
        <v>44719</v>
      </c>
      <c r="FO4" s="73">
        <f t="shared" si="54"/>
        <v>44720</v>
      </c>
      <c r="FP4" s="73">
        <f t="shared" si="54"/>
        <v>44721</v>
      </c>
      <c r="FQ4" s="73">
        <f t="shared" si="54"/>
        <v>44722</v>
      </c>
      <c r="FR4" s="73">
        <f t="shared" si="54"/>
        <v>44723</v>
      </c>
      <c r="FS4" s="73">
        <f t="shared" si="54"/>
        <v>44724</v>
      </c>
      <c r="FT4" s="73">
        <f t="shared" si="54"/>
        <v>44725</v>
      </c>
      <c r="FU4" s="73">
        <f t="shared" si="54"/>
        <v>44726</v>
      </c>
      <c r="FV4" s="73">
        <f t="shared" si="54"/>
        <v>44727</v>
      </c>
      <c r="FW4" s="73">
        <f t="shared" si="54"/>
        <v>44728</v>
      </c>
      <c r="FX4" s="73">
        <f t="shared" si="54"/>
        <v>44729</v>
      </c>
      <c r="FY4" s="73">
        <f t="shared" si="54"/>
        <v>44730</v>
      </c>
      <c r="FZ4" s="73">
        <f t="shared" si="54"/>
        <v>44731</v>
      </c>
      <c r="GA4" s="73">
        <f t="shared" si="54"/>
        <v>44732</v>
      </c>
      <c r="GB4" s="73">
        <f t="shared" si="54"/>
        <v>44733</v>
      </c>
      <c r="GC4" s="73">
        <f t="shared" si="54"/>
        <v>44734</v>
      </c>
      <c r="GD4" s="73">
        <f t="shared" si="54"/>
        <v>44735</v>
      </c>
      <c r="GE4" s="73">
        <f t="shared" si="54"/>
        <v>44736</v>
      </c>
      <c r="GF4" s="73">
        <f t="shared" si="54"/>
        <v>44737</v>
      </c>
      <c r="GG4" s="73">
        <f t="shared" si="54"/>
        <v>44738</v>
      </c>
      <c r="GH4" s="73">
        <f t="shared" si="54"/>
        <v>44739</v>
      </c>
      <c r="GI4" s="73">
        <f t="shared" si="54"/>
        <v>44740</v>
      </c>
      <c r="GJ4" s="73">
        <f t="shared" si="54"/>
        <v>44741</v>
      </c>
      <c r="GK4" s="73">
        <f t="shared" si="54"/>
        <v>44742</v>
      </c>
      <c r="GL4" s="75"/>
      <c r="GM4" s="76">
        <f t="shared" si="54"/>
        <v>44743</v>
      </c>
      <c r="GN4" s="73">
        <f t="shared" si="54"/>
        <v>44744</v>
      </c>
      <c r="GO4" s="73">
        <f t="shared" si="54"/>
        <v>44745</v>
      </c>
      <c r="GP4" s="73">
        <f t="shared" si="54"/>
        <v>44746</v>
      </c>
      <c r="GQ4" s="73">
        <f t="shared" si="54"/>
        <v>44747</v>
      </c>
      <c r="GR4" s="73">
        <f t="shared" si="54"/>
        <v>44748</v>
      </c>
      <c r="GS4" s="73">
        <f t="shared" si="54"/>
        <v>44749</v>
      </c>
      <c r="GT4" s="73">
        <f t="shared" ref="GT4:JG4" si="55">GT3</f>
        <v>44750</v>
      </c>
      <c r="GU4" s="73">
        <f t="shared" si="55"/>
        <v>44751</v>
      </c>
      <c r="GV4" s="73">
        <f t="shared" si="55"/>
        <v>44752</v>
      </c>
      <c r="GW4" s="73">
        <f t="shared" si="55"/>
        <v>44753</v>
      </c>
      <c r="GX4" s="73">
        <f t="shared" si="55"/>
        <v>44754</v>
      </c>
      <c r="GY4" s="73">
        <f t="shared" si="55"/>
        <v>44755</v>
      </c>
      <c r="GZ4" s="73">
        <f t="shared" si="55"/>
        <v>44756</v>
      </c>
      <c r="HA4" s="73">
        <f t="shared" si="55"/>
        <v>44757</v>
      </c>
      <c r="HB4" s="73">
        <f t="shared" si="55"/>
        <v>44758</v>
      </c>
      <c r="HC4" s="73">
        <f t="shared" si="55"/>
        <v>44759</v>
      </c>
      <c r="HD4" s="73">
        <f t="shared" si="55"/>
        <v>44760</v>
      </c>
      <c r="HE4" s="73">
        <f t="shared" si="55"/>
        <v>44761</v>
      </c>
      <c r="HF4" s="73">
        <f t="shared" si="55"/>
        <v>44762</v>
      </c>
      <c r="HG4" s="73">
        <f t="shared" si="55"/>
        <v>44763</v>
      </c>
      <c r="HH4" s="73">
        <f t="shared" si="55"/>
        <v>44764</v>
      </c>
      <c r="HI4" s="73">
        <f t="shared" si="55"/>
        <v>44765</v>
      </c>
      <c r="HJ4" s="73">
        <f t="shared" si="55"/>
        <v>44766</v>
      </c>
      <c r="HK4" s="73">
        <f t="shared" si="55"/>
        <v>44767</v>
      </c>
      <c r="HL4" s="73">
        <f t="shared" si="55"/>
        <v>44768</v>
      </c>
      <c r="HM4" s="73">
        <f t="shared" si="55"/>
        <v>44769</v>
      </c>
      <c r="HN4" s="73">
        <f t="shared" si="55"/>
        <v>44770</v>
      </c>
      <c r="HO4" s="73">
        <f t="shared" si="55"/>
        <v>44771</v>
      </c>
      <c r="HP4" s="73">
        <f t="shared" si="55"/>
        <v>44772</v>
      </c>
      <c r="HQ4" s="74">
        <f t="shared" si="55"/>
        <v>44773</v>
      </c>
      <c r="HR4" s="75"/>
      <c r="HS4" s="76">
        <f t="shared" si="55"/>
        <v>44774</v>
      </c>
      <c r="HT4" s="73">
        <f t="shared" si="55"/>
        <v>44775</v>
      </c>
      <c r="HU4" s="73">
        <f t="shared" si="55"/>
        <v>44776</v>
      </c>
      <c r="HV4" s="73">
        <f t="shared" si="55"/>
        <v>44777</v>
      </c>
      <c r="HW4" s="73">
        <f t="shared" si="55"/>
        <v>44778</v>
      </c>
      <c r="HX4" s="73">
        <f t="shared" si="55"/>
        <v>44779</v>
      </c>
      <c r="HY4" s="73">
        <f t="shared" si="55"/>
        <v>44780</v>
      </c>
      <c r="HZ4" s="73">
        <f t="shared" si="55"/>
        <v>44781</v>
      </c>
      <c r="IA4" s="73">
        <f t="shared" si="55"/>
        <v>44782</v>
      </c>
      <c r="IB4" s="73">
        <f t="shared" si="55"/>
        <v>44783</v>
      </c>
      <c r="IC4" s="73">
        <f t="shared" si="55"/>
        <v>44784</v>
      </c>
      <c r="ID4" s="73">
        <f t="shared" si="55"/>
        <v>44785</v>
      </c>
      <c r="IE4" s="73">
        <f t="shared" si="55"/>
        <v>44786</v>
      </c>
      <c r="IF4" s="73">
        <f t="shared" si="55"/>
        <v>44787</v>
      </c>
      <c r="IG4" s="73">
        <f t="shared" si="55"/>
        <v>44788</v>
      </c>
      <c r="IH4" s="73">
        <f t="shared" si="55"/>
        <v>44789</v>
      </c>
      <c r="II4" s="73">
        <f t="shared" si="55"/>
        <v>44790</v>
      </c>
      <c r="IJ4" s="73">
        <f t="shared" si="55"/>
        <v>44791</v>
      </c>
      <c r="IK4" s="73">
        <f t="shared" si="55"/>
        <v>44792</v>
      </c>
      <c r="IL4" s="73">
        <f t="shared" si="55"/>
        <v>44793</v>
      </c>
      <c r="IM4" s="73">
        <f t="shared" si="55"/>
        <v>44794</v>
      </c>
      <c r="IN4" s="73">
        <f t="shared" si="55"/>
        <v>44795</v>
      </c>
      <c r="IO4" s="73">
        <f t="shared" si="55"/>
        <v>44796</v>
      </c>
      <c r="IP4" s="73">
        <f t="shared" si="55"/>
        <v>44797</v>
      </c>
      <c r="IQ4" s="73">
        <f t="shared" si="55"/>
        <v>44798</v>
      </c>
      <c r="IR4" s="73">
        <f t="shared" si="55"/>
        <v>44799</v>
      </c>
      <c r="IS4" s="73">
        <f t="shared" si="55"/>
        <v>44800</v>
      </c>
      <c r="IT4" s="73">
        <f t="shared" si="55"/>
        <v>44801</v>
      </c>
      <c r="IU4" s="73">
        <f t="shared" si="55"/>
        <v>44802</v>
      </c>
      <c r="IV4" s="73">
        <f t="shared" si="55"/>
        <v>44803</v>
      </c>
      <c r="IW4" s="74">
        <f t="shared" si="55"/>
        <v>44804</v>
      </c>
      <c r="IX4" s="75"/>
      <c r="IY4" s="76">
        <f t="shared" si="55"/>
        <v>44805</v>
      </c>
      <c r="IZ4" s="73">
        <f t="shared" si="55"/>
        <v>44806</v>
      </c>
      <c r="JA4" s="73">
        <f t="shared" si="55"/>
        <v>44807</v>
      </c>
      <c r="JB4" s="73">
        <f t="shared" si="55"/>
        <v>44808</v>
      </c>
      <c r="JC4" s="73">
        <f t="shared" si="55"/>
        <v>44809</v>
      </c>
      <c r="JD4" s="73">
        <f t="shared" si="55"/>
        <v>44810</v>
      </c>
      <c r="JE4" s="73">
        <f t="shared" si="55"/>
        <v>44811</v>
      </c>
      <c r="JF4" s="73">
        <f t="shared" si="55"/>
        <v>44812</v>
      </c>
      <c r="JG4" s="73">
        <f t="shared" si="55"/>
        <v>44813</v>
      </c>
      <c r="JH4" s="73">
        <f t="shared" ref="JH4:LT4" si="56">JH3</f>
        <v>44814</v>
      </c>
      <c r="JI4" s="73">
        <f t="shared" si="56"/>
        <v>44815</v>
      </c>
      <c r="JJ4" s="73">
        <f t="shared" si="56"/>
        <v>44816</v>
      </c>
      <c r="JK4" s="73">
        <f t="shared" si="56"/>
        <v>44817</v>
      </c>
      <c r="JL4" s="73">
        <f t="shared" si="56"/>
        <v>44818</v>
      </c>
      <c r="JM4" s="73">
        <f t="shared" si="56"/>
        <v>44819</v>
      </c>
      <c r="JN4" s="73">
        <f t="shared" si="56"/>
        <v>44820</v>
      </c>
      <c r="JO4" s="73">
        <f t="shared" si="56"/>
        <v>44821</v>
      </c>
      <c r="JP4" s="73">
        <f t="shared" si="56"/>
        <v>44822</v>
      </c>
      <c r="JQ4" s="73">
        <f t="shared" si="56"/>
        <v>44823</v>
      </c>
      <c r="JR4" s="73">
        <f t="shared" si="56"/>
        <v>44824</v>
      </c>
      <c r="JS4" s="73">
        <f t="shared" si="56"/>
        <v>44825</v>
      </c>
      <c r="JT4" s="73">
        <f t="shared" si="56"/>
        <v>44826</v>
      </c>
      <c r="JU4" s="73">
        <f t="shared" si="56"/>
        <v>44827</v>
      </c>
      <c r="JV4" s="73">
        <f t="shared" si="56"/>
        <v>44828</v>
      </c>
      <c r="JW4" s="73">
        <f t="shared" si="56"/>
        <v>44829</v>
      </c>
      <c r="JX4" s="73">
        <f t="shared" si="56"/>
        <v>44830</v>
      </c>
      <c r="JY4" s="73">
        <f t="shared" si="56"/>
        <v>44831</v>
      </c>
      <c r="JZ4" s="73">
        <f t="shared" si="56"/>
        <v>44832</v>
      </c>
      <c r="KA4" s="73">
        <f t="shared" si="56"/>
        <v>44833</v>
      </c>
      <c r="KB4" s="73">
        <f t="shared" si="56"/>
        <v>44834</v>
      </c>
      <c r="KC4" s="73"/>
      <c r="KD4" s="73">
        <f t="shared" si="56"/>
        <v>44835</v>
      </c>
      <c r="KE4" s="73">
        <f t="shared" si="56"/>
        <v>44836</v>
      </c>
      <c r="KF4" s="73">
        <f t="shared" si="56"/>
        <v>44837</v>
      </c>
      <c r="KG4" s="73">
        <f t="shared" si="56"/>
        <v>44838</v>
      </c>
      <c r="KH4" s="73">
        <f t="shared" si="56"/>
        <v>44839</v>
      </c>
      <c r="KI4" s="73">
        <f t="shared" si="56"/>
        <v>44840</v>
      </c>
      <c r="KJ4" s="73">
        <f t="shared" si="56"/>
        <v>44841</v>
      </c>
      <c r="KK4" s="73">
        <f t="shared" si="56"/>
        <v>44842</v>
      </c>
      <c r="KL4" s="73">
        <f t="shared" si="56"/>
        <v>44843</v>
      </c>
      <c r="KM4" s="73">
        <f t="shared" si="56"/>
        <v>44844</v>
      </c>
      <c r="KN4" s="73">
        <f t="shared" si="56"/>
        <v>44845</v>
      </c>
      <c r="KO4" s="73">
        <f t="shared" si="56"/>
        <v>44846</v>
      </c>
      <c r="KP4" s="73">
        <f t="shared" si="56"/>
        <v>44847</v>
      </c>
      <c r="KQ4" s="73">
        <f t="shared" si="56"/>
        <v>44848</v>
      </c>
      <c r="KR4" s="73">
        <f t="shared" si="56"/>
        <v>44849</v>
      </c>
      <c r="KS4" s="73">
        <f t="shared" si="56"/>
        <v>44850</v>
      </c>
      <c r="KT4" s="73">
        <f t="shared" si="56"/>
        <v>44851</v>
      </c>
      <c r="KU4" s="73">
        <f t="shared" si="56"/>
        <v>44852</v>
      </c>
      <c r="KV4" s="73">
        <f t="shared" si="56"/>
        <v>44853</v>
      </c>
      <c r="KW4" s="73">
        <f t="shared" si="56"/>
        <v>44854</v>
      </c>
      <c r="KX4" s="73">
        <f t="shared" si="56"/>
        <v>44855</v>
      </c>
      <c r="KY4" s="73">
        <f t="shared" si="56"/>
        <v>44856</v>
      </c>
      <c r="KZ4" s="73">
        <f t="shared" si="56"/>
        <v>44857</v>
      </c>
      <c r="LA4" s="73">
        <f t="shared" si="56"/>
        <v>44858</v>
      </c>
      <c r="LB4" s="73">
        <f t="shared" si="56"/>
        <v>44859</v>
      </c>
      <c r="LC4" s="73">
        <f t="shared" si="56"/>
        <v>44860</v>
      </c>
      <c r="LD4" s="73">
        <f t="shared" si="56"/>
        <v>44861</v>
      </c>
      <c r="LE4" s="73">
        <f t="shared" si="56"/>
        <v>44862</v>
      </c>
      <c r="LF4" s="73">
        <f t="shared" si="56"/>
        <v>44863</v>
      </c>
      <c r="LG4" s="73">
        <f t="shared" si="56"/>
        <v>44864</v>
      </c>
      <c r="LH4" s="74">
        <f t="shared" si="56"/>
        <v>44865</v>
      </c>
      <c r="LI4" s="75"/>
      <c r="LJ4" s="76">
        <f t="shared" si="56"/>
        <v>44866</v>
      </c>
      <c r="LK4" s="73">
        <f t="shared" si="56"/>
        <v>44867</v>
      </c>
      <c r="LL4" s="73">
        <f t="shared" si="56"/>
        <v>44868</v>
      </c>
      <c r="LM4" s="73">
        <f t="shared" si="56"/>
        <v>44869</v>
      </c>
      <c r="LN4" s="73">
        <f t="shared" si="56"/>
        <v>44870</v>
      </c>
      <c r="LO4" s="73">
        <f t="shared" si="56"/>
        <v>44871</v>
      </c>
      <c r="LP4" s="73">
        <f t="shared" si="56"/>
        <v>44872</v>
      </c>
      <c r="LQ4" s="73">
        <f t="shared" si="56"/>
        <v>44873</v>
      </c>
      <c r="LR4" s="73">
        <f t="shared" si="56"/>
        <v>44874</v>
      </c>
      <c r="LS4" s="73">
        <f t="shared" si="56"/>
        <v>44875</v>
      </c>
      <c r="LT4" s="73">
        <f t="shared" si="56"/>
        <v>44876</v>
      </c>
      <c r="LU4" s="73">
        <f t="shared" ref="LU4:NS4" si="57">LU3</f>
        <v>44877</v>
      </c>
      <c r="LV4" s="73">
        <f t="shared" si="57"/>
        <v>44878</v>
      </c>
      <c r="LW4" s="73">
        <f t="shared" si="57"/>
        <v>44879</v>
      </c>
      <c r="LX4" s="73">
        <f t="shared" si="57"/>
        <v>44880</v>
      </c>
      <c r="LY4" s="73">
        <f t="shared" si="57"/>
        <v>44881</v>
      </c>
      <c r="LZ4" s="73">
        <f t="shared" si="57"/>
        <v>44882</v>
      </c>
      <c r="MA4" s="73">
        <f t="shared" si="57"/>
        <v>44883</v>
      </c>
      <c r="MB4" s="73">
        <f t="shared" si="57"/>
        <v>44884</v>
      </c>
      <c r="MC4" s="73">
        <f t="shared" si="57"/>
        <v>44885</v>
      </c>
      <c r="MD4" s="73">
        <f t="shared" si="57"/>
        <v>44886</v>
      </c>
      <c r="ME4" s="73">
        <f t="shared" si="57"/>
        <v>44887</v>
      </c>
      <c r="MF4" s="73">
        <f t="shared" si="57"/>
        <v>44888</v>
      </c>
      <c r="MG4" s="73">
        <f t="shared" si="57"/>
        <v>44889</v>
      </c>
      <c r="MH4" s="73">
        <f t="shared" si="57"/>
        <v>44890</v>
      </c>
      <c r="MI4" s="73">
        <f t="shared" si="57"/>
        <v>44891</v>
      </c>
      <c r="MJ4" s="73">
        <f t="shared" si="57"/>
        <v>44892</v>
      </c>
      <c r="MK4" s="73">
        <f t="shared" si="57"/>
        <v>44893</v>
      </c>
      <c r="ML4" s="73">
        <f t="shared" si="57"/>
        <v>44894</v>
      </c>
      <c r="MM4" s="74">
        <f t="shared" si="57"/>
        <v>44895</v>
      </c>
      <c r="MN4" s="75"/>
      <c r="MO4" s="76">
        <f t="shared" si="57"/>
        <v>44896</v>
      </c>
      <c r="MP4" s="73">
        <f t="shared" si="57"/>
        <v>44897</v>
      </c>
      <c r="MQ4" s="73">
        <f t="shared" si="57"/>
        <v>44898</v>
      </c>
      <c r="MR4" s="73">
        <f t="shared" si="57"/>
        <v>44899</v>
      </c>
      <c r="MS4" s="73">
        <f t="shared" si="57"/>
        <v>44900</v>
      </c>
      <c r="MT4" s="73">
        <f t="shared" si="57"/>
        <v>44901</v>
      </c>
      <c r="MU4" s="73">
        <f t="shared" si="57"/>
        <v>44902</v>
      </c>
      <c r="MV4" s="73">
        <f t="shared" si="57"/>
        <v>44903</v>
      </c>
      <c r="MW4" s="73">
        <f t="shared" si="57"/>
        <v>44904</v>
      </c>
      <c r="MX4" s="73">
        <f t="shared" si="57"/>
        <v>44905</v>
      </c>
      <c r="MY4" s="73">
        <f t="shared" si="57"/>
        <v>44906</v>
      </c>
      <c r="MZ4" s="73">
        <f t="shared" si="57"/>
        <v>44907</v>
      </c>
      <c r="NA4" s="73">
        <f t="shared" si="57"/>
        <v>44908</v>
      </c>
      <c r="NB4" s="73">
        <f t="shared" si="57"/>
        <v>44909</v>
      </c>
      <c r="NC4" s="73">
        <f t="shared" si="57"/>
        <v>44910</v>
      </c>
      <c r="ND4" s="73">
        <f t="shared" si="57"/>
        <v>44911</v>
      </c>
      <c r="NE4" s="73">
        <f t="shared" si="57"/>
        <v>44912</v>
      </c>
      <c r="NF4" s="73">
        <f t="shared" si="57"/>
        <v>44913</v>
      </c>
      <c r="NG4" s="73">
        <f t="shared" si="57"/>
        <v>44914</v>
      </c>
      <c r="NH4" s="73">
        <f t="shared" si="57"/>
        <v>44915</v>
      </c>
      <c r="NI4" s="73">
        <f t="shared" si="57"/>
        <v>44916</v>
      </c>
      <c r="NJ4" s="73">
        <f t="shared" si="57"/>
        <v>44917</v>
      </c>
      <c r="NK4" s="73">
        <f t="shared" si="57"/>
        <v>44918</v>
      </c>
      <c r="NL4" s="73">
        <f t="shared" si="57"/>
        <v>44919</v>
      </c>
      <c r="NM4" s="73">
        <f t="shared" si="57"/>
        <v>44920</v>
      </c>
      <c r="NN4" s="73">
        <f t="shared" si="57"/>
        <v>44921</v>
      </c>
      <c r="NO4" s="73">
        <f t="shared" si="57"/>
        <v>44922</v>
      </c>
      <c r="NP4" s="73">
        <f t="shared" si="57"/>
        <v>44923</v>
      </c>
      <c r="NQ4" s="73">
        <f t="shared" si="57"/>
        <v>44924</v>
      </c>
      <c r="NR4" s="73">
        <f t="shared" si="57"/>
        <v>44925</v>
      </c>
      <c r="NS4" s="73">
        <f t="shared" si="57"/>
        <v>44926</v>
      </c>
      <c r="NT4" s="75"/>
      <c r="NY4" s="7" t="s">
        <v>100</v>
      </c>
    </row>
    <row r="5" spans="1:389" x14ac:dyDescent="0.25">
      <c r="D5" s="44"/>
      <c r="E5" s="78">
        <f t="shared" ref="E5:AI5" si="58">DATE($B$1,E2,DAY(E3))</f>
        <v>44562</v>
      </c>
      <c r="F5" s="78">
        <f t="shared" si="58"/>
        <v>44563</v>
      </c>
      <c r="G5" s="78">
        <f t="shared" si="58"/>
        <v>44564</v>
      </c>
      <c r="H5" s="78">
        <f t="shared" si="58"/>
        <v>44565</v>
      </c>
      <c r="I5" s="78">
        <f t="shared" si="58"/>
        <v>44566</v>
      </c>
      <c r="J5" s="78">
        <f t="shared" si="58"/>
        <v>44567</v>
      </c>
      <c r="K5" s="78">
        <f t="shared" si="58"/>
        <v>44568</v>
      </c>
      <c r="L5" s="78">
        <f t="shared" si="58"/>
        <v>44569</v>
      </c>
      <c r="M5" s="78">
        <f t="shared" si="58"/>
        <v>44570</v>
      </c>
      <c r="N5" s="78">
        <f t="shared" si="58"/>
        <v>44571</v>
      </c>
      <c r="O5" s="78">
        <f t="shared" si="58"/>
        <v>44572</v>
      </c>
      <c r="P5" s="78">
        <f t="shared" si="58"/>
        <v>44573</v>
      </c>
      <c r="Q5" s="78">
        <f t="shared" si="58"/>
        <v>44574</v>
      </c>
      <c r="R5" s="78">
        <f t="shared" si="58"/>
        <v>44575</v>
      </c>
      <c r="S5" s="78">
        <f t="shared" si="58"/>
        <v>44576</v>
      </c>
      <c r="T5" s="78">
        <f t="shared" si="58"/>
        <v>44577</v>
      </c>
      <c r="U5" s="78">
        <f t="shared" si="58"/>
        <v>44578</v>
      </c>
      <c r="V5" s="78">
        <f t="shared" si="58"/>
        <v>44579</v>
      </c>
      <c r="W5" s="78">
        <f t="shared" si="58"/>
        <v>44580</v>
      </c>
      <c r="X5" s="78">
        <f t="shared" si="58"/>
        <v>44581</v>
      </c>
      <c r="Y5" s="78">
        <f t="shared" si="58"/>
        <v>44582</v>
      </c>
      <c r="Z5" s="78">
        <f t="shared" si="58"/>
        <v>44583</v>
      </c>
      <c r="AA5" s="78">
        <f t="shared" si="58"/>
        <v>44584</v>
      </c>
      <c r="AB5" s="78">
        <f t="shared" si="58"/>
        <v>44585</v>
      </c>
      <c r="AC5" s="78">
        <f t="shared" si="58"/>
        <v>44586</v>
      </c>
      <c r="AD5" s="78">
        <f t="shared" si="58"/>
        <v>44587</v>
      </c>
      <c r="AE5" s="78">
        <f t="shared" si="58"/>
        <v>44588</v>
      </c>
      <c r="AF5" s="78">
        <f t="shared" si="58"/>
        <v>44589</v>
      </c>
      <c r="AG5" s="78">
        <f t="shared" si="58"/>
        <v>44590</v>
      </c>
      <c r="AH5" s="78">
        <f t="shared" si="58"/>
        <v>44591</v>
      </c>
      <c r="AI5" s="79">
        <f t="shared" si="58"/>
        <v>44592</v>
      </c>
      <c r="AJ5" s="80"/>
      <c r="AK5" s="81">
        <f t="shared" ref="AK5:BO5" si="59">DATE($B$1,AK2,DAY(AK3))</f>
        <v>44593</v>
      </c>
      <c r="AL5" s="78">
        <f t="shared" si="59"/>
        <v>44594</v>
      </c>
      <c r="AM5" s="78">
        <f t="shared" si="59"/>
        <v>44595</v>
      </c>
      <c r="AN5" s="78">
        <f t="shared" si="59"/>
        <v>44596</v>
      </c>
      <c r="AO5" s="78">
        <f t="shared" si="59"/>
        <v>44597</v>
      </c>
      <c r="AP5" s="78">
        <f t="shared" si="59"/>
        <v>44598</v>
      </c>
      <c r="AQ5" s="78">
        <f t="shared" si="59"/>
        <v>44599</v>
      </c>
      <c r="AR5" s="78">
        <f t="shared" si="59"/>
        <v>44600</v>
      </c>
      <c r="AS5" s="78">
        <f t="shared" si="59"/>
        <v>44601</v>
      </c>
      <c r="AT5" s="78">
        <f t="shared" si="59"/>
        <v>44602</v>
      </c>
      <c r="AU5" s="78">
        <f t="shared" si="59"/>
        <v>44603</v>
      </c>
      <c r="AV5" s="78">
        <f t="shared" si="59"/>
        <v>44604</v>
      </c>
      <c r="AW5" s="78">
        <f t="shared" si="59"/>
        <v>44605</v>
      </c>
      <c r="AX5" s="78">
        <f t="shared" si="59"/>
        <v>44606</v>
      </c>
      <c r="AY5" s="78">
        <f t="shared" si="59"/>
        <v>44607</v>
      </c>
      <c r="AZ5" s="78">
        <f t="shared" si="59"/>
        <v>44608</v>
      </c>
      <c r="BA5" s="78">
        <f t="shared" si="59"/>
        <v>44609</v>
      </c>
      <c r="BB5" s="78">
        <f t="shared" si="59"/>
        <v>44610</v>
      </c>
      <c r="BC5" s="78">
        <f t="shared" si="59"/>
        <v>44611</v>
      </c>
      <c r="BD5" s="78">
        <f t="shared" si="59"/>
        <v>44612</v>
      </c>
      <c r="BE5" s="78">
        <f t="shared" si="59"/>
        <v>44613</v>
      </c>
      <c r="BF5" s="78">
        <f t="shared" si="59"/>
        <v>44614</v>
      </c>
      <c r="BG5" s="78">
        <f t="shared" si="59"/>
        <v>44615</v>
      </c>
      <c r="BH5" s="78">
        <f t="shared" si="59"/>
        <v>44616</v>
      </c>
      <c r="BI5" s="78">
        <f t="shared" si="59"/>
        <v>44617</v>
      </c>
      <c r="BJ5" s="78">
        <f t="shared" si="59"/>
        <v>44618</v>
      </c>
      <c r="BK5" s="78">
        <f t="shared" si="59"/>
        <v>44619</v>
      </c>
      <c r="BL5" s="78">
        <f t="shared" si="59"/>
        <v>44620</v>
      </c>
      <c r="BM5" s="78">
        <f t="shared" si="59"/>
        <v>44593</v>
      </c>
      <c r="BN5" s="78">
        <f t="shared" si="59"/>
        <v>44594</v>
      </c>
      <c r="BO5" s="79">
        <f t="shared" si="59"/>
        <v>44595</v>
      </c>
      <c r="BP5" s="80"/>
      <c r="BQ5" s="81">
        <f t="shared" ref="BQ5:CU5" si="60">DATE($B$1,BQ2,DAY(BQ3))</f>
        <v>44621</v>
      </c>
      <c r="BR5" s="78">
        <f t="shared" si="60"/>
        <v>44622</v>
      </c>
      <c r="BS5" s="78">
        <f t="shared" si="60"/>
        <v>44623</v>
      </c>
      <c r="BT5" s="78">
        <f t="shared" si="60"/>
        <v>44624</v>
      </c>
      <c r="BU5" s="78">
        <f t="shared" si="60"/>
        <v>44625</v>
      </c>
      <c r="BV5" s="78">
        <f t="shared" si="60"/>
        <v>44626</v>
      </c>
      <c r="BW5" s="78">
        <f t="shared" si="60"/>
        <v>44627</v>
      </c>
      <c r="BX5" s="78">
        <f t="shared" si="60"/>
        <v>44628</v>
      </c>
      <c r="BY5" s="78">
        <f t="shared" si="60"/>
        <v>44629</v>
      </c>
      <c r="BZ5" s="78">
        <f t="shared" si="60"/>
        <v>44630</v>
      </c>
      <c r="CA5" s="78">
        <f t="shared" si="60"/>
        <v>44631</v>
      </c>
      <c r="CB5" s="78">
        <f t="shared" si="60"/>
        <v>44632</v>
      </c>
      <c r="CC5" s="78">
        <f t="shared" si="60"/>
        <v>44633</v>
      </c>
      <c r="CD5" s="78">
        <f t="shared" si="60"/>
        <v>44634</v>
      </c>
      <c r="CE5" s="78">
        <f t="shared" si="60"/>
        <v>44635</v>
      </c>
      <c r="CF5" s="78">
        <f t="shared" si="60"/>
        <v>44636</v>
      </c>
      <c r="CG5" s="78">
        <f t="shared" si="60"/>
        <v>44637</v>
      </c>
      <c r="CH5" s="78">
        <f t="shared" si="60"/>
        <v>44638</v>
      </c>
      <c r="CI5" s="78">
        <f t="shared" si="60"/>
        <v>44639</v>
      </c>
      <c r="CJ5" s="78">
        <f t="shared" si="60"/>
        <v>44640</v>
      </c>
      <c r="CK5" s="78">
        <f t="shared" si="60"/>
        <v>44641</v>
      </c>
      <c r="CL5" s="78">
        <f t="shared" si="60"/>
        <v>44642</v>
      </c>
      <c r="CM5" s="78">
        <f t="shared" si="60"/>
        <v>44643</v>
      </c>
      <c r="CN5" s="78">
        <f t="shared" si="60"/>
        <v>44644</v>
      </c>
      <c r="CO5" s="78">
        <f t="shared" si="60"/>
        <v>44645</v>
      </c>
      <c r="CP5" s="78">
        <f t="shared" si="60"/>
        <v>44646</v>
      </c>
      <c r="CQ5" s="78">
        <f t="shared" si="60"/>
        <v>44647</v>
      </c>
      <c r="CR5" s="78">
        <f t="shared" si="60"/>
        <v>44648</v>
      </c>
      <c r="CS5" s="78">
        <f t="shared" si="60"/>
        <v>44649</v>
      </c>
      <c r="CT5" s="78">
        <f t="shared" si="60"/>
        <v>44650</v>
      </c>
      <c r="CU5" s="79">
        <f t="shared" si="60"/>
        <v>44651</v>
      </c>
      <c r="CV5" s="80"/>
      <c r="CW5" s="81">
        <f t="shared" ref="CW5:DZ5" si="61">DATE($B$1,CW2,DAY(CW3))</f>
        <v>44652</v>
      </c>
      <c r="CX5" s="78">
        <f t="shared" si="61"/>
        <v>44653</v>
      </c>
      <c r="CY5" s="78">
        <f t="shared" si="61"/>
        <v>44654</v>
      </c>
      <c r="CZ5" s="78">
        <f t="shared" si="61"/>
        <v>44655</v>
      </c>
      <c r="DA5" s="78">
        <f t="shared" si="61"/>
        <v>44656</v>
      </c>
      <c r="DB5" s="78">
        <f t="shared" si="61"/>
        <v>44657</v>
      </c>
      <c r="DC5" s="78">
        <f t="shared" si="61"/>
        <v>44658</v>
      </c>
      <c r="DD5" s="78">
        <f t="shared" si="61"/>
        <v>44659</v>
      </c>
      <c r="DE5" s="78">
        <f t="shared" si="61"/>
        <v>44660</v>
      </c>
      <c r="DF5" s="78">
        <f t="shared" si="61"/>
        <v>44661</v>
      </c>
      <c r="DG5" s="78">
        <f t="shared" si="61"/>
        <v>44662</v>
      </c>
      <c r="DH5" s="78">
        <f t="shared" si="61"/>
        <v>44663</v>
      </c>
      <c r="DI5" s="78">
        <f t="shared" si="61"/>
        <v>44664</v>
      </c>
      <c r="DJ5" s="78">
        <f t="shared" si="61"/>
        <v>44665</v>
      </c>
      <c r="DK5" s="78">
        <f t="shared" si="61"/>
        <v>44666</v>
      </c>
      <c r="DL5" s="78">
        <f t="shared" si="61"/>
        <v>44667</v>
      </c>
      <c r="DM5" s="78">
        <f t="shared" si="61"/>
        <v>44668</v>
      </c>
      <c r="DN5" s="78">
        <f t="shared" si="61"/>
        <v>44669</v>
      </c>
      <c r="DO5" s="78">
        <f t="shared" si="61"/>
        <v>44670</v>
      </c>
      <c r="DP5" s="78">
        <f t="shared" si="61"/>
        <v>44671</v>
      </c>
      <c r="DQ5" s="78">
        <f t="shared" si="61"/>
        <v>44672</v>
      </c>
      <c r="DR5" s="78">
        <f t="shared" si="61"/>
        <v>44673</v>
      </c>
      <c r="DS5" s="78">
        <f t="shared" si="61"/>
        <v>44674</v>
      </c>
      <c r="DT5" s="78">
        <f t="shared" si="61"/>
        <v>44675</v>
      </c>
      <c r="DU5" s="78">
        <f t="shared" si="61"/>
        <v>44676</v>
      </c>
      <c r="DV5" s="78">
        <f t="shared" si="61"/>
        <v>44677</v>
      </c>
      <c r="DW5" s="78">
        <f t="shared" si="61"/>
        <v>44678</v>
      </c>
      <c r="DX5" s="78">
        <f t="shared" si="61"/>
        <v>44679</v>
      </c>
      <c r="DY5" s="78">
        <f t="shared" si="61"/>
        <v>44680</v>
      </c>
      <c r="DZ5" s="78">
        <f t="shared" si="61"/>
        <v>44681</v>
      </c>
      <c r="EA5" s="80"/>
      <c r="EB5" s="81">
        <f t="shared" ref="EB5:FF5" si="62">DATE($B$1,EB2,DAY(EB3))</f>
        <v>44682</v>
      </c>
      <c r="EC5" s="78">
        <f t="shared" si="62"/>
        <v>44683</v>
      </c>
      <c r="ED5" s="78">
        <f t="shared" si="62"/>
        <v>44684</v>
      </c>
      <c r="EE5" s="78">
        <f t="shared" si="62"/>
        <v>44685</v>
      </c>
      <c r="EF5" s="78">
        <f t="shared" si="62"/>
        <v>44686</v>
      </c>
      <c r="EG5" s="78">
        <f t="shared" si="62"/>
        <v>44687</v>
      </c>
      <c r="EH5" s="78">
        <f t="shared" si="62"/>
        <v>44688</v>
      </c>
      <c r="EI5" s="78">
        <f t="shared" si="62"/>
        <v>44689</v>
      </c>
      <c r="EJ5" s="78">
        <f t="shared" si="62"/>
        <v>44690</v>
      </c>
      <c r="EK5" s="78">
        <f t="shared" si="62"/>
        <v>44691</v>
      </c>
      <c r="EL5" s="78">
        <f t="shared" si="62"/>
        <v>44692</v>
      </c>
      <c r="EM5" s="78">
        <f t="shared" si="62"/>
        <v>44693</v>
      </c>
      <c r="EN5" s="78">
        <f t="shared" si="62"/>
        <v>44694</v>
      </c>
      <c r="EO5" s="78">
        <f t="shared" si="62"/>
        <v>44695</v>
      </c>
      <c r="EP5" s="78">
        <f t="shared" si="62"/>
        <v>44696</v>
      </c>
      <c r="EQ5" s="78">
        <f t="shared" si="62"/>
        <v>44697</v>
      </c>
      <c r="ER5" s="78">
        <f t="shared" si="62"/>
        <v>44698</v>
      </c>
      <c r="ES5" s="78">
        <f t="shared" si="62"/>
        <v>44699</v>
      </c>
      <c r="ET5" s="78">
        <f t="shared" si="62"/>
        <v>44700</v>
      </c>
      <c r="EU5" s="78">
        <f t="shared" si="62"/>
        <v>44701</v>
      </c>
      <c r="EV5" s="78">
        <f t="shared" si="62"/>
        <v>44702</v>
      </c>
      <c r="EW5" s="78">
        <f t="shared" si="62"/>
        <v>44703</v>
      </c>
      <c r="EX5" s="78">
        <f t="shared" si="62"/>
        <v>44704</v>
      </c>
      <c r="EY5" s="78">
        <f t="shared" si="62"/>
        <v>44705</v>
      </c>
      <c r="EZ5" s="78">
        <f t="shared" si="62"/>
        <v>44706</v>
      </c>
      <c r="FA5" s="78">
        <f t="shared" si="62"/>
        <v>44707</v>
      </c>
      <c r="FB5" s="78">
        <f t="shared" si="62"/>
        <v>44708</v>
      </c>
      <c r="FC5" s="78">
        <f t="shared" si="62"/>
        <v>44709</v>
      </c>
      <c r="FD5" s="78">
        <f t="shared" si="62"/>
        <v>44710</v>
      </c>
      <c r="FE5" s="78">
        <f t="shared" si="62"/>
        <v>44711</v>
      </c>
      <c r="FF5" s="79">
        <f t="shared" si="62"/>
        <v>44712</v>
      </c>
      <c r="FG5" s="80"/>
      <c r="FH5" s="81">
        <f t="shared" ref="FH5:GK5" si="63">DATE($B$1,FH2,DAY(FH3))</f>
        <v>44713</v>
      </c>
      <c r="FI5" s="78">
        <f t="shared" si="63"/>
        <v>44714</v>
      </c>
      <c r="FJ5" s="78">
        <f t="shared" si="63"/>
        <v>44715</v>
      </c>
      <c r="FK5" s="78">
        <f t="shared" si="63"/>
        <v>44716</v>
      </c>
      <c r="FL5" s="78">
        <f t="shared" si="63"/>
        <v>44717</v>
      </c>
      <c r="FM5" s="78">
        <f t="shared" si="63"/>
        <v>44718</v>
      </c>
      <c r="FN5" s="78">
        <f t="shared" si="63"/>
        <v>44719</v>
      </c>
      <c r="FO5" s="78">
        <f t="shared" si="63"/>
        <v>44720</v>
      </c>
      <c r="FP5" s="78">
        <f t="shared" si="63"/>
        <v>44721</v>
      </c>
      <c r="FQ5" s="78">
        <f t="shared" si="63"/>
        <v>44722</v>
      </c>
      <c r="FR5" s="78">
        <f t="shared" si="63"/>
        <v>44723</v>
      </c>
      <c r="FS5" s="78">
        <f t="shared" si="63"/>
        <v>44724</v>
      </c>
      <c r="FT5" s="78">
        <f t="shared" si="63"/>
        <v>44725</v>
      </c>
      <c r="FU5" s="78">
        <f t="shared" si="63"/>
        <v>44726</v>
      </c>
      <c r="FV5" s="78">
        <f t="shared" si="63"/>
        <v>44727</v>
      </c>
      <c r="FW5" s="78">
        <f t="shared" si="63"/>
        <v>44728</v>
      </c>
      <c r="FX5" s="78">
        <f t="shared" si="63"/>
        <v>44729</v>
      </c>
      <c r="FY5" s="78">
        <f t="shared" si="63"/>
        <v>44730</v>
      </c>
      <c r="FZ5" s="78">
        <f t="shared" si="63"/>
        <v>44731</v>
      </c>
      <c r="GA5" s="78">
        <f t="shared" si="63"/>
        <v>44732</v>
      </c>
      <c r="GB5" s="78">
        <f t="shared" si="63"/>
        <v>44733</v>
      </c>
      <c r="GC5" s="78">
        <f t="shared" si="63"/>
        <v>44734</v>
      </c>
      <c r="GD5" s="78">
        <f t="shared" si="63"/>
        <v>44735</v>
      </c>
      <c r="GE5" s="78">
        <f t="shared" si="63"/>
        <v>44736</v>
      </c>
      <c r="GF5" s="78">
        <f t="shared" si="63"/>
        <v>44737</v>
      </c>
      <c r="GG5" s="78">
        <f t="shared" si="63"/>
        <v>44738</v>
      </c>
      <c r="GH5" s="78">
        <f t="shared" si="63"/>
        <v>44739</v>
      </c>
      <c r="GI5" s="78">
        <f t="shared" si="63"/>
        <v>44740</v>
      </c>
      <c r="GJ5" s="78">
        <f t="shared" si="63"/>
        <v>44741</v>
      </c>
      <c r="GK5" s="78">
        <f t="shared" si="63"/>
        <v>44742</v>
      </c>
      <c r="GL5" s="80"/>
      <c r="GM5" s="81">
        <f t="shared" ref="GM5:HQ5" si="64">DATE($B$1,GM2,DAY(GM3))</f>
        <v>44743</v>
      </c>
      <c r="GN5" s="78">
        <f t="shared" si="64"/>
        <v>44744</v>
      </c>
      <c r="GO5" s="78">
        <f t="shared" si="64"/>
        <v>44745</v>
      </c>
      <c r="GP5" s="78">
        <f t="shared" si="64"/>
        <v>44746</v>
      </c>
      <c r="GQ5" s="78">
        <f t="shared" si="64"/>
        <v>44747</v>
      </c>
      <c r="GR5" s="78">
        <f t="shared" si="64"/>
        <v>44748</v>
      </c>
      <c r="GS5" s="78">
        <f t="shared" si="64"/>
        <v>44749</v>
      </c>
      <c r="GT5" s="78">
        <f t="shared" si="64"/>
        <v>44750</v>
      </c>
      <c r="GU5" s="78">
        <f t="shared" si="64"/>
        <v>44751</v>
      </c>
      <c r="GV5" s="78">
        <f t="shared" si="64"/>
        <v>44752</v>
      </c>
      <c r="GW5" s="78">
        <f t="shared" si="64"/>
        <v>44753</v>
      </c>
      <c r="GX5" s="78">
        <f t="shared" si="64"/>
        <v>44754</v>
      </c>
      <c r="GY5" s="78">
        <f t="shared" si="64"/>
        <v>44755</v>
      </c>
      <c r="GZ5" s="78">
        <f t="shared" si="64"/>
        <v>44756</v>
      </c>
      <c r="HA5" s="78">
        <f t="shared" si="64"/>
        <v>44757</v>
      </c>
      <c r="HB5" s="78">
        <f t="shared" si="64"/>
        <v>44758</v>
      </c>
      <c r="HC5" s="78">
        <f t="shared" si="64"/>
        <v>44759</v>
      </c>
      <c r="HD5" s="78">
        <f t="shared" si="64"/>
        <v>44760</v>
      </c>
      <c r="HE5" s="78">
        <f t="shared" si="64"/>
        <v>44761</v>
      </c>
      <c r="HF5" s="78">
        <f t="shared" si="64"/>
        <v>44762</v>
      </c>
      <c r="HG5" s="78">
        <f t="shared" si="64"/>
        <v>44763</v>
      </c>
      <c r="HH5" s="78">
        <f t="shared" si="64"/>
        <v>44764</v>
      </c>
      <c r="HI5" s="78">
        <f t="shared" si="64"/>
        <v>44765</v>
      </c>
      <c r="HJ5" s="78">
        <f t="shared" si="64"/>
        <v>44766</v>
      </c>
      <c r="HK5" s="78">
        <f t="shared" si="64"/>
        <v>44767</v>
      </c>
      <c r="HL5" s="78">
        <f t="shared" si="64"/>
        <v>44768</v>
      </c>
      <c r="HM5" s="78">
        <f t="shared" si="64"/>
        <v>44769</v>
      </c>
      <c r="HN5" s="78">
        <f t="shared" si="64"/>
        <v>44770</v>
      </c>
      <c r="HO5" s="78">
        <f t="shared" si="64"/>
        <v>44771</v>
      </c>
      <c r="HP5" s="78">
        <f t="shared" si="64"/>
        <v>44772</v>
      </c>
      <c r="HQ5" s="79">
        <f t="shared" si="64"/>
        <v>44773</v>
      </c>
      <c r="HR5" s="80"/>
      <c r="HS5" s="81">
        <f t="shared" ref="HS5:IW5" si="65">DATE($B$1,HS2,DAY(HS3))</f>
        <v>44774</v>
      </c>
      <c r="HT5" s="78">
        <f t="shared" si="65"/>
        <v>44775</v>
      </c>
      <c r="HU5" s="78">
        <f t="shared" si="65"/>
        <v>44776</v>
      </c>
      <c r="HV5" s="78">
        <f t="shared" si="65"/>
        <v>44777</v>
      </c>
      <c r="HW5" s="78">
        <f t="shared" si="65"/>
        <v>44778</v>
      </c>
      <c r="HX5" s="78">
        <f t="shared" si="65"/>
        <v>44779</v>
      </c>
      <c r="HY5" s="78">
        <f t="shared" si="65"/>
        <v>44780</v>
      </c>
      <c r="HZ5" s="78">
        <f t="shared" si="65"/>
        <v>44781</v>
      </c>
      <c r="IA5" s="78">
        <f t="shared" si="65"/>
        <v>44782</v>
      </c>
      <c r="IB5" s="78">
        <f t="shared" si="65"/>
        <v>44783</v>
      </c>
      <c r="IC5" s="78">
        <f t="shared" si="65"/>
        <v>44784</v>
      </c>
      <c r="ID5" s="78">
        <f t="shared" si="65"/>
        <v>44785</v>
      </c>
      <c r="IE5" s="78">
        <f t="shared" si="65"/>
        <v>44786</v>
      </c>
      <c r="IF5" s="78">
        <f t="shared" si="65"/>
        <v>44787</v>
      </c>
      <c r="IG5" s="78">
        <f t="shared" si="65"/>
        <v>44788</v>
      </c>
      <c r="IH5" s="78">
        <f t="shared" si="65"/>
        <v>44789</v>
      </c>
      <c r="II5" s="78">
        <f t="shared" si="65"/>
        <v>44790</v>
      </c>
      <c r="IJ5" s="78">
        <f t="shared" si="65"/>
        <v>44791</v>
      </c>
      <c r="IK5" s="78">
        <f t="shared" si="65"/>
        <v>44792</v>
      </c>
      <c r="IL5" s="78">
        <f t="shared" si="65"/>
        <v>44793</v>
      </c>
      <c r="IM5" s="78">
        <f t="shared" si="65"/>
        <v>44794</v>
      </c>
      <c r="IN5" s="78">
        <f t="shared" si="65"/>
        <v>44795</v>
      </c>
      <c r="IO5" s="78">
        <f t="shared" si="65"/>
        <v>44796</v>
      </c>
      <c r="IP5" s="78">
        <f t="shared" si="65"/>
        <v>44797</v>
      </c>
      <c r="IQ5" s="78">
        <f t="shared" si="65"/>
        <v>44798</v>
      </c>
      <c r="IR5" s="78">
        <f t="shared" si="65"/>
        <v>44799</v>
      </c>
      <c r="IS5" s="78">
        <f t="shared" si="65"/>
        <v>44800</v>
      </c>
      <c r="IT5" s="78">
        <f t="shared" si="65"/>
        <v>44801</v>
      </c>
      <c r="IU5" s="78">
        <f t="shared" si="65"/>
        <v>44802</v>
      </c>
      <c r="IV5" s="78">
        <f t="shared" si="65"/>
        <v>44803</v>
      </c>
      <c r="IW5" s="79">
        <f t="shared" si="65"/>
        <v>44804</v>
      </c>
      <c r="IX5" s="80"/>
      <c r="IY5" s="81">
        <f t="shared" ref="IY5:KB5" si="66">DATE($B$1,IY2,DAY(IY3))</f>
        <v>44805</v>
      </c>
      <c r="IZ5" s="78">
        <f t="shared" si="66"/>
        <v>44806</v>
      </c>
      <c r="JA5" s="78">
        <f t="shared" si="66"/>
        <v>44807</v>
      </c>
      <c r="JB5" s="78">
        <f t="shared" si="66"/>
        <v>44808</v>
      </c>
      <c r="JC5" s="78">
        <f t="shared" si="66"/>
        <v>44809</v>
      </c>
      <c r="JD5" s="78">
        <f t="shared" si="66"/>
        <v>44810</v>
      </c>
      <c r="JE5" s="78">
        <f t="shared" si="66"/>
        <v>44811</v>
      </c>
      <c r="JF5" s="78">
        <f t="shared" si="66"/>
        <v>44812</v>
      </c>
      <c r="JG5" s="78">
        <f t="shared" si="66"/>
        <v>44813</v>
      </c>
      <c r="JH5" s="78">
        <f t="shared" si="66"/>
        <v>44814</v>
      </c>
      <c r="JI5" s="78">
        <f t="shared" si="66"/>
        <v>44815</v>
      </c>
      <c r="JJ5" s="78">
        <f t="shared" si="66"/>
        <v>44816</v>
      </c>
      <c r="JK5" s="78">
        <f t="shared" si="66"/>
        <v>44817</v>
      </c>
      <c r="JL5" s="78">
        <f t="shared" si="66"/>
        <v>44818</v>
      </c>
      <c r="JM5" s="78">
        <f t="shared" si="66"/>
        <v>44819</v>
      </c>
      <c r="JN5" s="78">
        <f t="shared" si="66"/>
        <v>44820</v>
      </c>
      <c r="JO5" s="78">
        <f t="shared" si="66"/>
        <v>44821</v>
      </c>
      <c r="JP5" s="78">
        <f t="shared" si="66"/>
        <v>44822</v>
      </c>
      <c r="JQ5" s="78">
        <f t="shared" si="66"/>
        <v>44823</v>
      </c>
      <c r="JR5" s="78">
        <f t="shared" si="66"/>
        <v>44824</v>
      </c>
      <c r="JS5" s="78">
        <f t="shared" si="66"/>
        <v>44825</v>
      </c>
      <c r="JT5" s="78">
        <f t="shared" si="66"/>
        <v>44826</v>
      </c>
      <c r="JU5" s="78">
        <f t="shared" si="66"/>
        <v>44827</v>
      </c>
      <c r="JV5" s="78">
        <f t="shared" si="66"/>
        <v>44828</v>
      </c>
      <c r="JW5" s="78">
        <f t="shared" si="66"/>
        <v>44829</v>
      </c>
      <c r="JX5" s="78">
        <f t="shared" si="66"/>
        <v>44830</v>
      </c>
      <c r="JY5" s="78">
        <f t="shared" si="66"/>
        <v>44831</v>
      </c>
      <c r="JZ5" s="78">
        <f t="shared" si="66"/>
        <v>44832</v>
      </c>
      <c r="KA5" s="78">
        <f t="shared" si="66"/>
        <v>44833</v>
      </c>
      <c r="KB5" s="78">
        <f t="shared" si="66"/>
        <v>44834</v>
      </c>
      <c r="KC5" s="78"/>
      <c r="KD5" s="78">
        <f t="shared" ref="KD5:LH5" si="67">DATE($B$1,KD2,DAY(KD3))</f>
        <v>44835</v>
      </c>
      <c r="KE5" s="78">
        <f t="shared" si="67"/>
        <v>44836</v>
      </c>
      <c r="KF5" s="78">
        <f t="shared" si="67"/>
        <v>44837</v>
      </c>
      <c r="KG5" s="78">
        <f t="shared" si="67"/>
        <v>44838</v>
      </c>
      <c r="KH5" s="78">
        <f t="shared" si="67"/>
        <v>44839</v>
      </c>
      <c r="KI5" s="78">
        <f t="shared" si="67"/>
        <v>44840</v>
      </c>
      <c r="KJ5" s="78">
        <f t="shared" si="67"/>
        <v>44841</v>
      </c>
      <c r="KK5" s="78">
        <f t="shared" si="67"/>
        <v>44842</v>
      </c>
      <c r="KL5" s="78">
        <f t="shared" si="67"/>
        <v>44843</v>
      </c>
      <c r="KM5" s="78">
        <f t="shared" si="67"/>
        <v>44844</v>
      </c>
      <c r="KN5" s="78">
        <f t="shared" si="67"/>
        <v>44845</v>
      </c>
      <c r="KO5" s="78">
        <f t="shared" si="67"/>
        <v>44846</v>
      </c>
      <c r="KP5" s="78">
        <f t="shared" si="67"/>
        <v>44847</v>
      </c>
      <c r="KQ5" s="78">
        <f t="shared" si="67"/>
        <v>44848</v>
      </c>
      <c r="KR5" s="78">
        <f t="shared" si="67"/>
        <v>44849</v>
      </c>
      <c r="KS5" s="78">
        <f t="shared" si="67"/>
        <v>44850</v>
      </c>
      <c r="KT5" s="78">
        <f t="shared" si="67"/>
        <v>44851</v>
      </c>
      <c r="KU5" s="78">
        <f t="shared" si="67"/>
        <v>44852</v>
      </c>
      <c r="KV5" s="78">
        <f t="shared" si="67"/>
        <v>44853</v>
      </c>
      <c r="KW5" s="78">
        <f t="shared" si="67"/>
        <v>44854</v>
      </c>
      <c r="KX5" s="78">
        <f t="shared" si="67"/>
        <v>44855</v>
      </c>
      <c r="KY5" s="78">
        <f t="shared" si="67"/>
        <v>44856</v>
      </c>
      <c r="KZ5" s="78">
        <f t="shared" si="67"/>
        <v>44857</v>
      </c>
      <c r="LA5" s="78">
        <f t="shared" si="67"/>
        <v>44858</v>
      </c>
      <c r="LB5" s="78">
        <f t="shared" si="67"/>
        <v>44859</v>
      </c>
      <c r="LC5" s="78">
        <f t="shared" si="67"/>
        <v>44860</v>
      </c>
      <c r="LD5" s="78">
        <f t="shared" si="67"/>
        <v>44861</v>
      </c>
      <c r="LE5" s="78">
        <f t="shared" si="67"/>
        <v>44862</v>
      </c>
      <c r="LF5" s="78">
        <f t="shared" si="67"/>
        <v>44863</v>
      </c>
      <c r="LG5" s="78">
        <f t="shared" si="67"/>
        <v>44864</v>
      </c>
      <c r="LH5" s="79">
        <f t="shared" si="67"/>
        <v>44865</v>
      </c>
      <c r="LI5" s="80"/>
      <c r="LJ5" s="81">
        <f t="shared" ref="LJ5:MM5" si="68">DATE($B$1,LJ2,DAY(LJ3))</f>
        <v>44866</v>
      </c>
      <c r="LK5" s="78">
        <f t="shared" si="68"/>
        <v>44867</v>
      </c>
      <c r="LL5" s="78">
        <f t="shared" si="68"/>
        <v>44868</v>
      </c>
      <c r="LM5" s="78">
        <f t="shared" si="68"/>
        <v>44869</v>
      </c>
      <c r="LN5" s="78">
        <f t="shared" si="68"/>
        <v>44870</v>
      </c>
      <c r="LO5" s="78">
        <f t="shared" si="68"/>
        <v>44871</v>
      </c>
      <c r="LP5" s="78">
        <f t="shared" si="68"/>
        <v>44872</v>
      </c>
      <c r="LQ5" s="78">
        <f t="shared" si="68"/>
        <v>44873</v>
      </c>
      <c r="LR5" s="78">
        <f t="shared" si="68"/>
        <v>44874</v>
      </c>
      <c r="LS5" s="78">
        <f t="shared" si="68"/>
        <v>44875</v>
      </c>
      <c r="LT5" s="78">
        <f t="shared" si="68"/>
        <v>44876</v>
      </c>
      <c r="LU5" s="78">
        <f t="shared" si="68"/>
        <v>44877</v>
      </c>
      <c r="LV5" s="78">
        <f t="shared" si="68"/>
        <v>44878</v>
      </c>
      <c r="LW5" s="78">
        <f t="shared" si="68"/>
        <v>44879</v>
      </c>
      <c r="LX5" s="78">
        <f t="shared" si="68"/>
        <v>44880</v>
      </c>
      <c r="LY5" s="78">
        <f t="shared" si="68"/>
        <v>44881</v>
      </c>
      <c r="LZ5" s="78">
        <f t="shared" si="68"/>
        <v>44882</v>
      </c>
      <c r="MA5" s="78">
        <f t="shared" si="68"/>
        <v>44883</v>
      </c>
      <c r="MB5" s="78">
        <f t="shared" si="68"/>
        <v>44884</v>
      </c>
      <c r="MC5" s="78">
        <f t="shared" si="68"/>
        <v>44885</v>
      </c>
      <c r="MD5" s="78">
        <f t="shared" si="68"/>
        <v>44886</v>
      </c>
      <c r="ME5" s="78">
        <f t="shared" si="68"/>
        <v>44887</v>
      </c>
      <c r="MF5" s="78">
        <f t="shared" si="68"/>
        <v>44888</v>
      </c>
      <c r="MG5" s="78">
        <f t="shared" si="68"/>
        <v>44889</v>
      </c>
      <c r="MH5" s="78">
        <f t="shared" si="68"/>
        <v>44890</v>
      </c>
      <c r="MI5" s="78">
        <f t="shared" si="68"/>
        <v>44891</v>
      </c>
      <c r="MJ5" s="78">
        <f t="shared" si="68"/>
        <v>44892</v>
      </c>
      <c r="MK5" s="78">
        <f t="shared" si="68"/>
        <v>44893</v>
      </c>
      <c r="ML5" s="78">
        <f t="shared" si="68"/>
        <v>44894</v>
      </c>
      <c r="MM5" s="79">
        <f t="shared" si="68"/>
        <v>44895</v>
      </c>
      <c r="MN5" s="80"/>
      <c r="MO5" s="81">
        <f t="shared" ref="MO5:NS5" si="69">DATE($B$1,MO2,DAY(MO3))</f>
        <v>44896</v>
      </c>
      <c r="MP5" s="78">
        <f t="shared" si="69"/>
        <v>44897</v>
      </c>
      <c r="MQ5" s="78">
        <f t="shared" si="69"/>
        <v>44898</v>
      </c>
      <c r="MR5" s="78">
        <f t="shared" si="69"/>
        <v>44899</v>
      </c>
      <c r="MS5" s="78">
        <f t="shared" si="69"/>
        <v>44900</v>
      </c>
      <c r="MT5" s="78">
        <f t="shared" si="69"/>
        <v>44901</v>
      </c>
      <c r="MU5" s="78">
        <f t="shared" si="69"/>
        <v>44902</v>
      </c>
      <c r="MV5" s="78">
        <f t="shared" si="69"/>
        <v>44903</v>
      </c>
      <c r="MW5" s="78">
        <f t="shared" si="69"/>
        <v>44904</v>
      </c>
      <c r="MX5" s="78">
        <f t="shared" si="69"/>
        <v>44905</v>
      </c>
      <c r="MY5" s="78">
        <f t="shared" si="69"/>
        <v>44906</v>
      </c>
      <c r="MZ5" s="78">
        <f t="shared" si="69"/>
        <v>44907</v>
      </c>
      <c r="NA5" s="78">
        <f t="shared" si="69"/>
        <v>44908</v>
      </c>
      <c r="NB5" s="78">
        <f t="shared" si="69"/>
        <v>44909</v>
      </c>
      <c r="NC5" s="78">
        <f t="shared" si="69"/>
        <v>44910</v>
      </c>
      <c r="ND5" s="78">
        <f t="shared" si="69"/>
        <v>44911</v>
      </c>
      <c r="NE5" s="78">
        <f t="shared" si="69"/>
        <v>44912</v>
      </c>
      <c r="NF5" s="78">
        <f t="shared" si="69"/>
        <v>44913</v>
      </c>
      <c r="NG5" s="78">
        <f t="shared" si="69"/>
        <v>44914</v>
      </c>
      <c r="NH5" s="78">
        <f t="shared" si="69"/>
        <v>44915</v>
      </c>
      <c r="NI5" s="78">
        <f t="shared" si="69"/>
        <v>44916</v>
      </c>
      <c r="NJ5" s="78">
        <f t="shared" si="69"/>
        <v>44917</v>
      </c>
      <c r="NK5" s="78">
        <f t="shared" si="69"/>
        <v>44918</v>
      </c>
      <c r="NL5" s="78">
        <f t="shared" si="69"/>
        <v>44919</v>
      </c>
      <c r="NM5" s="78">
        <f t="shared" si="69"/>
        <v>44920</v>
      </c>
      <c r="NN5" s="78">
        <f t="shared" si="69"/>
        <v>44921</v>
      </c>
      <c r="NO5" s="78">
        <f t="shared" si="69"/>
        <v>44922</v>
      </c>
      <c r="NP5" s="78">
        <f t="shared" si="69"/>
        <v>44923</v>
      </c>
      <c r="NQ5" s="78">
        <f t="shared" si="69"/>
        <v>44924</v>
      </c>
      <c r="NR5" s="78">
        <f t="shared" si="69"/>
        <v>44925</v>
      </c>
      <c r="NS5" s="78">
        <f t="shared" si="69"/>
        <v>44926</v>
      </c>
      <c r="NT5" s="80"/>
      <c r="NY5" s="7" t="s">
        <v>100</v>
      </c>
    </row>
    <row r="6" spans="1:389" s="82" customFormat="1" x14ac:dyDescent="0.25">
      <c r="A6" s="3"/>
      <c r="B6" s="3"/>
      <c r="C6" s="3"/>
      <c r="D6" s="47"/>
      <c r="E6" s="78">
        <v>1</v>
      </c>
      <c r="F6" s="78">
        <f t="shared" ref="F6:AI6" si="70">IF(F5-E5-E6=0,1,0)</f>
        <v>1</v>
      </c>
      <c r="G6" s="78">
        <f t="shared" si="70"/>
        <v>1</v>
      </c>
      <c r="H6" s="78">
        <f t="shared" si="70"/>
        <v>1</v>
      </c>
      <c r="I6" s="78">
        <f t="shared" si="70"/>
        <v>1</v>
      </c>
      <c r="J6" s="78">
        <f t="shared" si="70"/>
        <v>1</v>
      </c>
      <c r="K6" s="78">
        <f t="shared" si="70"/>
        <v>1</v>
      </c>
      <c r="L6" s="78">
        <f t="shared" si="70"/>
        <v>1</v>
      </c>
      <c r="M6" s="78">
        <f t="shared" si="70"/>
        <v>1</v>
      </c>
      <c r="N6" s="78">
        <f t="shared" si="70"/>
        <v>1</v>
      </c>
      <c r="O6" s="78">
        <f t="shared" si="70"/>
        <v>1</v>
      </c>
      <c r="P6" s="78">
        <f t="shared" si="70"/>
        <v>1</v>
      </c>
      <c r="Q6" s="78">
        <f t="shared" si="70"/>
        <v>1</v>
      </c>
      <c r="R6" s="78">
        <f t="shared" si="70"/>
        <v>1</v>
      </c>
      <c r="S6" s="78">
        <f t="shared" si="70"/>
        <v>1</v>
      </c>
      <c r="T6" s="78">
        <f t="shared" si="70"/>
        <v>1</v>
      </c>
      <c r="U6" s="78">
        <f t="shared" si="70"/>
        <v>1</v>
      </c>
      <c r="V6" s="78">
        <f t="shared" si="70"/>
        <v>1</v>
      </c>
      <c r="W6" s="78">
        <f t="shared" si="70"/>
        <v>1</v>
      </c>
      <c r="X6" s="78">
        <f t="shared" si="70"/>
        <v>1</v>
      </c>
      <c r="Y6" s="78">
        <f t="shared" si="70"/>
        <v>1</v>
      </c>
      <c r="Z6" s="78">
        <f t="shared" si="70"/>
        <v>1</v>
      </c>
      <c r="AA6" s="78">
        <f t="shared" si="70"/>
        <v>1</v>
      </c>
      <c r="AB6" s="78">
        <f t="shared" si="70"/>
        <v>1</v>
      </c>
      <c r="AC6" s="78">
        <f t="shared" si="70"/>
        <v>1</v>
      </c>
      <c r="AD6" s="78">
        <f t="shared" si="70"/>
        <v>1</v>
      </c>
      <c r="AE6" s="78">
        <f t="shared" si="70"/>
        <v>1</v>
      </c>
      <c r="AF6" s="78">
        <f t="shared" si="70"/>
        <v>1</v>
      </c>
      <c r="AG6" s="78">
        <f t="shared" si="70"/>
        <v>1</v>
      </c>
      <c r="AH6" s="78">
        <f t="shared" si="70"/>
        <v>1</v>
      </c>
      <c r="AI6" s="79">
        <f t="shared" si="70"/>
        <v>1</v>
      </c>
      <c r="AJ6" s="80"/>
      <c r="AK6" s="81">
        <v>1</v>
      </c>
      <c r="AL6" s="78">
        <f t="shared" ref="AL6:BO6" si="71">IF(AL5-AK5-AK6=0,1,0)</f>
        <v>1</v>
      </c>
      <c r="AM6" s="78">
        <f t="shared" si="71"/>
        <v>1</v>
      </c>
      <c r="AN6" s="78">
        <f t="shared" si="71"/>
        <v>1</v>
      </c>
      <c r="AO6" s="78">
        <f t="shared" si="71"/>
        <v>1</v>
      </c>
      <c r="AP6" s="78">
        <f t="shared" si="71"/>
        <v>1</v>
      </c>
      <c r="AQ6" s="78">
        <f t="shared" si="71"/>
        <v>1</v>
      </c>
      <c r="AR6" s="78">
        <f t="shared" si="71"/>
        <v>1</v>
      </c>
      <c r="AS6" s="78">
        <f t="shared" si="71"/>
        <v>1</v>
      </c>
      <c r="AT6" s="78">
        <f t="shared" si="71"/>
        <v>1</v>
      </c>
      <c r="AU6" s="78">
        <f t="shared" si="71"/>
        <v>1</v>
      </c>
      <c r="AV6" s="78">
        <f t="shared" si="71"/>
        <v>1</v>
      </c>
      <c r="AW6" s="78">
        <f t="shared" si="71"/>
        <v>1</v>
      </c>
      <c r="AX6" s="78">
        <f t="shared" si="71"/>
        <v>1</v>
      </c>
      <c r="AY6" s="78">
        <f t="shared" si="71"/>
        <v>1</v>
      </c>
      <c r="AZ6" s="78">
        <f t="shared" si="71"/>
        <v>1</v>
      </c>
      <c r="BA6" s="78">
        <f t="shared" si="71"/>
        <v>1</v>
      </c>
      <c r="BB6" s="78">
        <f t="shared" si="71"/>
        <v>1</v>
      </c>
      <c r="BC6" s="78">
        <f t="shared" si="71"/>
        <v>1</v>
      </c>
      <c r="BD6" s="78">
        <f t="shared" si="71"/>
        <v>1</v>
      </c>
      <c r="BE6" s="78">
        <f t="shared" si="71"/>
        <v>1</v>
      </c>
      <c r="BF6" s="78">
        <f t="shared" si="71"/>
        <v>1</v>
      </c>
      <c r="BG6" s="78">
        <f t="shared" si="71"/>
        <v>1</v>
      </c>
      <c r="BH6" s="78">
        <f t="shared" si="71"/>
        <v>1</v>
      </c>
      <c r="BI6" s="78">
        <f t="shared" si="71"/>
        <v>1</v>
      </c>
      <c r="BJ6" s="78">
        <f t="shared" si="71"/>
        <v>1</v>
      </c>
      <c r="BK6" s="78">
        <f t="shared" si="71"/>
        <v>1</v>
      </c>
      <c r="BL6" s="78">
        <f t="shared" si="71"/>
        <v>1</v>
      </c>
      <c r="BM6" s="78">
        <f t="shared" si="71"/>
        <v>0</v>
      </c>
      <c r="BN6" s="78">
        <f t="shared" si="71"/>
        <v>0</v>
      </c>
      <c r="BO6" s="79">
        <f t="shared" si="71"/>
        <v>0</v>
      </c>
      <c r="BP6" s="80"/>
      <c r="BQ6" s="81">
        <v>1</v>
      </c>
      <c r="BR6" s="78">
        <f t="shared" ref="BR6:CU6" si="72">IF(BR5-BQ5-BQ6=0,1,0)</f>
        <v>1</v>
      </c>
      <c r="BS6" s="78">
        <f t="shared" si="72"/>
        <v>1</v>
      </c>
      <c r="BT6" s="78">
        <f t="shared" si="72"/>
        <v>1</v>
      </c>
      <c r="BU6" s="78">
        <f t="shared" si="72"/>
        <v>1</v>
      </c>
      <c r="BV6" s="78">
        <f t="shared" si="72"/>
        <v>1</v>
      </c>
      <c r="BW6" s="78">
        <f t="shared" si="72"/>
        <v>1</v>
      </c>
      <c r="BX6" s="78">
        <f t="shared" si="72"/>
        <v>1</v>
      </c>
      <c r="BY6" s="78">
        <f t="shared" si="72"/>
        <v>1</v>
      </c>
      <c r="BZ6" s="78">
        <f t="shared" si="72"/>
        <v>1</v>
      </c>
      <c r="CA6" s="78">
        <f t="shared" si="72"/>
        <v>1</v>
      </c>
      <c r="CB6" s="78">
        <f t="shared" si="72"/>
        <v>1</v>
      </c>
      <c r="CC6" s="78">
        <f t="shared" si="72"/>
        <v>1</v>
      </c>
      <c r="CD6" s="78">
        <f t="shared" si="72"/>
        <v>1</v>
      </c>
      <c r="CE6" s="78">
        <f t="shared" si="72"/>
        <v>1</v>
      </c>
      <c r="CF6" s="78">
        <f t="shared" si="72"/>
        <v>1</v>
      </c>
      <c r="CG6" s="78">
        <f t="shared" si="72"/>
        <v>1</v>
      </c>
      <c r="CH6" s="78">
        <f t="shared" si="72"/>
        <v>1</v>
      </c>
      <c r="CI6" s="78">
        <f t="shared" si="72"/>
        <v>1</v>
      </c>
      <c r="CJ6" s="78">
        <f t="shared" si="72"/>
        <v>1</v>
      </c>
      <c r="CK6" s="78">
        <f t="shared" si="72"/>
        <v>1</v>
      </c>
      <c r="CL6" s="78">
        <f t="shared" si="72"/>
        <v>1</v>
      </c>
      <c r="CM6" s="78">
        <f t="shared" si="72"/>
        <v>1</v>
      </c>
      <c r="CN6" s="78">
        <f t="shared" si="72"/>
        <v>1</v>
      </c>
      <c r="CO6" s="78">
        <f t="shared" si="72"/>
        <v>1</v>
      </c>
      <c r="CP6" s="78">
        <f t="shared" si="72"/>
        <v>1</v>
      </c>
      <c r="CQ6" s="78">
        <f t="shared" si="72"/>
        <v>1</v>
      </c>
      <c r="CR6" s="78">
        <f t="shared" si="72"/>
        <v>1</v>
      </c>
      <c r="CS6" s="78">
        <f t="shared" si="72"/>
        <v>1</v>
      </c>
      <c r="CT6" s="78">
        <f t="shared" si="72"/>
        <v>1</v>
      </c>
      <c r="CU6" s="79">
        <f t="shared" si="72"/>
        <v>1</v>
      </c>
      <c r="CV6" s="80"/>
      <c r="CW6" s="81">
        <v>1</v>
      </c>
      <c r="CX6" s="78">
        <f t="shared" ref="CX6:DZ6" si="73">IF(CX5-CW5-CW6=0,1,0)</f>
        <v>1</v>
      </c>
      <c r="CY6" s="78">
        <f t="shared" si="73"/>
        <v>1</v>
      </c>
      <c r="CZ6" s="78">
        <f t="shared" si="73"/>
        <v>1</v>
      </c>
      <c r="DA6" s="78">
        <f t="shared" si="73"/>
        <v>1</v>
      </c>
      <c r="DB6" s="78">
        <f t="shared" si="73"/>
        <v>1</v>
      </c>
      <c r="DC6" s="78">
        <f t="shared" si="73"/>
        <v>1</v>
      </c>
      <c r="DD6" s="78">
        <f t="shared" si="73"/>
        <v>1</v>
      </c>
      <c r="DE6" s="78">
        <f t="shared" si="73"/>
        <v>1</v>
      </c>
      <c r="DF6" s="78">
        <f t="shared" si="73"/>
        <v>1</v>
      </c>
      <c r="DG6" s="78">
        <f t="shared" si="73"/>
        <v>1</v>
      </c>
      <c r="DH6" s="78">
        <f t="shared" si="73"/>
        <v>1</v>
      </c>
      <c r="DI6" s="78">
        <f t="shared" si="73"/>
        <v>1</v>
      </c>
      <c r="DJ6" s="78">
        <f t="shared" si="73"/>
        <v>1</v>
      </c>
      <c r="DK6" s="78">
        <f t="shared" si="73"/>
        <v>1</v>
      </c>
      <c r="DL6" s="78">
        <f t="shared" si="73"/>
        <v>1</v>
      </c>
      <c r="DM6" s="78">
        <f t="shared" si="73"/>
        <v>1</v>
      </c>
      <c r="DN6" s="78">
        <f t="shared" si="73"/>
        <v>1</v>
      </c>
      <c r="DO6" s="78">
        <f t="shared" si="73"/>
        <v>1</v>
      </c>
      <c r="DP6" s="78">
        <f t="shared" si="73"/>
        <v>1</v>
      </c>
      <c r="DQ6" s="78">
        <f t="shared" si="73"/>
        <v>1</v>
      </c>
      <c r="DR6" s="78">
        <f t="shared" si="73"/>
        <v>1</v>
      </c>
      <c r="DS6" s="78">
        <f t="shared" si="73"/>
        <v>1</v>
      </c>
      <c r="DT6" s="78">
        <f t="shared" si="73"/>
        <v>1</v>
      </c>
      <c r="DU6" s="78">
        <f t="shared" si="73"/>
        <v>1</v>
      </c>
      <c r="DV6" s="78">
        <f t="shared" si="73"/>
        <v>1</v>
      </c>
      <c r="DW6" s="78">
        <f t="shared" si="73"/>
        <v>1</v>
      </c>
      <c r="DX6" s="78">
        <f t="shared" si="73"/>
        <v>1</v>
      </c>
      <c r="DY6" s="78">
        <f t="shared" si="73"/>
        <v>1</v>
      </c>
      <c r="DZ6" s="78">
        <f t="shared" si="73"/>
        <v>1</v>
      </c>
      <c r="EA6" s="80"/>
      <c r="EB6" s="81">
        <v>1</v>
      </c>
      <c r="EC6" s="78">
        <f t="shared" ref="EC6:FF6" si="74">IF(EC5-EB5-EB6=0,1,0)</f>
        <v>1</v>
      </c>
      <c r="ED6" s="78">
        <f t="shared" si="74"/>
        <v>1</v>
      </c>
      <c r="EE6" s="78">
        <f t="shared" si="74"/>
        <v>1</v>
      </c>
      <c r="EF6" s="78">
        <f t="shared" si="74"/>
        <v>1</v>
      </c>
      <c r="EG6" s="78">
        <f t="shared" si="74"/>
        <v>1</v>
      </c>
      <c r="EH6" s="78">
        <f t="shared" si="74"/>
        <v>1</v>
      </c>
      <c r="EI6" s="78">
        <f t="shared" si="74"/>
        <v>1</v>
      </c>
      <c r="EJ6" s="78">
        <f t="shared" si="74"/>
        <v>1</v>
      </c>
      <c r="EK6" s="78">
        <f t="shared" si="74"/>
        <v>1</v>
      </c>
      <c r="EL6" s="78">
        <f t="shared" si="74"/>
        <v>1</v>
      </c>
      <c r="EM6" s="78">
        <f t="shared" si="74"/>
        <v>1</v>
      </c>
      <c r="EN6" s="78">
        <f t="shared" si="74"/>
        <v>1</v>
      </c>
      <c r="EO6" s="78">
        <f t="shared" si="74"/>
        <v>1</v>
      </c>
      <c r="EP6" s="78">
        <f t="shared" si="74"/>
        <v>1</v>
      </c>
      <c r="EQ6" s="78">
        <f t="shared" si="74"/>
        <v>1</v>
      </c>
      <c r="ER6" s="78">
        <f t="shared" si="74"/>
        <v>1</v>
      </c>
      <c r="ES6" s="78">
        <f t="shared" si="74"/>
        <v>1</v>
      </c>
      <c r="ET6" s="78">
        <f t="shared" si="74"/>
        <v>1</v>
      </c>
      <c r="EU6" s="78">
        <f t="shared" si="74"/>
        <v>1</v>
      </c>
      <c r="EV6" s="78">
        <f t="shared" si="74"/>
        <v>1</v>
      </c>
      <c r="EW6" s="78">
        <f t="shared" si="74"/>
        <v>1</v>
      </c>
      <c r="EX6" s="78">
        <f t="shared" si="74"/>
        <v>1</v>
      </c>
      <c r="EY6" s="78">
        <f t="shared" si="74"/>
        <v>1</v>
      </c>
      <c r="EZ6" s="78">
        <f t="shared" si="74"/>
        <v>1</v>
      </c>
      <c r="FA6" s="78">
        <f t="shared" si="74"/>
        <v>1</v>
      </c>
      <c r="FB6" s="78">
        <f t="shared" si="74"/>
        <v>1</v>
      </c>
      <c r="FC6" s="78">
        <f t="shared" si="74"/>
        <v>1</v>
      </c>
      <c r="FD6" s="78">
        <f t="shared" si="74"/>
        <v>1</v>
      </c>
      <c r="FE6" s="78">
        <f t="shared" si="74"/>
        <v>1</v>
      </c>
      <c r="FF6" s="79">
        <f t="shared" si="74"/>
        <v>1</v>
      </c>
      <c r="FG6" s="80"/>
      <c r="FH6" s="81">
        <v>1</v>
      </c>
      <c r="FI6" s="78">
        <f t="shared" ref="FI6:GK6" si="75">IF(FI5-FH5-FH6=0,1,0)</f>
        <v>1</v>
      </c>
      <c r="FJ6" s="78">
        <f t="shared" si="75"/>
        <v>1</v>
      </c>
      <c r="FK6" s="78">
        <f t="shared" si="75"/>
        <v>1</v>
      </c>
      <c r="FL6" s="78">
        <f t="shared" si="75"/>
        <v>1</v>
      </c>
      <c r="FM6" s="78">
        <f t="shared" si="75"/>
        <v>1</v>
      </c>
      <c r="FN6" s="78">
        <f t="shared" si="75"/>
        <v>1</v>
      </c>
      <c r="FO6" s="78">
        <f t="shared" si="75"/>
        <v>1</v>
      </c>
      <c r="FP6" s="78">
        <f t="shared" si="75"/>
        <v>1</v>
      </c>
      <c r="FQ6" s="78">
        <f t="shared" si="75"/>
        <v>1</v>
      </c>
      <c r="FR6" s="78">
        <f t="shared" si="75"/>
        <v>1</v>
      </c>
      <c r="FS6" s="78">
        <f t="shared" si="75"/>
        <v>1</v>
      </c>
      <c r="FT6" s="78">
        <f t="shared" si="75"/>
        <v>1</v>
      </c>
      <c r="FU6" s="78">
        <f t="shared" si="75"/>
        <v>1</v>
      </c>
      <c r="FV6" s="78">
        <f t="shared" si="75"/>
        <v>1</v>
      </c>
      <c r="FW6" s="78">
        <f t="shared" si="75"/>
        <v>1</v>
      </c>
      <c r="FX6" s="78">
        <f t="shared" si="75"/>
        <v>1</v>
      </c>
      <c r="FY6" s="78">
        <f t="shared" si="75"/>
        <v>1</v>
      </c>
      <c r="FZ6" s="78">
        <f t="shared" si="75"/>
        <v>1</v>
      </c>
      <c r="GA6" s="78">
        <f t="shared" si="75"/>
        <v>1</v>
      </c>
      <c r="GB6" s="78">
        <f t="shared" si="75"/>
        <v>1</v>
      </c>
      <c r="GC6" s="78">
        <f t="shared" si="75"/>
        <v>1</v>
      </c>
      <c r="GD6" s="78">
        <f t="shared" si="75"/>
        <v>1</v>
      </c>
      <c r="GE6" s="78">
        <f t="shared" si="75"/>
        <v>1</v>
      </c>
      <c r="GF6" s="78">
        <f t="shared" si="75"/>
        <v>1</v>
      </c>
      <c r="GG6" s="78">
        <f t="shared" si="75"/>
        <v>1</v>
      </c>
      <c r="GH6" s="78">
        <f t="shared" si="75"/>
        <v>1</v>
      </c>
      <c r="GI6" s="78">
        <f t="shared" si="75"/>
        <v>1</v>
      </c>
      <c r="GJ6" s="78">
        <f t="shared" si="75"/>
        <v>1</v>
      </c>
      <c r="GK6" s="78">
        <f t="shared" si="75"/>
        <v>1</v>
      </c>
      <c r="GL6" s="80"/>
      <c r="GM6" s="81">
        <v>1</v>
      </c>
      <c r="GN6" s="78">
        <f t="shared" ref="GN6:HQ6" si="76">IF(GN5-GM5-GM6=0,1,0)</f>
        <v>1</v>
      </c>
      <c r="GO6" s="78">
        <f t="shared" si="76"/>
        <v>1</v>
      </c>
      <c r="GP6" s="78">
        <f t="shared" si="76"/>
        <v>1</v>
      </c>
      <c r="GQ6" s="78">
        <f t="shared" si="76"/>
        <v>1</v>
      </c>
      <c r="GR6" s="78">
        <f t="shared" si="76"/>
        <v>1</v>
      </c>
      <c r="GS6" s="78">
        <f t="shared" si="76"/>
        <v>1</v>
      </c>
      <c r="GT6" s="78">
        <f t="shared" si="76"/>
        <v>1</v>
      </c>
      <c r="GU6" s="78">
        <f t="shared" si="76"/>
        <v>1</v>
      </c>
      <c r="GV6" s="78">
        <f t="shared" si="76"/>
        <v>1</v>
      </c>
      <c r="GW6" s="78">
        <f t="shared" si="76"/>
        <v>1</v>
      </c>
      <c r="GX6" s="78">
        <f t="shared" si="76"/>
        <v>1</v>
      </c>
      <c r="GY6" s="78">
        <f t="shared" si="76"/>
        <v>1</v>
      </c>
      <c r="GZ6" s="78">
        <f t="shared" si="76"/>
        <v>1</v>
      </c>
      <c r="HA6" s="78">
        <f t="shared" si="76"/>
        <v>1</v>
      </c>
      <c r="HB6" s="78">
        <f t="shared" si="76"/>
        <v>1</v>
      </c>
      <c r="HC6" s="78">
        <f t="shared" si="76"/>
        <v>1</v>
      </c>
      <c r="HD6" s="78">
        <f t="shared" si="76"/>
        <v>1</v>
      </c>
      <c r="HE6" s="78">
        <f t="shared" si="76"/>
        <v>1</v>
      </c>
      <c r="HF6" s="78">
        <f t="shared" si="76"/>
        <v>1</v>
      </c>
      <c r="HG6" s="78">
        <f t="shared" si="76"/>
        <v>1</v>
      </c>
      <c r="HH6" s="78">
        <f t="shared" si="76"/>
        <v>1</v>
      </c>
      <c r="HI6" s="78">
        <f t="shared" si="76"/>
        <v>1</v>
      </c>
      <c r="HJ6" s="78">
        <f t="shared" si="76"/>
        <v>1</v>
      </c>
      <c r="HK6" s="78">
        <f t="shared" si="76"/>
        <v>1</v>
      </c>
      <c r="HL6" s="78">
        <f t="shared" si="76"/>
        <v>1</v>
      </c>
      <c r="HM6" s="78">
        <f t="shared" si="76"/>
        <v>1</v>
      </c>
      <c r="HN6" s="78">
        <f t="shared" si="76"/>
        <v>1</v>
      </c>
      <c r="HO6" s="78">
        <f t="shared" si="76"/>
        <v>1</v>
      </c>
      <c r="HP6" s="78">
        <f t="shared" si="76"/>
        <v>1</v>
      </c>
      <c r="HQ6" s="79">
        <f t="shared" si="76"/>
        <v>1</v>
      </c>
      <c r="HR6" s="80"/>
      <c r="HS6" s="81">
        <v>1</v>
      </c>
      <c r="HT6" s="78">
        <f t="shared" ref="HT6:IW6" si="77">IF(HT5-HS5-HS6=0,1,0)</f>
        <v>1</v>
      </c>
      <c r="HU6" s="78">
        <f t="shared" si="77"/>
        <v>1</v>
      </c>
      <c r="HV6" s="78">
        <f t="shared" si="77"/>
        <v>1</v>
      </c>
      <c r="HW6" s="78">
        <f t="shared" si="77"/>
        <v>1</v>
      </c>
      <c r="HX6" s="78">
        <f t="shared" si="77"/>
        <v>1</v>
      </c>
      <c r="HY6" s="78">
        <f t="shared" si="77"/>
        <v>1</v>
      </c>
      <c r="HZ6" s="78">
        <f t="shared" si="77"/>
        <v>1</v>
      </c>
      <c r="IA6" s="78">
        <f t="shared" si="77"/>
        <v>1</v>
      </c>
      <c r="IB6" s="78">
        <f t="shared" si="77"/>
        <v>1</v>
      </c>
      <c r="IC6" s="78">
        <f t="shared" si="77"/>
        <v>1</v>
      </c>
      <c r="ID6" s="78">
        <f t="shared" si="77"/>
        <v>1</v>
      </c>
      <c r="IE6" s="78">
        <f t="shared" si="77"/>
        <v>1</v>
      </c>
      <c r="IF6" s="78">
        <f t="shared" si="77"/>
        <v>1</v>
      </c>
      <c r="IG6" s="78">
        <f t="shared" si="77"/>
        <v>1</v>
      </c>
      <c r="IH6" s="78">
        <f t="shared" si="77"/>
        <v>1</v>
      </c>
      <c r="II6" s="78">
        <f t="shared" si="77"/>
        <v>1</v>
      </c>
      <c r="IJ6" s="78">
        <f t="shared" si="77"/>
        <v>1</v>
      </c>
      <c r="IK6" s="78">
        <f t="shared" si="77"/>
        <v>1</v>
      </c>
      <c r="IL6" s="78">
        <f t="shared" si="77"/>
        <v>1</v>
      </c>
      <c r="IM6" s="78">
        <f t="shared" si="77"/>
        <v>1</v>
      </c>
      <c r="IN6" s="78">
        <f t="shared" si="77"/>
        <v>1</v>
      </c>
      <c r="IO6" s="78">
        <f t="shared" si="77"/>
        <v>1</v>
      </c>
      <c r="IP6" s="78">
        <f t="shared" si="77"/>
        <v>1</v>
      </c>
      <c r="IQ6" s="78">
        <f t="shared" si="77"/>
        <v>1</v>
      </c>
      <c r="IR6" s="78">
        <f t="shared" si="77"/>
        <v>1</v>
      </c>
      <c r="IS6" s="78">
        <f t="shared" si="77"/>
        <v>1</v>
      </c>
      <c r="IT6" s="78">
        <f t="shared" si="77"/>
        <v>1</v>
      </c>
      <c r="IU6" s="78">
        <f t="shared" si="77"/>
        <v>1</v>
      </c>
      <c r="IV6" s="78">
        <f t="shared" si="77"/>
        <v>1</v>
      </c>
      <c r="IW6" s="79">
        <f t="shared" si="77"/>
        <v>1</v>
      </c>
      <c r="IX6" s="80"/>
      <c r="IY6" s="81">
        <v>1</v>
      </c>
      <c r="IZ6" s="78">
        <f t="shared" ref="IZ6:KB6" si="78">IF(IZ5-IY5-IY6=0,1,0)</f>
        <v>1</v>
      </c>
      <c r="JA6" s="78">
        <f t="shared" si="78"/>
        <v>1</v>
      </c>
      <c r="JB6" s="78">
        <f t="shared" si="78"/>
        <v>1</v>
      </c>
      <c r="JC6" s="78">
        <f t="shared" si="78"/>
        <v>1</v>
      </c>
      <c r="JD6" s="78">
        <f t="shared" si="78"/>
        <v>1</v>
      </c>
      <c r="JE6" s="78">
        <f t="shared" si="78"/>
        <v>1</v>
      </c>
      <c r="JF6" s="78">
        <f t="shared" si="78"/>
        <v>1</v>
      </c>
      <c r="JG6" s="78">
        <f t="shared" si="78"/>
        <v>1</v>
      </c>
      <c r="JH6" s="78">
        <f t="shared" si="78"/>
        <v>1</v>
      </c>
      <c r="JI6" s="78">
        <f t="shared" si="78"/>
        <v>1</v>
      </c>
      <c r="JJ6" s="78">
        <f t="shared" si="78"/>
        <v>1</v>
      </c>
      <c r="JK6" s="78">
        <f t="shared" si="78"/>
        <v>1</v>
      </c>
      <c r="JL6" s="78">
        <f t="shared" si="78"/>
        <v>1</v>
      </c>
      <c r="JM6" s="78">
        <f t="shared" si="78"/>
        <v>1</v>
      </c>
      <c r="JN6" s="78">
        <f t="shared" si="78"/>
        <v>1</v>
      </c>
      <c r="JO6" s="78">
        <f t="shared" si="78"/>
        <v>1</v>
      </c>
      <c r="JP6" s="78">
        <f t="shared" si="78"/>
        <v>1</v>
      </c>
      <c r="JQ6" s="78">
        <f t="shared" si="78"/>
        <v>1</v>
      </c>
      <c r="JR6" s="78">
        <f t="shared" si="78"/>
        <v>1</v>
      </c>
      <c r="JS6" s="78">
        <f t="shared" si="78"/>
        <v>1</v>
      </c>
      <c r="JT6" s="78">
        <f t="shared" si="78"/>
        <v>1</v>
      </c>
      <c r="JU6" s="78">
        <f t="shared" si="78"/>
        <v>1</v>
      </c>
      <c r="JV6" s="78">
        <f t="shared" si="78"/>
        <v>1</v>
      </c>
      <c r="JW6" s="78">
        <f t="shared" si="78"/>
        <v>1</v>
      </c>
      <c r="JX6" s="78">
        <f t="shared" si="78"/>
        <v>1</v>
      </c>
      <c r="JY6" s="78">
        <f t="shared" si="78"/>
        <v>1</v>
      </c>
      <c r="JZ6" s="78">
        <f t="shared" si="78"/>
        <v>1</v>
      </c>
      <c r="KA6" s="78">
        <f t="shared" si="78"/>
        <v>1</v>
      </c>
      <c r="KB6" s="78">
        <f t="shared" si="78"/>
        <v>1</v>
      </c>
      <c r="KC6" s="78"/>
      <c r="KD6" s="78">
        <v>1</v>
      </c>
      <c r="KE6" s="78">
        <f t="shared" ref="KE6:LH6" si="79">IF(KE5-KD5-KD6=0,1,0)</f>
        <v>1</v>
      </c>
      <c r="KF6" s="78">
        <f t="shared" si="79"/>
        <v>1</v>
      </c>
      <c r="KG6" s="78">
        <f t="shared" si="79"/>
        <v>1</v>
      </c>
      <c r="KH6" s="78">
        <f t="shared" si="79"/>
        <v>1</v>
      </c>
      <c r="KI6" s="78">
        <f t="shared" si="79"/>
        <v>1</v>
      </c>
      <c r="KJ6" s="78">
        <f t="shared" si="79"/>
        <v>1</v>
      </c>
      <c r="KK6" s="78">
        <f t="shared" si="79"/>
        <v>1</v>
      </c>
      <c r="KL6" s="78">
        <f t="shared" si="79"/>
        <v>1</v>
      </c>
      <c r="KM6" s="78">
        <f t="shared" si="79"/>
        <v>1</v>
      </c>
      <c r="KN6" s="78">
        <f t="shared" si="79"/>
        <v>1</v>
      </c>
      <c r="KO6" s="78">
        <f t="shared" si="79"/>
        <v>1</v>
      </c>
      <c r="KP6" s="78">
        <f t="shared" si="79"/>
        <v>1</v>
      </c>
      <c r="KQ6" s="78">
        <f t="shared" si="79"/>
        <v>1</v>
      </c>
      <c r="KR6" s="78">
        <f t="shared" si="79"/>
        <v>1</v>
      </c>
      <c r="KS6" s="78">
        <f t="shared" si="79"/>
        <v>1</v>
      </c>
      <c r="KT6" s="78">
        <f t="shared" si="79"/>
        <v>1</v>
      </c>
      <c r="KU6" s="78">
        <f t="shared" si="79"/>
        <v>1</v>
      </c>
      <c r="KV6" s="78">
        <f t="shared" si="79"/>
        <v>1</v>
      </c>
      <c r="KW6" s="78">
        <f t="shared" si="79"/>
        <v>1</v>
      </c>
      <c r="KX6" s="78">
        <f t="shared" si="79"/>
        <v>1</v>
      </c>
      <c r="KY6" s="78">
        <f t="shared" si="79"/>
        <v>1</v>
      </c>
      <c r="KZ6" s="78">
        <f t="shared" si="79"/>
        <v>1</v>
      </c>
      <c r="LA6" s="78">
        <f t="shared" si="79"/>
        <v>1</v>
      </c>
      <c r="LB6" s="78">
        <f t="shared" si="79"/>
        <v>1</v>
      </c>
      <c r="LC6" s="78">
        <f t="shared" si="79"/>
        <v>1</v>
      </c>
      <c r="LD6" s="78">
        <f t="shared" si="79"/>
        <v>1</v>
      </c>
      <c r="LE6" s="78">
        <f t="shared" si="79"/>
        <v>1</v>
      </c>
      <c r="LF6" s="78">
        <f t="shared" si="79"/>
        <v>1</v>
      </c>
      <c r="LG6" s="78">
        <f t="shared" si="79"/>
        <v>1</v>
      </c>
      <c r="LH6" s="79">
        <f t="shared" si="79"/>
        <v>1</v>
      </c>
      <c r="LI6" s="80"/>
      <c r="LJ6" s="81">
        <v>1</v>
      </c>
      <c r="LK6" s="78">
        <f t="shared" ref="LK6:MM6" si="80">IF(LK5-LJ5-LJ6=0,1,0)</f>
        <v>1</v>
      </c>
      <c r="LL6" s="78">
        <f t="shared" si="80"/>
        <v>1</v>
      </c>
      <c r="LM6" s="78">
        <f t="shared" si="80"/>
        <v>1</v>
      </c>
      <c r="LN6" s="78">
        <f t="shared" si="80"/>
        <v>1</v>
      </c>
      <c r="LO6" s="78">
        <f t="shared" si="80"/>
        <v>1</v>
      </c>
      <c r="LP6" s="78">
        <f t="shared" si="80"/>
        <v>1</v>
      </c>
      <c r="LQ6" s="78">
        <f t="shared" si="80"/>
        <v>1</v>
      </c>
      <c r="LR6" s="78">
        <f t="shared" si="80"/>
        <v>1</v>
      </c>
      <c r="LS6" s="78">
        <f t="shared" si="80"/>
        <v>1</v>
      </c>
      <c r="LT6" s="78">
        <f t="shared" si="80"/>
        <v>1</v>
      </c>
      <c r="LU6" s="78">
        <f t="shared" si="80"/>
        <v>1</v>
      </c>
      <c r="LV6" s="78">
        <f t="shared" si="80"/>
        <v>1</v>
      </c>
      <c r="LW6" s="78">
        <f t="shared" si="80"/>
        <v>1</v>
      </c>
      <c r="LX6" s="78">
        <f t="shared" si="80"/>
        <v>1</v>
      </c>
      <c r="LY6" s="78">
        <f t="shared" si="80"/>
        <v>1</v>
      </c>
      <c r="LZ6" s="78">
        <f t="shared" si="80"/>
        <v>1</v>
      </c>
      <c r="MA6" s="78">
        <f t="shared" si="80"/>
        <v>1</v>
      </c>
      <c r="MB6" s="78">
        <f t="shared" si="80"/>
        <v>1</v>
      </c>
      <c r="MC6" s="78">
        <f t="shared" si="80"/>
        <v>1</v>
      </c>
      <c r="MD6" s="78">
        <f t="shared" si="80"/>
        <v>1</v>
      </c>
      <c r="ME6" s="78">
        <f t="shared" si="80"/>
        <v>1</v>
      </c>
      <c r="MF6" s="78">
        <f t="shared" si="80"/>
        <v>1</v>
      </c>
      <c r="MG6" s="78">
        <f t="shared" si="80"/>
        <v>1</v>
      </c>
      <c r="MH6" s="78">
        <f t="shared" si="80"/>
        <v>1</v>
      </c>
      <c r="MI6" s="78">
        <f t="shared" si="80"/>
        <v>1</v>
      </c>
      <c r="MJ6" s="78">
        <f t="shared" si="80"/>
        <v>1</v>
      </c>
      <c r="MK6" s="78">
        <f t="shared" si="80"/>
        <v>1</v>
      </c>
      <c r="ML6" s="78">
        <f t="shared" si="80"/>
        <v>1</v>
      </c>
      <c r="MM6" s="79">
        <f t="shared" si="80"/>
        <v>1</v>
      </c>
      <c r="MN6" s="80"/>
      <c r="MO6" s="81">
        <v>1</v>
      </c>
      <c r="MP6" s="78">
        <f t="shared" ref="MP6:NS6" si="81">IF(MP5-MO5-MO6=0,1,0)</f>
        <v>1</v>
      </c>
      <c r="MQ6" s="78">
        <f t="shared" si="81"/>
        <v>1</v>
      </c>
      <c r="MR6" s="78">
        <f t="shared" si="81"/>
        <v>1</v>
      </c>
      <c r="MS6" s="78">
        <f t="shared" si="81"/>
        <v>1</v>
      </c>
      <c r="MT6" s="78">
        <f t="shared" si="81"/>
        <v>1</v>
      </c>
      <c r="MU6" s="78">
        <f t="shared" si="81"/>
        <v>1</v>
      </c>
      <c r="MV6" s="78">
        <f t="shared" si="81"/>
        <v>1</v>
      </c>
      <c r="MW6" s="78">
        <f t="shared" si="81"/>
        <v>1</v>
      </c>
      <c r="MX6" s="78">
        <f t="shared" si="81"/>
        <v>1</v>
      </c>
      <c r="MY6" s="78">
        <f t="shared" si="81"/>
        <v>1</v>
      </c>
      <c r="MZ6" s="78">
        <f t="shared" si="81"/>
        <v>1</v>
      </c>
      <c r="NA6" s="78">
        <f t="shared" si="81"/>
        <v>1</v>
      </c>
      <c r="NB6" s="78">
        <f t="shared" si="81"/>
        <v>1</v>
      </c>
      <c r="NC6" s="78">
        <f t="shared" si="81"/>
        <v>1</v>
      </c>
      <c r="ND6" s="78">
        <f t="shared" si="81"/>
        <v>1</v>
      </c>
      <c r="NE6" s="78">
        <f t="shared" si="81"/>
        <v>1</v>
      </c>
      <c r="NF6" s="78">
        <f t="shared" si="81"/>
        <v>1</v>
      </c>
      <c r="NG6" s="78">
        <f t="shared" si="81"/>
        <v>1</v>
      </c>
      <c r="NH6" s="78">
        <f t="shared" si="81"/>
        <v>1</v>
      </c>
      <c r="NI6" s="78">
        <f t="shared" si="81"/>
        <v>1</v>
      </c>
      <c r="NJ6" s="78">
        <f t="shared" si="81"/>
        <v>1</v>
      </c>
      <c r="NK6" s="78">
        <f t="shared" si="81"/>
        <v>1</v>
      </c>
      <c r="NL6" s="78">
        <f t="shared" si="81"/>
        <v>1</v>
      </c>
      <c r="NM6" s="78">
        <f t="shared" si="81"/>
        <v>1</v>
      </c>
      <c r="NN6" s="78">
        <f t="shared" si="81"/>
        <v>1</v>
      </c>
      <c r="NO6" s="78">
        <f t="shared" si="81"/>
        <v>1</v>
      </c>
      <c r="NP6" s="78">
        <f t="shared" si="81"/>
        <v>1</v>
      </c>
      <c r="NQ6" s="78">
        <f t="shared" si="81"/>
        <v>1</v>
      </c>
      <c r="NR6" s="78">
        <f t="shared" si="81"/>
        <v>1</v>
      </c>
      <c r="NS6" s="78">
        <f t="shared" si="81"/>
        <v>1</v>
      </c>
      <c r="NT6" s="80"/>
      <c r="NY6" s="82" t="s">
        <v>100</v>
      </c>
    </row>
    <row r="7" spans="1:389" s="82" customFormat="1" x14ac:dyDescent="0.25">
      <c r="A7" s="3"/>
      <c r="B7" s="3"/>
      <c r="C7" s="3"/>
      <c r="D7" s="47"/>
      <c r="E7" s="83">
        <f>IF(LOOKUP(E3,'Paramètres et fériés'!$E$4:$E$15)-E3&lt;0,WEEKDAY(E3,2),7)</f>
        <v>7</v>
      </c>
      <c r="F7" s="83">
        <f>IF(LOOKUP(F3,'Paramètres et fériés'!$E$4:$E$15)-F3&lt;0,WEEKDAY(F3,2),7)</f>
        <v>7</v>
      </c>
      <c r="G7" s="83">
        <f>IF(LOOKUP(G3,'Paramètres et fériés'!$E$4:$E$15)-G3&lt;0,WEEKDAY(G3,2),7)</f>
        <v>1</v>
      </c>
      <c r="H7" s="83">
        <f>IF(LOOKUP(H3,'Paramètres et fériés'!$E$4:$E$15)-H3&lt;0,WEEKDAY(H3,2),7)</f>
        <v>2</v>
      </c>
      <c r="I7" s="83">
        <f>IF(LOOKUP(I3,'Paramètres et fériés'!$E$4:$E$15)-I3&lt;0,WEEKDAY(I3,2),7)</f>
        <v>3</v>
      </c>
      <c r="J7" s="83">
        <f>IF(LOOKUP(J3,'Paramètres et fériés'!$E$4:$E$15)-J3&lt;0,WEEKDAY(J3,2),7)</f>
        <v>4</v>
      </c>
      <c r="K7" s="83">
        <f>IF(LOOKUP(K3,'Paramètres et fériés'!$E$4:$E$15)-K3&lt;0,WEEKDAY(K3,2),7)</f>
        <v>5</v>
      </c>
      <c r="L7" s="83">
        <f>IF(LOOKUP(L3,'Paramètres et fériés'!$E$4:$E$15)-L3&lt;0,WEEKDAY(L3,2),7)</f>
        <v>6</v>
      </c>
      <c r="M7" s="83">
        <f>IF(LOOKUP(M3,'Paramètres et fériés'!$E$4:$E$15)-M3&lt;0,WEEKDAY(M3,2),7)</f>
        <v>7</v>
      </c>
      <c r="N7" s="83">
        <f>IF(LOOKUP(N3,'Paramètres et fériés'!$E$4:$E$15)-N3&lt;0,WEEKDAY(N3,2),7)</f>
        <v>1</v>
      </c>
      <c r="O7" s="83">
        <f>IF(LOOKUP(O3,'Paramètres et fériés'!$E$4:$E$15)-O3&lt;0,WEEKDAY(O3,2),7)</f>
        <v>2</v>
      </c>
      <c r="P7" s="83">
        <f>IF(LOOKUP(P3,'Paramètres et fériés'!$E$4:$E$15)-P3&lt;0,WEEKDAY(P3,2),7)</f>
        <v>3</v>
      </c>
      <c r="Q7" s="83">
        <f>IF(LOOKUP(Q3,'Paramètres et fériés'!$E$4:$E$15)-Q3&lt;0,WEEKDAY(Q3,2),7)</f>
        <v>4</v>
      </c>
      <c r="R7" s="83">
        <f>IF(LOOKUP(R3,'Paramètres et fériés'!$E$4:$E$15)-R3&lt;0,WEEKDAY(R3,2),7)</f>
        <v>5</v>
      </c>
      <c r="S7" s="83">
        <f>IF(LOOKUP(S3,'Paramètres et fériés'!$E$4:$E$15)-S3&lt;0,WEEKDAY(S3,2),7)</f>
        <v>6</v>
      </c>
      <c r="T7" s="83">
        <f>IF(LOOKUP(T3,'Paramètres et fériés'!$E$4:$E$15)-T3&lt;0,WEEKDAY(T3,2),7)</f>
        <v>7</v>
      </c>
      <c r="U7" s="83">
        <f>IF(LOOKUP(U3,'Paramètres et fériés'!$E$4:$E$15)-U3&lt;0,WEEKDAY(U3,2),7)</f>
        <v>1</v>
      </c>
      <c r="V7" s="83">
        <f>IF(LOOKUP(V3,'Paramètres et fériés'!$E$4:$E$15)-V3&lt;0,WEEKDAY(V3,2),7)</f>
        <v>2</v>
      </c>
      <c r="W7" s="83">
        <f>IF(LOOKUP(W3,'Paramètres et fériés'!$E$4:$E$15)-W3&lt;0,WEEKDAY(W3,2),7)</f>
        <v>3</v>
      </c>
      <c r="X7" s="83">
        <f>IF(LOOKUP(X3,'Paramètres et fériés'!$E$4:$E$15)-X3&lt;0,WEEKDAY(X3,2),7)</f>
        <v>4</v>
      </c>
      <c r="Y7" s="83">
        <f>IF(LOOKUP(Y3,'Paramètres et fériés'!$E$4:$E$15)-Y3&lt;0,WEEKDAY(Y3,2),7)</f>
        <v>5</v>
      </c>
      <c r="Z7" s="83">
        <f>IF(LOOKUP(Z3,'Paramètres et fériés'!$E$4:$E$15)-Z3&lt;0,WEEKDAY(Z3,2),7)</f>
        <v>6</v>
      </c>
      <c r="AA7" s="83">
        <f>IF(LOOKUP(AA3,'Paramètres et fériés'!$E$4:$E$15)-AA3&lt;0,WEEKDAY(AA3,2),7)</f>
        <v>7</v>
      </c>
      <c r="AB7" s="83">
        <f>IF(LOOKUP(AB3,'Paramètres et fériés'!$E$4:$E$15)-AB3&lt;0,WEEKDAY(AB3,2),7)</f>
        <v>1</v>
      </c>
      <c r="AC7" s="83">
        <f>IF(LOOKUP(AC3,'Paramètres et fériés'!$E$4:$E$15)-AC3&lt;0,WEEKDAY(AC3,2),7)</f>
        <v>2</v>
      </c>
      <c r="AD7" s="83">
        <f>IF(LOOKUP(AD3,'Paramètres et fériés'!$E$4:$E$15)-AD3&lt;0,WEEKDAY(AD3,2),7)</f>
        <v>3</v>
      </c>
      <c r="AE7" s="83">
        <f>IF(LOOKUP(AE3,'Paramètres et fériés'!$E$4:$E$15)-AE3&lt;0,WEEKDAY(AE3,2),7)</f>
        <v>4</v>
      </c>
      <c r="AF7" s="83">
        <f>IF(LOOKUP(AF3,'Paramètres et fériés'!$E$4:$E$15)-AF3&lt;0,WEEKDAY(AF3,2),7)</f>
        <v>5</v>
      </c>
      <c r="AG7" s="83">
        <f>IF(LOOKUP(AG3,'Paramètres et fériés'!$E$4:$E$15)-AG3&lt;0,WEEKDAY(AG3,2),7)</f>
        <v>6</v>
      </c>
      <c r="AH7" s="83">
        <f>IF(LOOKUP(AH3,'Paramètres et fériés'!$E$4:$E$15)-AH3&lt;0,WEEKDAY(AH3,2),7)</f>
        <v>7</v>
      </c>
      <c r="AI7" s="83">
        <f>IF(LOOKUP(AI3,'Paramètres et fériés'!$E$4:$E$15)-AI3&lt;0,WEEKDAY(AI3,2),7)</f>
        <v>1</v>
      </c>
      <c r="AJ7" s="83" t="e">
        <f>IF(LOOKUP(AJ3,'Paramètres et fériés'!$E$4:$E$15)-AJ3&lt;0,WEEKDAY(AJ3,2),7)</f>
        <v>#N/A</v>
      </c>
      <c r="AK7" s="83">
        <f>IF(LOOKUP(AK3,'Paramètres et fériés'!$E$4:$E$15)-AK3&lt;0,WEEKDAY(AK3,2),7)</f>
        <v>2</v>
      </c>
      <c r="AL7" s="83">
        <f>IF(LOOKUP(AL3,'Paramètres et fériés'!$E$4:$E$15)-AL3&lt;0,WEEKDAY(AL3,2),7)</f>
        <v>3</v>
      </c>
      <c r="AM7" s="83">
        <f>IF(LOOKUP(AM3,'Paramètres et fériés'!$E$4:$E$15)-AM3&lt;0,WEEKDAY(AM3,2),7)</f>
        <v>4</v>
      </c>
      <c r="AN7" s="83">
        <f>IF(LOOKUP(AN3,'Paramètres et fériés'!$E$4:$E$15)-AN3&lt;0,WEEKDAY(AN3,2),7)</f>
        <v>5</v>
      </c>
      <c r="AO7" s="83">
        <f>IF(LOOKUP(AO3,'Paramètres et fériés'!$E$4:$E$15)-AO3&lt;0,WEEKDAY(AO3,2),7)</f>
        <v>6</v>
      </c>
      <c r="AP7" s="83">
        <f>IF(LOOKUP(AP3,'Paramètres et fériés'!$E$4:$E$15)-AP3&lt;0,WEEKDAY(AP3,2),7)</f>
        <v>7</v>
      </c>
      <c r="AQ7" s="83">
        <f>IF(LOOKUP(AQ3,'Paramètres et fériés'!$E$4:$E$15)-AQ3&lt;0,WEEKDAY(AQ3,2),7)</f>
        <v>1</v>
      </c>
      <c r="AR7" s="83">
        <f>IF(LOOKUP(AR3,'Paramètres et fériés'!$E$4:$E$15)-AR3&lt;0,WEEKDAY(AR3,2),7)</f>
        <v>2</v>
      </c>
      <c r="AS7" s="83">
        <f>IF(LOOKUP(AS3,'Paramètres et fériés'!$E$4:$E$15)-AS3&lt;0,WEEKDAY(AS3,2),7)</f>
        <v>3</v>
      </c>
      <c r="AT7" s="83">
        <f>IF(LOOKUP(AT3,'Paramètres et fériés'!$E$4:$E$15)-AT3&lt;0,WEEKDAY(AT3,2),7)</f>
        <v>4</v>
      </c>
      <c r="AU7" s="83">
        <f>IF(LOOKUP(AU3,'Paramètres et fériés'!$E$4:$E$15)-AU3&lt;0,WEEKDAY(AU3,2),7)</f>
        <v>5</v>
      </c>
      <c r="AV7" s="83">
        <f>IF(LOOKUP(AV3,'Paramètres et fériés'!$E$4:$E$15)-AV3&lt;0,WEEKDAY(AV3,2),7)</f>
        <v>6</v>
      </c>
      <c r="AW7" s="83">
        <f>IF(LOOKUP(AW3,'Paramètres et fériés'!$E$4:$E$15)-AW3&lt;0,WEEKDAY(AW3,2),7)</f>
        <v>7</v>
      </c>
      <c r="AX7" s="83">
        <f>IF(LOOKUP(AX3,'Paramètres et fériés'!$E$4:$E$15)-AX3&lt;0,WEEKDAY(AX3,2),7)</f>
        <v>1</v>
      </c>
      <c r="AY7" s="83">
        <f>IF(LOOKUP(AY3,'Paramètres et fériés'!$E$4:$E$15)-AY3&lt;0,WEEKDAY(AY3,2),7)</f>
        <v>2</v>
      </c>
      <c r="AZ7" s="83">
        <f>IF(LOOKUP(AZ3,'Paramètres et fériés'!$E$4:$E$15)-AZ3&lt;0,WEEKDAY(AZ3,2),7)</f>
        <v>3</v>
      </c>
      <c r="BA7" s="83">
        <f>IF(LOOKUP(BA3,'Paramètres et fériés'!$E$4:$E$15)-BA3&lt;0,WEEKDAY(BA3,2),7)</f>
        <v>4</v>
      </c>
      <c r="BB7" s="83">
        <f>IF(LOOKUP(BB3,'Paramètres et fériés'!$E$4:$E$15)-BB3&lt;0,WEEKDAY(BB3,2),7)</f>
        <v>5</v>
      </c>
      <c r="BC7" s="83">
        <f>IF(LOOKUP(BC3,'Paramètres et fériés'!$E$4:$E$15)-BC3&lt;0,WEEKDAY(BC3,2),7)</f>
        <v>6</v>
      </c>
      <c r="BD7" s="83">
        <f>IF(LOOKUP(BD3,'Paramètres et fériés'!$E$4:$E$15)-BD3&lt;0,WEEKDAY(BD3,2),7)</f>
        <v>7</v>
      </c>
      <c r="BE7" s="83">
        <f>IF(LOOKUP(BE3,'Paramètres et fériés'!$E$4:$E$15)-BE3&lt;0,WEEKDAY(BE3,2),7)</f>
        <v>1</v>
      </c>
      <c r="BF7" s="83">
        <f>IF(LOOKUP(BF3,'Paramètres et fériés'!$E$4:$E$15)-BF3&lt;0,WEEKDAY(BF3,2),7)</f>
        <v>2</v>
      </c>
      <c r="BG7" s="83">
        <f>IF(LOOKUP(BG3,'Paramètres et fériés'!$E$4:$E$15)-BG3&lt;0,WEEKDAY(BG3,2),7)</f>
        <v>3</v>
      </c>
      <c r="BH7" s="83">
        <f>IF(LOOKUP(BH3,'Paramètres et fériés'!$E$4:$E$15)-BH3&lt;0,WEEKDAY(BH3,2),7)</f>
        <v>4</v>
      </c>
      <c r="BI7" s="83">
        <f>IF(LOOKUP(BI3,'Paramètres et fériés'!$E$4:$E$15)-BI3&lt;0,WEEKDAY(BI3,2),7)</f>
        <v>5</v>
      </c>
      <c r="BJ7" s="83">
        <f>IF(LOOKUP(BJ3,'Paramètres et fériés'!$E$4:$E$15)-BJ3&lt;0,WEEKDAY(BJ3,2),7)</f>
        <v>6</v>
      </c>
      <c r="BK7" s="83">
        <f>IF(LOOKUP(BK3,'Paramètres et fériés'!$E$4:$E$15)-BK3&lt;0,WEEKDAY(BK3,2),7)</f>
        <v>7</v>
      </c>
      <c r="BL7" s="83">
        <f>IF(LOOKUP(BL3,'Paramètres et fériés'!$E$4:$E$15)-BL3&lt;0,WEEKDAY(BL3,2),7)</f>
        <v>1</v>
      </c>
      <c r="BM7" s="83">
        <f>IF(LOOKUP(BM3,'Paramètres et fériés'!$E$4:$E$15)-BM3&lt;0,WEEKDAY(BM3,2),7)</f>
        <v>2</v>
      </c>
      <c r="BN7" s="83">
        <f>IF(LOOKUP(BN3,'Paramètres et fériés'!$E$4:$E$15)-BN3&lt;0,WEEKDAY(BN3,2),7)</f>
        <v>3</v>
      </c>
      <c r="BO7" s="83">
        <f>IF(LOOKUP(BO3,'Paramètres et fériés'!$E$4:$E$15)-BO3&lt;0,WEEKDAY(BO3,2),7)</f>
        <v>4</v>
      </c>
      <c r="BP7" s="83" t="e">
        <f>IF(LOOKUP(BP3,'Paramètres et fériés'!$E$4:$E$15)-BP3&lt;0,WEEKDAY(BP3,2),7)</f>
        <v>#N/A</v>
      </c>
      <c r="BQ7" s="83">
        <f>IF(LOOKUP(BQ3,'Paramètres et fériés'!$E$4:$E$15)-BQ3&lt;0,WEEKDAY(BQ3,2),7)</f>
        <v>2</v>
      </c>
      <c r="BR7" s="83">
        <f>IF(LOOKUP(BR3,'Paramètres et fériés'!$E$4:$E$15)-BR3&lt;0,WEEKDAY(BR3,2),7)</f>
        <v>3</v>
      </c>
      <c r="BS7" s="83">
        <f>IF(LOOKUP(BS3,'Paramètres et fériés'!$E$4:$E$15)-BS3&lt;0,WEEKDAY(BS3,2),7)</f>
        <v>4</v>
      </c>
      <c r="BT7" s="83">
        <f>IF(LOOKUP(BT3,'Paramètres et fériés'!$E$4:$E$15)-BT3&lt;0,WEEKDAY(BT3,2),7)</f>
        <v>5</v>
      </c>
      <c r="BU7" s="83">
        <f>IF(LOOKUP(BU3,'Paramètres et fériés'!$E$4:$E$15)-BU3&lt;0,WEEKDAY(BU3,2),7)</f>
        <v>6</v>
      </c>
      <c r="BV7" s="83">
        <f>IF(LOOKUP(BV3,'Paramètres et fériés'!$E$4:$E$15)-BV3&lt;0,WEEKDAY(BV3,2),7)</f>
        <v>7</v>
      </c>
      <c r="BW7" s="83">
        <f>IF(LOOKUP(BW3,'Paramètres et fériés'!$E$4:$E$15)-BW3&lt;0,WEEKDAY(BW3,2),7)</f>
        <v>1</v>
      </c>
      <c r="BX7" s="83">
        <f>IF(LOOKUP(BX3,'Paramètres et fériés'!$E$4:$E$15)-BX3&lt;0,WEEKDAY(BX3,2),7)</f>
        <v>2</v>
      </c>
      <c r="BY7" s="83">
        <f>IF(LOOKUP(BY3,'Paramètres et fériés'!$E$4:$E$15)-BY3&lt;0,WEEKDAY(BY3,2),7)</f>
        <v>3</v>
      </c>
      <c r="BZ7" s="83">
        <f>IF(LOOKUP(BZ3,'Paramètres et fériés'!$E$4:$E$15)-BZ3&lt;0,WEEKDAY(BZ3,2),7)</f>
        <v>4</v>
      </c>
      <c r="CA7" s="83">
        <f>IF(LOOKUP(CA3,'Paramètres et fériés'!$E$4:$E$15)-CA3&lt;0,WEEKDAY(CA3,2),7)</f>
        <v>5</v>
      </c>
      <c r="CB7" s="83">
        <f>IF(LOOKUP(CB3,'Paramètres et fériés'!$E$4:$E$15)-CB3&lt;0,WEEKDAY(CB3,2),7)</f>
        <v>6</v>
      </c>
      <c r="CC7" s="83">
        <f>IF(LOOKUP(CC3,'Paramètres et fériés'!$E$4:$E$15)-CC3&lt;0,WEEKDAY(CC3,2),7)</f>
        <v>7</v>
      </c>
      <c r="CD7" s="83">
        <f>IF(LOOKUP(CD3,'Paramètres et fériés'!$E$4:$E$15)-CD3&lt;0,WEEKDAY(CD3,2),7)</f>
        <v>1</v>
      </c>
      <c r="CE7" s="83">
        <f>IF(LOOKUP(CE3,'Paramètres et fériés'!$E$4:$E$15)-CE3&lt;0,WEEKDAY(CE3,2),7)</f>
        <v>2</v>
      </c>
      <c r="CF7" s="83">
        <f>IF(LOOKUP(CF3,'Paramètres et fériés'!$E$4:$E$15)-CF3&lt;0,WEEKDAY(CF3,2),7)</f>
        <v>3</v>
      </c>
      <c r="CG7" s="83">
        <f>IF(LOOKUP(CG3,'Paramètres et fériés'!$E$4:$E$15)-CG3&lt;0,WEEKDAY(CG3,2),7)</f>
        <v>4</v>
      </c>
      <c r="CH7" s="83">
        <f>IF(LOOKUP(CH3,'Paramètres et fériés'!$E$4:$E$15)-CH3&lt;0,WEEKDAY(CH3,2),7)</f>
        <v>5</v>
      </c>
      <c r="CI7" s="83">
        <f>IF(LOOKUP(CI3,'Paramètres et fériés'!$E$4:$E$15)-CI3&lt;0,WEEKDAY(CI3,2),7)</f>
        <v>6</v>
      </c>
      <c r="CJ7" s="83">
        <f>IF(LOOKUP(CJ3,'Paramètres et fériés'!$E$4:$E$15)-CJ3&lt;0,WEEKDAY(CJ3,2),7)</f>
        <v>7</v>
      </c>
      <c r="CK7" s="83">
        <f>IF(LOOKUP(CK3,'Paramètres et fériés'!$E$4:$E$15)-CK3&lt;0,WEEKDAY(CK3,2),7)</f>
        <v>1</v>
      </c>
      <c r="CL7" s="83">
        <f>IF(LOOKUP(CL3,'Paramètres et fériés'!$E$4:$E$15)-CL3&lt;0,WEEKDAY(CL3,2),7)</f>
        <v>2</v>
      </c>
      <c r="CM7" s="83">
        <f>IF(LOOKUP(CM3,'Paramètres et fériés'!$E$4:$E$15)-CM3&lt;0,WEEKDAY(CM3,2),7)</f>
        <v>3</v>
      </c>
      <c r="CN7" s="83">
        <f>IF(LOOKUP(CN3,'Paramètres et fériés'!$E$4:$E$15)-CN3&lt;0,WEEKDAY(CN3,2),7)</f>
        <v>4</v>
      </c>
      <c r="CO7" s="83">
        <f>IF(LOOKUP(CO3,'Paramètres et fériés'!$E$4:$E$15)-CO3&lt;0,WEEKDAY(CO3,2),7)</f>
        <v>5</v>
      </c>
      <c r="CP7" s="83">
        <f>IF(LOOKUP(CP3,'Paramètres et fériés'!$E$4:$E$15)-CP3&lt;0,WEEKDAY(CP3,2),7)</f>
        <v>6</v>
      </c>
      <c r="CQ7" s="83">
        <f>IF(LOOKUP(CQ3,'Paramètres et fériés'!$E$4:$E$15)-CQ3&lt;0,WEEKDAY(CQ3,2),7)</f>
        <v>7</v>
      </c>
      <c r="CR7" s="83">
        <f>IF(LOOKUP(CR3,'Paramètres et fériés'!$E$4:$E$15)-CR3&lt;0,WEEKDAY(CR3,2),7)</f>
        <v>1</v>
      </c>
      <c r="CS7" s="83">
        <f>IF(LOOKUP(CS3,'Paramètres et fériés'!$E$4:$E$15)-CS3&lt;0,WEEKDAY(CS3,2),7)</f>
        <v>2</v>
      </c>
      <c r="CT7" s="83">
        <f>IF(LOOKUP(CT3,'Paramètres et fériés'!$E$4:$E$15)-CT3&lt;0,WEEKDAY(CT3,2),7)</f>
        <v>3</v>
      </c>
      <c r="CU7" s="83">
        <f>IF(LOOKUP(CU3,'Paramètres et fériés'!$E$4:$E$15)-CU3&lt;0,WEEKDAY(CU3,2),7)</f>
        <v>4</v>
      </c>
      <c r="CV7" s="83" t="e">
        <f>IF(LOOKUP(CV3,'Paramètres et fériés'!$E$4:$E$15)-CV3&lt;0,WEEKDAY(CV3,2),7)</f>
        <v>#N/A</v>
      </c>
      <c r="CW7" s="83">
        <f>IF(LOOKUP(CW3,'Paramètres et fériés'!$E$4:$E$15)-CW3&lt;0,WEEKDAY(CW3,2),7)</f>
        <v>5</v>
      </c>
      <c r="CX7" s="83">
        <f>IF(LOOKUP(CX3,'Paramètres et fériés'!$E$4:$E$15)-CX3&lt;0,WEEKDAY(CX3,2),7)</f>
        <v>6</v>
      </c>
      <c r="CY7" s="83">
        <f>IF(LOOKUP(CY3,'Paramètres et fériés'!$E$4:$E$15)-CY3&lt;0,WEEKDAY(CY3,2),7)</f>
        <v>7</v>
      </c>
      <c r="CZ7" s="83">
        <f>IF(LOOKUP(CZ3,'Paramètres et fériés'!$E$4:$E$15)-CZ3&lt;0,WEEKDAY(CZ3,2),7)</f>
        <v>1</v>
      </c>
      <c r="DA7" s="83">
        <f>IF(LOOKUP(DA3,'Paramètres et fériés'!$E$4:$E$15)-DA3&lt;0,WEEKDAY(DA3,2),7)</f>
        <v>2</v>
      </c>
      <c r="DB7" s="83">
        <f>IF(LOOKUP(DB3,'Paramètres et fériés'!$E$4:$E$15)-DB3&lt;0,WEEKDAY(DB3,2),7)</f>
        <v>3</v>
      </c>
      <c r="DC7" s="83">
        <f>IF(LOOKUP(DC3,'Paramètres et fériés'!$E$4:$E$15)-DC3&lt;0,WEEKDAY(DC3,2),7)</f>
        <v>4</v>
      </c>
      <c r="DD7" s="83">
        <f>IF(LOOKUP(DD3,'Paramètres et fériés'!$E$4:$E$15)-DD3&lt;0,WEEKDAY(DD3,2),7)</f>
        <v>5</v>
      </c>
      <c r="DE7" s="83">
        <f>IF(LOOKUP(DE3,'Paramètres et fériés'!$E$4:$E$15)-DE3&lt;0,WEEKDAY(DE3,2),7)</f>
        <v>6</v>
      </c>
      <c r="DF7" s="83">
        <f>IF(LOOKUP(DF3,'Paramètres et fériés'!$E$4:$E$15)-DF3&lt;0,WEEKDAY(DF3,2),7)</f>
        <v>7</v>
      </c>
      <c r="DG7" s="83">
        <f>IF(LOOKUP(DG3,'Paramètres et fériés'!$E$4:$E$15)-DG3&lt;0,WEEKDAY(DG3,2),7)</f>
        <v>1</v>
      </c>
      <c r="DH7" s="83">
        <f>IF(LOOKUP(DH3,'Paramètres et fériés'!$E$4:$E$15)-DH3&lt;0,WEEKDAY(DH3,2),7)</f>
        <v>2</v>
      </c>
      <c r="DI7" s="83">
        <f>IF(LOOKUP(DI3,'Paramètres et fériés'!$E$4:$E$15)-DI3&lt;0,WEEKDAY(DI3,2),7)</f>
        <v>3</v>
      </c>
      <c r="DJ7" s="83">
        <f>IF(LOOKUP(DJ3,'Paramètres et fériés'!$E$4:$E$15)-DJ3&lt;0,WEEKDAY(DJ3,2),7)</f>
        <v>4</v>
      </c>
      <c r="DK7" s="83">
        <f>IF(LOOKUP(DK3,'Paramètres et fériés'!$E$4:$E$15)-DK3&lt;0,WEEKDAY(DK3,2),7)</f>
        <v>5</v>
      </c>
      <c r="DL7" s="83">
        <f>IF(LOOKUP(DL3,'Paramètres et fériés'!$E$4:$E$15)-DL3&lt;0,WEEKDAY(DL3,2),7)</f>
        <v>6</v>
      </c>
      <c r="DM7" s="83">
        <f>IF(LOOKUP(DM3,'Paramètres et fériés'!$E$4:$E$15)-DM3&lt;0,WEEKDAY(DM3,2),7)</f>
        <v>7</v>
      </c>
      <c r="DN7" s="83">
        <f>IF(LOOKUP(DN3,'Paramètres et fériés'!$E$4:$E$15)-DN3&lt;0,WEEKDAY(DN3,2),7)</f>
        <v>7</v>
      </c>
      <c r="DO7" s="83">
        <f>IF(LOOKUP(DO3,'Paramètres et fériés'!$E$4:$E$15)-DO3&lt;0,WEEKDAY(DO3,2),7)</f>
        <v>2</v>
      </c>
      <c r="DP7" s="83">
        <f>IF(LOOKUP(DP3,'Paramètres et fériés'!$E$4:$E$15)-DP3&lt;0,WEEKDAY(DP3,2),7)</f>
        <v>3</v>
      </c>
      <c r="DQ7" s="83">
        <f>IF(LOOKUP(DQ3,'Paramètres et fériés'!$E$4:$E$15)-DQ3&lt;0,WEEKDAY(DQ3,2),7)</f>
        <v>4</v>
      </c>
      <c r="DR7" s="83">
        <f>IF(LOOKUP(DR3,'Paramètres et fériés'!$E$4:$E$15)-DR3&lt;0,WEEKDAY(DR3,2),7)</f>
        <v>5</v>
      </c>
      <c r="DS7" s="83">
        <f>IF(LOOKUP(DS3,'Paramètres et fériés'!$E$4:$E$15)-DS3&lt;0,WEEKDAY(DS3,2),7)</f>
        <v>6</v>
      </c>
      <c r="DT7" s="83">
        <f>IF(LOOKUP(DT3,'Paramètres et fériés'!$E$4:$E$15)-DT3&lt;0,WEEKDAY(DT3,2),7)</f>
        <v>7</v>
      </c>
      <c r="DU7" s="83">
        <f>IF(LOOKUP(DU3,'Paramètres et fériés'!$E$4:$E$15)-DU3&lt;0,WEEKDAY(DU3,2),7)</f>
        <v>1</v>
      </c>
      <c r="DV7" s="83">
        <f>IF(LOOKUP(DV3,'Paramètres et fériés'!$E$4:$E$15)-DV3&lt;0,WEEKDAY(DV3,2),7)</f>
        <v>2</v>
      </c>
      <c r="DW7" s="83">
        <f>IF(LOOKUP(DW3,'Paramètres et fériés'!$E$4:$E$15)-DW3&lt;0,WEEKDAY(DW3,2),7)</f>
        <v>3</v>
      </c>
      <c r="DX7" s="83">
        <f>IF(LOOKUP(DX3,'Paramètres et fériés'!$E$4:$E$15)-DX3&lt;0,WEEKDAY(DX3,2),7)</f>
        <v>4</v>
      </c>
      <c r="DY7" s="83">
        <f>IF(LOOKUP(DY3,'Paramètres et fériés'!$E$4:$E$15)-DY3&lt;0,WEEKDAY(DY3,2),7)</f>
        <v>5</v>
      </c>
      <c r="DZ7" s="83">
        <f>IF(LOOKUP(DZ3,'Paramètres et fériés'!$E$4:$E$15)-DZ3&lt;0,WEEKDAY(DZ3,2),7)</f>
        <v>6</v>
      </c>
      <c r="EA7" s="83" t="e">
        <f>IF(LOOKUP(EA3,'Paramètres et fériés'!$E$4:$E$15)-EA3&lt;0,WEEKDAY(EA3,2),7)</f>
        <v>#N/A</v>
      </c>
      <c r="EB7" s="83">
        <f>IF(LOOKUP(EB3,'Paramètres et fériés'!$E$4:$E$15)-EB3&lt;0,WEEKDAY(EB3,2),7)</f>
        <v>7</v>
      </c>
      <c r="EC7" s="83">
        <f>IF(LOOKUP(EC3,'Paramètres et fériés'!$E$4:$E$15)-EC3&lt;0,WEEKDAY(EC3,2),7)</f>
        <v>1</v>
      </c>
      <c r="ED7" s="83">
        <f>IF(LOOKUP(ED3,'Paramètres et fériés'!$E$4:$E$15)-ED3&lt;0,WEEKDAY(ED3,2),7)</f>
        <v>2</v>
      </c>
      <c r="EE7" s="83">
        <f>IF(LOOKUP(EE3,'Paramètres et fériés'!$E$4:$E$15)-EE3&lt;0,WEEKDAY(EE3,2),7)</f>
        <v>3</v>
      </c>
      <c r="EF7" s="83">
        <f>IF(LOOKUP(EF3,'Paramètres et fériés'!$E$4:$E$15)-EF3&lt;0,WEEKDAY(EF3,2),7)</f>
        <v>4</v>
      </c>
      <c r="EG7" s="83">
        <f>IF(LOOKUP(EG3,'Paramètres et fériés'!$E$4:$E$15)-EG3&lt;0,WEEKDAY(EG3,2),7)</f>
        <v>5</v>
      </c>
      <c r="EH7" s="83">
        <f>IF(LOOKUP(EH3,'Paramètres et fériés'!$E$4:$E$15)-EH3&lt;0,WEEKDAY(EH3,2),7)</f>
        <v>6</v>
      </c>
      <c r="EI7" s="83">
        <f>IF(LOOKUP(EI3,'Paramètres et fériés'!$E$4:$E$15)-EI3&lt;0,WEEKDAY(EI3,2),7)</f>
        <v>7</v>
      </c>
      <c r="EJ7" s="83">
        <f>IF(LOOKUP(EJ3,'Paramètres et fériés'!$E$4:$E$15)-EJ3&lt;0,WEEKDAY(EJ3,2),7)</f>
        <v>1</v>
      </c>
      <c r="EK7" s="83">
        <f>IF(LOOKUP(EK3,'Paramètres et fériés'!$E$4:$E$15)-EK3&lt;0,WEEKDAY(EK3,2),7)</f>
        <v>2</v>
      </c>
      <c r="EL7" s="83">
        <f>IF(LOOKUP(EL3,'Paramètres et fériés'!$E$4:$E$15)-EL3&lt;0,WEEKDAY(EL3,2),7)</f>
        <v>3</v>
      </c>
      <c r="EM7" s="83">
        <f>IF(LOOKUP(EM3,'Paramètres et fériés'!$E$4:$E$15)-EM3&lt;0,WEEKDAY(EM3,2),7)</f>
        <v>4</v>
      </c>
      <c r="EN7" s="83">
        <f>IF(LOOKUP(EN3,'Paramètres et fériés'!$E$4:$E$15)-EN3&lt;0,WEEKDAY(EN3,2),7)</f>
        <v>5</v>
      </c>
      <c r="EO7" s="83">
        <f>IF(LOOKUP(EO3,'Paramètres et fériés'!$E$4:$E$15)-EO3&lt;0,WEEKDAY(EO3,2),7)</f>
        <v>6</v>
      </c>
      <c r="EP7" s="83">
        <f>IF(LOOKUP(EP3,'Paramètres et fériés'!$E$4:$E$15)-EP3&lt;0,WEEKDAY(EP3,2),7)</f>
        <v>7</v>
      </c>
      <c r="EQ7" s="83">
        <f>IF(LOOKUP(EQ3,'Paramètres et fériés'!$E$4:$E$15)-EQ3&lt;0,WEEKDAY(EQ3,2),7)</f>
        <v>1</v>
      </c>
      <c r="ER7" s="83">
        <f>IF(LOOKUP(ER3,'Paramètres et fériés'!$E$4:$E$15)-ER3&lt;0,WEEKDAY(ER3,2),7)</f>
        <v>2</v>
      </c>
      <c r="ES7" s="83">
        <f>IF(LOOKUP(ES3,'Paramètres et fériés'!$E$4:$E$15)-ES3&lt;0,WEEKDAY(ES3,2),7)</f>
        <v>3</v>
      </c>
      <c r="ET7" s="83">
        <f>IF(LOOKUP(ET3,'Paramètres et fériés'!$E$4:$E$15)-ET3&lt;0,WEEKDAY(ET3,2),7)</f>
        <v>4</v>
      </c>
      <c r="EU7" s="83">
        <f>IF(LOOKUP(EU3,'Paramètres et fériés'!$E$4:$E$15)-EU3&lt;0,WEEKDAY(EU3,2),7)</f>
        <v>5</v>
      </c>
      <c r="EV7" s="83">
        <f>IF(LOOKUP(EV3,'Paramètres et fériés'!$E$4:$E$15)-EV3&lt;0,WEEKDAY(EV3,2),7)</f>
        <v>6</v>
      </c>
      <c r="EW7" s="83">
        <f>IF(LOOKUP(EW3,'Paramètres et fériés'!$E$4:$E$15)-EW3&lt;0,WEEKDAY(EW3,2),7)</f>
        <v>7</v>
      </c>
      <c r="EX7" s="83">
        <f>IF(LOOKUP(EX3,'Paramètres et fériés'!$E$4:$E$15)-EX3&lt;0,WEEKDAY(EX3,2),7)</f>
        <v>1</v>
      </c>
      <c r="EY7" s="83">
        <f>IF(LOOKUP(EY3,'Paramètres et fériés'!$E$4:$E$15)-EY3&lt;0,WEEKDAY(EY3,2),7)</f>
        <v>2</v>
      </c>
      <c r="EZ7" s="83">
        <f>IF(LOOKUP(EZ3,'Paramètres et fériés'!$E$4:$E$15)-EZ3&lt;0,WEEKDAY(EZ3,2),7)</f>
        <v>3</v>
      </c>
      <c r="FA7" s="83">
        <f>IF(LOOKUP(FA3,'Paramètres et fériés'!$E$4:$E$15)-FA3&lt;0,WEEKDAY(FA3,2),7)</f>
        <v>7</v>
      </c>
      <c r="FB7" s="83">
        <f>IF(LOOKUP(FB3,'Paramètres et fériés'!$E$4:$E$15)-FB3&lt;0,WEEKDAY(FB3,2),7)</f>
        <v>5</v>
      </c>
      <c r="FC7" s="83">
        <f>IF(LOOKUP(FC3,'Paramètres et fériés'!$E$4:$E$15)-FC3&lt;0,WEEKDAY(FC3,2),7)</f>
        <v>6</v>
      </c>
      <c r="FD7" s="83">
        <f>IF(LOOKUP(FD3,'Paramètres et fériés'!$E$4:$E$15)-FD3&lt;0,WEEKDAY(FD3,2),7)</f>
        <v>7</v>
      </c>
      <c r="FE7" s="83">
        <f>IF(LOOKUP(FE3,'Paramètres et fériés'!$E$4:$E$15)-FE3&lt;0,WEEKDAY(FE3,2),7)</f>
        <v>1</v>
      </c>
      <c r="FF7" s="83">
        <f>IF(LOOKUP(FF3,'Paramètres et fériés'!$E$4:$E$15)-FF3&lt;0,WEEKDAY(FF3,2),7)</f>
        <v>2</v>
      </c>
      <c r="FG7" s="83" t="e">
        <f>IF(LOOKUP(FG3,'Paramètres et fériés'!$E$4:$E$15)-FG3&lt;0,WEEKDAY(FG3,2),7)</f>
        <v>#N/A</v>
      </c>
      <c r="FH7" s="83">
        <f>IF(LOOKUP(FH3,'Paramètres et fériés'!$E$4:$E$15)-FH3&lt;0,WEEKDAY(FH3,2),7)</f>
        <v>3</v>
      </c>
      <c r="FI7" s="83">
        <f>IF(LOOKUP(FI3,'Paramètres et fériés'!$E$4:$E$15)-FI3&lt;0,WEEKDAY(FI3,2),7)</f>
        <v>4</v>
      </c>
      <c r="FJ7" s="83">
        <f>IF(LOOKUP(FJ3,'Paramètres et fériés'!$E$4:$E$15)-FJ3&lt;0,WEEKDAY(FJ3,2),7)</f>
        <v>5</v>
      </c>
      <c r="FK7" s="83">
        <f>IF(LOOKUP(FK3,'Paramètres et fériés'!$E$4:$E$15)-FK3&lt;0,WEEKDAY(FK3,2),7)</f>
        <v>6</v>
      </c>
      <c r="FL7" s="83">
        <f>IF(LOOKUP(FL3,'Paramètres et fériés'!$E$4:$E$15)-FL3&lt;0,WEEKDAY(FL3,2),7)</f>
        <v>7</v>
      </c>
      <c r="FM7" s="83">
        <f>IF(LOOKUP(FM3,'Paramètres et fériés'!$E$4:$E$15)-FM3&lt;0,WEEKDAY(FM3,2),7)</f>
        <v>7</v>
      </c>
      <c r="FN7" s="83">
        <f>IF(LOOKUP(FN3,'Paramètres et fériés'!$E$4:$E$15)-FN3&lt;0,WEEKDAY(FN3,2),7)</f>
        <v>2</v>
      </c>
      <c r="FO7" s="83">
        <f>IF(LOOKUP(FO3,'Paramètres et fériés'!$E$4:$E$15)-FO3&lt;0,WEEKDAY(FO3,2),7)</f>
        <v>3</v>
      </c>
      <c r="FP7" s="83">
        <f>IF(LOOKUP(FP3,'Paramètres et fériés'!$E$4:$E$15)-FP3&lt;0,WEEKDAY(FP3,2),7)</f>
        <v>4</v>
      </c>
      <c r="FQ7" s="83">
        <f>IF(LOOKUP(FQ3,'Paramètres et fériés'!$E$4:$E$15)-FQ3&lt;0,WEEKDAY(FQ3,2),7)</f>
        <v>5</v>
      </c>
      <c r="FR7" s="83">
        <f>IF(LOOKUP(FR3,'Paramètres et fériés'!$E$4:$E$15)-FR3&lt;0,WEEKDAY(FR3,2),7)</f>
        <v>6</v>
      </c>
      <c r="FS7" s="83">
        <f>IF(LOOKUP(FS3,'Paramètres et fériés'!$E$4:$E$15)-FS3&lt;0,WEEKDAY(FS3,2),7)</f>
        <v>7</v>
      </c>
      <c r="FT7" s="83">
        <f>IF(LOOKUP(FT3,'Paramètres et fériés'!$E$4:$E$15)-FT3&lt;0,WEEKDAY(FT3,2),7)</f>
        <v>1</v>
      </c>
      <c r="FU7" s="83">
        <f>IF(LOOKUP(FU3,'Paramètres et fériés'!$E$4:$E$15)-FU3&lt;0,WEEKDAY(FU3,2),7)</f>
        <v>2</v>
      </c>
      <c r="FV7" s="83">
        <f>IF(LOOKUP(FV3,'Paramètres et fériés'!$E$4:$E$15)-FV3&lt;0,WEEKDAY(FV3,2),7)</f>
        <v>3</v>
      </c>
      <c r="FW7" s="83">
        <f>IF(LOOKUP(FW3,'Paramètres et fériés'!$E$4:$E$15)-FW3&lt;0,WEEKDAY(FW3,2),7)</f>
        <v>4</v>
      </c>
      <c r="FX7" s="83">
        <f>IF(LOOKUP(FX3,'Paramètres et fériés'!$E$4:$E$15)-FX3&lt;0,WEEKDAY(FX3,2),7)</f>
        <v>5</v>
      </c>
      <c r="FY7" s="83">
        <f>IF(LOOKUP(FY3,'Paramètres et fériés'!$E$4:$E$15)-FY3&lt;0,WEEKDAY(FY3,2),7)</f>
        <v>6</v>
      </c>
      <c r="FZ7" s="83">
        <f>IF(LOOKUP(FZ3,'Paramètres et fériés'!$E$4:$E$15)-FZ3&lt;0,WEEKDAY(FZ3,2),7)</f>
        <v>7</v>
      </c>
      <c r="GA7" s="83">
        <f>IF(LOOKUP(GA3,'Paramètres et fériés'!$E$4:$E$15)-GA3&lt;0,WEEKDAY(GA3,2),7)</f>
        <v>1</v>
      </c>
      <c r="GB7" s="83">
        <f>IF(LOOKUP(GB3,'Paramètres et fériés'!$E$4:$E$15)-GB3&lt;0,WEEKDAY(GB3,2),7)</f>
        <v>2</v>
      </c>
      <c r="GC7" s="83">
        <f>IF(LOOKUP(GC3,'Paramètres et fériés'!$E$4:$E$15)-GC3&lt;0,WEEKDAY(GC3,2),7)</f>
        <v>3</v>
      </c>
      <c r="GD7" s="83">
        <f>IF(LOOKUP(GD3,'Paramètres et fériés'!$E$4:$E$15)-GD3&lt;0,WEEKDAY(GD3,2),7)</f>
        <v>4</v>
      </c>
      <c r="GE7" s="83">
        <f>IF(LOOKUP(GE3,'Paramètres et fériés'!$E$4:$E$15)-GE3&lt;0,WEEKDAY(GE3,2),7)</f>
        <v>5</v>
      </c>
      <c r="GF7" s="83">
        <f>IF(LOOKUP(GF3,'Paramètres et fériés'!$E$4:$E$15)-GF3&lt;0,WEEKDAY(GF3,2),7)</f>
        <v>6</v>
      </c>
      <c r="GG7" s="83">
        <f>IF(LOOKUP(GG3,'Paramètres et fériés'!$E$4:$E$15)-GG3&lt;0,WEEKDAY(GG3,2),7)</f>
        <v>7</v>
      </c>
      <c r="GH7" s="83">
        <f>IF(LOOKUP(GH3,'Paramètres et fériés'!$E$4:$E$15)-GH3&lt;0,WEEKDAY(GH3,2),7)</f>
        <v>1</v>
      </c>
      <c r="GI7" s="83">
        <f>IF(LOOKUP(GI3,'Paramètres et fériés'!$E$4:$E$15)-GI3&lt;0,WEEKDAY(GI3,2),7)</f>
        <v>2</v>
      </c>
      <c r="GJ7" s="83">
        <f>IF(LOOKUP(GJ3,'Paramètres et fériés'!$E$4:$E$15)-GJ3&lt;0,WEEKDAY(GJ3,2),7)</f>
        <v>3</v>
      </c>
      <c r="GK7" s="83">
        <f>IF(LOOKUP(GK3,'Paramètres et fériés'!$E$4:$E$15)-GK3&lt;0,WEEKDAY(GK3,2),7)</f>
        <v>4</v>
      </c>
      <c r="GL7" s="83" t="e">
        <f>IF(LOOKUP(GL3,'Paramètres et fériés'!$E$4:$E$15)-GL3&lt;0,WEEKDAY(GL3,2),7)</f>
        <v>#N/A</v>
      </c>
      <c r="GM7" s="83">
        <f>IF(LOOKUP(GM3,'Paramètres et fériés'!$E$4:$E$15)-GM3&lt;0,WEEKDAY(GM3,2),7)</f>
        <v>5</v>
      </c>
      <c r="GN7" s="83">
        <f>IF(LOOKUP(GN3,'Paramètres et fériés'!$E$4:$E$15)-GN3&lt;0,WEEKDAY(GN3,2),7)</f>
        <v>6</v>
      </c>
      <c r="GO7" s="83">
        <f>IF(LOOKUP(GO3,'Paramètres et fériés'!$E$4:$E$15)-GO3&lt;0,WEEKDAY(GO3,2),7)</f>
        <v>7</v>
      </c>
      <c r="GP7" s="83">
        <f>IF(LOOKUP(GP3,'Paramètres et fériés'!$E$4:$E$15)-GP3&lt;0,WEEKDAY(GP3,2),7)</f>
        <v>1</v>
      </c>
      <c r="GQ7" s="83">
        <f>IF(LOOKUP(GQ3,'Paramètres et fériés'!$E$4:$E$15)-GQ3&lt;0,WEEKDAY(GQ3,2),7)</f>
        <v>2</v>
      </c>
      <c r="GR7" s="83">
        <f>IF(LOOKUP(GR3,'Paramètres et fériés'!$E$4:$E$15)-GR3&lt;0,WEEKDAY(GR3,2),7)</f>
        <v>3</v>
      </c>
      <c r="GS7" s="83">
        <f>IF(LOOKUP(GS3,'Paramètres et fériés'!$E$4:$E$15)-GS3&lt;0,WEEKDAY(GS3,2),7)</f>
        <v>4</v>
      </c>
      <c r="GT7" s="83">
        <f>IF(LOOKUP(GT3,'Paramètres et fériés'!$E$4:$E$15)-GT3&lt;0,WEEKDAY(GT3,2),7)</f>
        <v>5</v>
      </c>
      <c r="GU7" s="83">
        <f>IF(LOOKUP(GU3,'Paramètres et fériés'!$E$4:$E$15)-GU3&lt;0,WEEKDAY(GU3,2),7)</f>
        <v>6</v>
      </c>
      <c r="GV7" s="83">
        <f>IF(LOOKUP(GV3,'Paramètres et fériés'!$E$4:$E$15)-GV3&lt;0,WEEKDAY(GV3,2),7)</f>
        <v>7</v>
      </c>
      <c r="GW7" s="83">
        <f>IF(LOOKUP(GW3,'Paramètres et fériés'!$E$4:$E$15)-GW3&lt;0,WEEKDAY(GW3,2),7)</f>
        <v>1</v>
      </c>
      <c r="GX7" s="83">
        <f>IF(LOOKUP(GX3,'Paramètres et fériés'!$E$4:$E$15)-GX3&lt;0,WEEKDAY(GX3,2),7)</f>
        <v>2</v>
      </c>
      <c r="GY7" s="83">
        <f>IF(LOOKUP(GY3,'Paramètres et fériés'!$E$4:$E$15)-GY3&lt;0,WEEKDAY(GY3,2),7)</f>
        <v>3</v>
      </c>
      <c r="GZ7" s="83">
        <f>IF(LOOKUP(GZ3,'Paramètres et fériés'!$E$4:$E$15)-GZ3&lt;0,WEEKDAY(GZ3,2),7)</f>
        <v>7</v>
      </c>
      <c r="HA7" s="83">
        <f>IF(LOOKUP(HA3,'Paramètres et fériés'!$E$4:$E$15)-HA3&lt;0,WEEKDAY(HA3,2),7)</f>
        <v>5</v>
      </c>
      <c r="HB7" s="83">
        <f>IF(LOOKUP(HB3,'Paramètres et fériés'!$E$4:$E$15)-HB3&lt;0,WEEKDAY(HB3,2),7)</f>
        <v>6</v>
      </c>
      <c r="HC7" s="83">
        <f>IF(LOOKUP(HC3,'Paramètres et fériés'!$E$4:$E$15)-HC3&lt;0,WEEKDAY(HC3,2),7)</f>
        <v>7</v>
      </c>
      <c r="HD7" s="83">
        <f>IF(LOOKUP(HD3,'Paramètres et fériés'!$E$4:$E$15)-HD3&lt;0,WEEKDAY(HD3,2),7)</f>
        <v>1</v>
      </c>
      <c r="HE7" s="83">
        <f>IF(LOOKUP(HE3,'Paramètres et fériés'!$E$4:$E$15)-HE3&lt;0,WEEKDAY(HE3,2),7)</f>
        <v>2</v>
      </c>
      <c r="HF7" s="83">
        <f>IF(LOOKUP(HF3,'Paramètres et fériés'!$E$4:$E$15)-HF3&lt;0,WEEKDAY(HF3,2),7)</f>
        <v>3</v>
      </c>
      <c r="HG7" s="83">
        <f>IF(LOOKUP(HG3,'Paramètres et fériés'!$E$4:$E$15)-HG3&lt;0,WEEKDAY(HG3,2),7)</f>
        <v>4</v>
      </c>
      <c r="HH7" s="83">
        <f>IF(LOOKUP(HH3,'Paramètres et fériés'!$E$4:$E$15)-HH3&lt;0,WEEKDAY(HH3,2),7)</f>
        <v>5</v>
      </c>
      <c r="HI7" s="83">
        <f>IF(LOOKUP(HI3,'Paramètres et fériés'!$E$4:$E$15)-HI3&lt;0,WEEKDAY(HI3,2),7)</f>
        <v>6</v>
      </c>
      <c r="HJ7" s="83">
        <f>IF(LOOKUP(HJ3,'Paramètres et fériés'!$E$4:$E$15)-HJ3&lt;0,WEEKDAY(HJ3,2),7)</f>
        <v>7</v>
      </c>
      <c r="HK7" s="83">
        <f>IF(LOOKUP(HK3,'Paramètres et fériés'!$E$4:$E$15)-HK3&lt;0,WEEKDAY(HK3,2),7)</f>
        <v>1</v>
      </c>
      <c r="HL7" s="83">
        <f>IF(LOOKUP(HL3,'Paramètres et fériés'!$E$4:$E$15)-HL3&lt;0,WEEKDAY(HL3,2),7)</f>
        <v>2</v>
      </c>
      <c r="HM7" s="83">
        <f>IF(LOOKUP(HM3,'Paramètres et fériés'!$E$4:$E$15)-HM3&lt;0,WEEKDAY(HM3,2),7)</f>
        <v>3</v>
      </c>
      <c r="HN7" s="83">
        <f>IF(LOOKUP(HN3,'Paramètres et fériés'!$E$4:$E$15)-HN3&lt;0,WEEKDAY(HN3,2),7)</f>
        <v>4</v>
      </c>
      <c r="HO7" s="83">
        <f>IF(LOOKUP(HO3,'Paramètres et fériés'!$E$4:$E$15)-HO3&lt;0,WEEKDAY(HO3,2),7)</f>
        <v>5</v>
      </c>
      <c r="HP7" s="83">
        <f>IF(LOOKUP(HP3,'Paramètres et fériés'!$E$4:$E$15)-HP3&lt;0,WEEKDAY(HP3,2),7)</f>
        <v>6</v>
      </c>
      <c r="HQ7" s="83">
        <f>IF(LOOKUP(HQ3,'Paramètres et fériés'!$E$4:$E$15)-HQ3&lt;0,WEEKDAY(HQ3,2),7)</f>
        <v>7</v>
      </c>
      <c r="HR7" s="83" t="e">
        <f>IF(LOOKUP(HR3,'Paramètres et fériés'!$E$4:$E$15)-HR3&lt;0,WEEKDAY(HR3,2),7)</f>
        <v>#N/A</v>
      </c>
      <c r="HS7" s="83">
        <f>IF(LOOKUP(HS3,'Paramètres et fériés'!$E$4:$E$15)-HS3&lt;0,WEEKDAY(HS3,2),7)</f>
        <v>1</v>
      </c>
      <c r="HT7" s="83">
        <f>IF(LOOKUP(HT3,'Paramètres et fériés'!$E$4:$E$15)-HT3&lt;0,WEEKDAY(HT3,2),7)</f>
        <v>2</v>
      </c>
      <c r="HU7" s="83">
        <f>IF(LOOKUP(HU3,'Paramètres et fériés'!$E$4:$E$15)-HU3&lt;0,WEEKDAY(HU3,2),7)</f>
        <v>3</v>
      </c>
      <c r="HV7" s="83">
        <f>IF(LOOKUP(HV3,'Paramètres et fériés'!$E$4:$E$15)-HV3&lt;0,WEEKDAY(HV3,2),7)</f>
        <v>4</v>
      </c>
      <c r="HW7" s="83">
        <f>IF(LOOKUP(HW3,'Paramètres et fériés'!$E$4:$E$15)-HW3&lt;0,WEEKDAY(HW3,2),7)</f>
        <v>5</v>
      </c>
      <c r="HX7" s="83">
        <f>IF(LOOKUP(HX3,'Paramètres et fériés'!$E$4:$E$15)-HX3&lt;0,WEEKDAY(HX3,2),7)</f>
        <v>6</v>
      </c>
      <c r="HY7" s="83">
        <f>IF(LOOKUP(HY3,'Paramètres et fériés'!$E$4:$E$15)-HY3&lt;0,WEEKDAY(HY3,2),7)</f>
        <v>7</v>
      </c>
      <c r="HZ7" s="83">
        <f>IF(LOOKUP(HZ3,'Paramètres et fériés'!$E$4:$E$15)-HZ3&lt;0,WEEKDAY(HZ3,2),7)</f>
        <v>1</v>
      </c>
      <c r="IA7" s="83">
        <f>IF(LOOKUP(IA3,'Paramètres et fériés'!$E$4:$E$15)-IA3&lt;0,WEEKDAY(IA3,2),7)</f>
        <v>2</v>
      </c>
      <c r="IB7" s="83">
        <f>IF(LOOKUP(IB3,'Paramètres et fériés'!$E$4:$E$15)-IB3&lt;0,WEEKDAY(IB3,2),7)</f>
        <v>3</v>
      </c>
      <c r="IC7" s="83">
        <f>IF(LOOKUP(IC3,'Paramètres et fériés'!$E$4:$E$15)-IC3&lt;0,WEEKDAY(IC3,2),7)</f>
        <v>4</v>
      </c>
      <c r="ID7" s="83">
        <f>IF(LOOKUP(ID3,'Paramètres et fériés'!$E$4:$E$15)-ID3&lt;0,WEEKDAY(ID3,2),7)</f>
        <v>5</v>
      </c>
      <c r="IE7" s="83">
        <f>IF(LOOKUP(IE3,'Paramètres et fériés'!$E$4:$E$15)-IE3&lt;0,WEEKDAY(IE3,2),7)</f>
        <v>6</v>
      </c>
      <c r="IF7" s="83">
        <f>IF(LOOKUP(IF3,'Paramètres et fériés'!$E$4:$E$15)-IF3&lt;0,WEEKDAY(IF3,2),7)</f>
        <v>7</v>
      </c>
      <c r="IG7" s="83">
        <f>IF(LOOKUP(IG3,'Paramètres et fériés'!$E$4:$E$15)-IG3&lt;0,WEEKDAY(IG3,2),7)</f>
        <v>7</v>
      </c>
      <c r="IH7" s="83">
        <f>IF(LOOKUP(IH3,'Paramètres et fériés'!$E$4:$E$15)-IH3&lt;0,WEEKDAY(IH3,2),7)</f>
        <v>2</v>
      </c>
      <c r="II7" s="83">
        <f>IF(LOOKUP(II3,'Paramètres et fériés'!$E$4:$E$15)-II3&lt;0,WEEKDAY(II3,2),7)</f>
        <v>3</v>
      </c>
      <c r="IJ7" s="83">
        <f>IF(LOOKUP(IJ3,'Paramètres et fériés'!$E$4:$E$15)-IJ3&lt;0,WEEKDAY(IJ3,2),7)</f>
        <v>4</v>
      </c>
      <c r="IK7" s="83">
        <f>IF(LOOKUP(IK3,'Paramètres et fériés'!$E$4:$E$15)-IK3&lt;0,WEEKDAY(IK3,2),7)</f>
        <v>5</v>
      </c>
      <c r="IL7" s="83">
        <f>IF(LOOKUP(IL3,'Paramètres et fériés'!$E$4:$E$15)-IL3&lt;0,WEEKDAY(IL3,2),7)</f>
        <v>6</v>
      </c>
      <c r="IM7" s="83">
        <f>IF(LOOKUP(IM3,'Paramètres et fériés'!$E$4:$E$15)-IM3&lt;0,WEEKDAY(IM3,2),7)</f>
        <v>7</v>
      </c>
      <c r="IN7" s="83">
        <f>IF(LOOKUP(IN3,'Paramètres et fériés'!$E$4:$E$15)-IN3&lt;0,WEEKDAY(IN3,2),7)</f>
        <v>1</v>
      </c>
      <c r="IO7" s="83">
        <f>IF(LOOKUP(IO3,'Paramètres et fériés'!$E$4:$E$15)-IO3&lt;0,WEEKDAY(IO3,2),7)</f>
        <v>2</v>
      </c>
      <c r="IP7" s="83">
        <f>IF(LOOKUP(IP3,'Paramètres et fériés'!$E$4:$E$15)-IP3&lt;0,WEEKDAY(IP3,2),7)</f>
        <v>3</v>
      </c>
      <c r="IQ7" s="83">
        <f>IF(LOOKUP(IQ3,'Paramètres et fériés'!$E$4:$E$15)-IQ3&lt;0,WEEKDAY(IQ3,2),7)</f>
        <v>4</v>
      </c>
      <c r="IR7" s="83">
        <f>IF(LOOKUP(IR3,'Paramètres et fériés'!$E$4:$E$15)-IR3&lt;0,WEEKDAY(IR3,2),7)</f>
        <v>5</v>
      </c>
      <c r="IS7" s="83">
        <f>IF(LOOKUP(IS3,'Paramètres et fériés'!$E$4:$E$15)-IS3&lt;0,WEEKDAY(IS3,2),7)</f>
        <v>6</v>
      </c>
      <c r="IT7" s="83">
        <f>IF(LOOKUP(IT3,'Paramètres et fériés'!$E$4:$E$15)-IT3&lt;0,WEEKDAY(IT3,2),7)</f>
        <v>7</v>
      </c>
      <c r="IU7" s="83">
        <f>IF(LOOKUP(IU3,'Paramètres et fériés'!$E$4:$E$15)-IU3&lt;0,WEEKDAY(IU3,2),7)</f>
        <v>1</v>
      </c>
      <c r="IV7" s="83">
        <f>IF(LOOKUP(IV3,'Paramètres et fériés'!$E$4:$E$15)-IV3&lt;0,WEEKDAY(IV3,2),7)</f>
        <v>2</v>
      </c>
      <c r="IW7" s="83">
        <f>IF(LOOKUP(IW3,'Paramètres et fériés'!$E$4:$E$15)-IW3&lt;0,WEEKDAY(IW3,2),7)</f>
        <v>3</v>
      </c>
      <c r="IX7" s="83" t="e">
        <f>IF(LOOKUP(IX3,'Paramètres et fériés'!$E$4:$E$15)-IX3&lt;0,WEEKDAY(IX3,2),7)</f>
        <v>#N/A</v>
      </c>
      <c r="IY7" s="83">
        <f>IF(LOOKUP(IY3,'Paramètres et fériés'!$E$4:$E$15)-IY3&lt;0,WEEKDAY(IY3,2),7)</f>
        <v>4</v>
      </c>
      <c r="IZ7" s="83">
        <f>IF(LOOKUP(IZ3,'Paramètres et fériés'!$E$4:$E$15)-IZ3&lt;0,WEEKDAY(IZ3,2),7)</f>
        <v>5</v>
      </c>
      <c r="JA7" s="83">
        <f>IF(LOOKUP(JA3,'Paramètres et fériés'!$E$4:$E$15)-JA3&lt;0,WEEKDAY(JA3,2),7)</f>
        <v>6</v>
      </c>
      <c r="JB7" s="83">
        <f>IF(LOOKUP(JB3,'Paramètres et fériés'!$E$4:$E$15)-JB3&lt;0,WEEKDAY(JB3,2),7)</f>
        <v>7</v>
      </c>
      <c r="JC7" s="83">
        <f>IF(LOOKUP(JC3,'Paramètres et fériés'!$E$4:$E$15)-JC3&lt;0,WEEKDAY(JC3,2),7)</f>
        <v>1</v>
      </c>
      <c r="JD7" s="83">
        <f>IF(LOOKUP(JD3,'Paramètres et fériés'!$E$4:$E$15)-JD3&lt;0,WEEKDAY(JD3,2),7)</f>
        <v>2</v>
      </c>
      <c r="JE7" s="83">
        <f>IF(LOOKUP(JE3,'Paramètres et fériés'!$E$4:$E$15)-JE3&lt;0,WEEKDAY(JE3,2),7)</f>
        <v>3</v>
      </c>
      <c r="JF7" s="83">
        <f>IF(LOOKUP(JF3,'Paramètres et fériés'!$E$4:$E$15)-JF3&lt;0,WEEKDAY(JF3,2),7)</f>
        <v>4</v>
      </c>
      <c r="JG7" s="83">
        <f>IF(LOOKUP(JG3,'Paramètres et fériés'!$E$4:$E$15)-JG3&lt;0,WEEKDAY(JG3,2),7)</f>
        <v>5</v>
      </c>
      <c r="JH7" s="83">
        <f>IF(LOOKUP(JH3,'Paramètres et fériés'!$E$4:$E$15)-JH3&lt;0,WEEKDAY(JH3,2),7)</f>
        <v>6</v>
      </c>
      <c r="JI7" s="83">
        <f>IF(LOOKUP(JI3,'Paramètres et fériés'!$E$4:$E$15)-JI3&lt;0,WEEKDAY(JI3,2),7)</f>
        <v>7</v>
      </c>
      <c r="JJ7" s="83">
        <f>IF(LOOKUP(JJ3,'Paramètres et fériés'!$E$4:$E$15)-JJ3&lt;0,WEEKDAY(JJ3,2),7)</f>
        <v>1</v>
      </c>
      <c r="JK7" s="83">
        <f>IF(LOOKUP(JK3,'Paramètres et fériés'!$E$4:$E$15)-JK3&lt;0,WEEKDAY(JK3,2),7)</f>
        <v>2</v>
      </c>
      <c r="JL7" s="83">
        <f>IF(LOOKUP(JL3,'Paramètres et fériés'!$E$4:$E$15)-JL3&lt;0,WEEKDAY(JL3,2),7)</f>
        <v>3</v>
      </c>
      <c r="JM7" s="83">
        <f>IF(LOOKUP(JM3,'Paramètres et fériés'!$E$4:$E$15)-JM3&lt;0,WEEKDAY(JM3,2),7)</f>
        <v>4</v>
      </c>
      <c r="JN7" s="83">
        <f>IF(LOOKUP(JN3,'Paramètres et fériés'!$E$4:$E$15)-JN3&lt;0,WEEKDAY(JN3,2),7)</f>
        <v>5</v>
      </c>
      <c r="JO7" s="83">
        <f>IF(LOOKUP(JO3,'Paramètres et fériés'!$E$4:$E$15)-JO3&lt;0,WEEKDAY(JO3,2),7)</f>
        <v>6</v>
      </c>
      <c r="JP7" s="83">
        <f>IF(LOOKUP(JP3,'Paramètres et fériés'!$E$4:$E$15)-JP3&lt;0,WEEKDAY(JP3,2),7)</f>
        <v>7</v>
      </c>
      <c r="JQ7" s="83">
        <f>IF(LOOKUP(JQ3,'Paramètres et fériés'!$E$4:$E$15)-JQ3&lt;0,WEEKDAY(JQ3,2),7)</f>
        <v>1</v>
      </c>
      <c r="JR7" s="83">
        <f>IF(LOOKUP(JR3,'Paramètres et fériés'!$E$4:$E$15)-JR3&lt;0,WEEKDAY(JR3,2),7)</f>
        <v>2</v>
      </c>
      <c r="JS7" s="83">
        <f>IF(LOOKUP(JS3,'Paramètres et fériés'!$E$4:$E$15)-JS3&lt;0,WEEKDAY(JS3,2),7)</f>
        <v>3</v>
      </c>
      <c r="JT7" s="83">
        <f>IF(LOOKUP(JT3,'Paramètres et fériés'!$E$4:$E$15)-JT3&lt;0,WEEKDAY(JT3,2),7)</f>
        <v>4</v>
      </c>
      <c r="JU7" s="83">
        <f>IF(LOOKUP(JU3,'Paramètres et fériés'!$E$4:$E$15)-JU3&lt;0,WEEKDAY(JU3,2),7)</f>
        <v>5</v>
      </c>
      <c r="JV7" s="83">
        <f>IF(LOOKUP(JV3,'Paramètres et fériés'!$E$4:$E$15)-JV3&lt;0,WEEKDAY(JV3,2),7)</f>
        <v>6</v>
      </c>
      <c r="JW7" s="83">
        <f>IF(LOOKUP(JW3,'Paramètres et fériés'!$E$4:$E$15)-JW3&lt;0,WEEKDAY(JW3,2),7)</f>
        <v>7</v>
      </c>
      <c r="JX7" s="83">
        <f>IF(LOOKUP(JX3,'Paramètres et fériés'!$E$4:$E$15)-JX3&lt;0,WEEKDAY(JX3,2),7)</f>
        <v>1</v>
      </c>
      <c r="JY7" s="83">
        <f>IF(LOOKUP(JY3,'Paramètres et fériés'!$E$4:$E$15)-JY3&lt;0,WEEKDAY(JY3,2),7)</f>
        <v>2</v>
      </c>
      <c r="JZ7" s="83">
        <f>IF(LOOKUP(JZ3,'Paramètres et fériés'!$E$4:$E$15)-JZ3&lt;0,WEEKDAY(JZ3,2),7)</f>
        <v>3</v>
      </c>
      <c r="KA7" s="83">
        <f>IF(LOOKUP(KA3,'Paramètres et fériés'!$E$4:$E$15)-KA3&lt;0,WEEKDAY(KA3,2),7)</f>
        <v>4</v>
      </c>
      <c r="KB7" s="83">
        <f>IF(LOOKUP(KB3,'Paramètres et fériés'!$E$4:$E$15)-KB3&lt;0,WEEKDAY(KB3,2),7)</f>
        <v>5</v>
      </c>
      <c r="KC7" s="83" t="e">
        <f>IF(LOOKUP(KC3,'Paramètres et fériés'!$E$4:$E$15)-KC3&lt;0,WEEKDAY(KC3,2),7)</f>
        <v>#N/A</v>
      </c>
      <c r="KD7" s="83">
        <f>IF(LOOKUP(KD3,'Paramètres et fériés'!$E$4:$E$15)-KD3&lt;0,WEEKDAY(KD3,2),7)</f>
        <v>6</v>
      </c>
      <c r="KE7" s="83">
        <f>IF(LOOKUP(KE3,'Paramètres et fériés'!$E$4:$E$15)-KE3&lt;0,WEEKDAY(KE3,2),7)</f>
        <v>7</v>
      </c>
      <c r="KF7" s="83">
        <f>IF(LOOKUP(KF3,'Paramètres et fériés'!$E$4:$E$15)-KF3&lt;0,WEEKDAY(KF3,2),7)</f>
        <v>1</v>
      </c>
      <c r="KG7" s="83">
        <f>IF(LOOKUP(KG3,'Paramètres et fériés'!$E$4:$E$15)-KG3&lt;0,WEEKDAY(KG3,2),7)</f>
        <v>2</v>
      </c>
      <c r="KH7" s="83">
        <f>IF(LOOKUP(KH3,'Paramètres et fériés'!$E$4:$E$15)-KH3&lt;0,WEEKDAY(KH3,2),7)</f>
        <v>3</v>
      </c>
      <c r="KI7" s="83">
        <f>IF(LOOKUP(KI3,'Paramètres et fériés'!$E$4:$E$15)-KI3&lt;0,WEEKDAY(KI3,2),7)</f>
        <v>4</v>
      </c>
      <c r="KJ7" s="83">
        <f>IF(LOOKUP(KJ3,'Paramètres et fériés'!$E$4:$E$15)-KJ3&lt;0,WEEKDAY(KJ3,2),7)</f>
        <v>5</v>
      </c>
      <c r="KK7" s="83">
        <f>IF(LOOKUP(KK3,'Paramètres et fériés'!$E$4:$E$15)-KK3&lt;0,WEEKDAY(KK3,2),7)</f>
        <v>6</v>
      </c>
      <c r="KL7" s="83">
        <f>IF(LOOKUP(KL3,'Paramètres et fériés'!$E$4:$E$15)-KL3&lt;0,WEEKDAY(KL3,2),7)</f>
        <v>7</v>
      </c>
      <c r="KM7" s="83">
        <f>IF(LOOKUP(KM3,'Paramètres et fériés'!$E$4:$E$15)-KM3&lt;0,WEEKDAY(KM3,2),7)</f>
        <v>1</v>
      </c>
      <c r="KN7" s="83">
        <f>IF(LOOKUP(KN3,'Paramètres et fériés'!$E$4:$E$15)-KN3&lt;0,WEEKDAY(KN3,2),7)</f>
        <v>2</v>
      </c>
      <c r="KO7" s="83">
        <f>IF(LOOKUP(KO3,'Paramètres et fériés'!$E$4:$E$15)-KO3&lt;0,WEEKDAY(KO3,2),7)</f>
        <v>3</v>
      </c>
      <c r="KP7" s="83">
        <f>IF(LOOKUP(KP3,'Paramètres et fériés'!$E$4:$E$15)-KP3&lt;0,WEEKDAY(KP3,2),7)</f>
        <v>4</v>
      </c>
      <c r="KQ7" s="83">
        <f>IF(LOOKUP(KQ3,'Paramètres et fériés'!$E$4:$E$15)-KQ3&lt;0,WEEKDAY(KQ3,2),7)</f>
        <v>5</v>
      </c>
      <c r="KR7" s="83">
        <f>IF(LOOKUP(KR3,'Paramètres et fériés'!$E$4:$E$15)-KR3&lt;0,WEEKDAY(KR3,2),7)</f>
        <v>6</v>
      </c>
      <c r="KS7" s="83">
        <f>IF(LOOKUP(KS3,'Paramètres et fériés'!$E$4:$E$15)-KS3&lt;0,WEEKDAY(KS3,2),7)</f>
        <v>7</v>
      </c>
      <c r="KT7" s="83">
        <f>IF(LOOKUP(KT3,'Paramètres et fériés'!$E$4:$E$15)-KT3&lt;0,WEEKDAY(KT3,2),7)</f>
        <v>1</v>
      </c>
      <c r="KU7" s="83">
        <f>IF(LOOKUP(KU3,'Paramètres et fériés'!$E$4:$E$15)-KU3&lt;0,WEEKDAY(KU3,2),7)</f>
        <v>2</v>
      </c>
      <c r="KV7" s="83">
        <f>IF(LOOKUP(KV3,'Paramètres et fériés'!$E$4:$E$15)-KV3&lt;0,WEEKDAY(KV3,2),7)</f>
        <v>3</v>
      </c>
      <c r="KW7" s="83">
        <f>IF(LOOKUP(KW3,'Paramètres et fériés'!$E$4:$E$15)-KW3&lt;0,WEEKDAY(KW3,2),7)</f>
        <v>4</v>
      </c>
      <c r="KX7" s="83">
        <f>IF(LOOKUP(KX3,'Paramètres et fériés'!$E$4:$E$15)-KX3&lt;0,WEEKDAY(KX3,2),7)</f>
        <v>5</v>
      </c>
      <c r="KY7" s="83">
        <f>IF(LOOKUP(KY3,'Paramètres et fériés'!$E$4:$E$15)-KY3&lt;0,WEEKDAY(KY3,2),7)</f>
        <v>6</v>
      </c>
      <c r="KZ7" s="83">
        <f>IF(LOOKUP(KZ3,'Paramètres et fériés'!$E$4:$E$15)-KZ3&lt;0,WEEKDAY(KZ3,2),7)</f>
        <v>7</v>
      </c>
      <c r="LA7" s="83">
        <f>IF(LOOKUP(LA3,'Paramètres et fériés'!$E$4:$E$15)-LA3&lt;0,WEEKDAY(LA3,2),7)</f>
        <v>1</v>
      </c>
      <c r="LB7" s="83">
        <f>IF(LOOKUP(LB3,'Paramètres et fériés'!$E$4:$E$15)-LB3&lt;0,WEEKDAY(LB3,2),7)</f>
        <v>2</v>
      </c>
      <c r="LC7" s="83">
        <f>IF(LOOKUP(LC3,'Paramètres et fériés'!$E$4:$E$15)-LC3&lt;0,WEEKDAY(LC3,2),7)</f>
        <v>3</v>
      </c>
      <c r="LD7" s="83">
        <f>IF(LOOKUP(LD3,'Paramètres et fériés'!$E$4:$E$15)-LD3&lt;0,WEEKDAY(LD3,2),7)</f>
        <v>4</v>
      </c>
      <c r="LE7" s="83">
        <f>IF(LOOKUP(LE3,'Paramètres et fériés'!$E$4:$E$15)-LE3&lt;0,WEEKDAY(LE3,2),7)</f>
        <v>5</v>
      </c>
      <c r="LF7" s="83">
        <f>IF(LOOKUP(LF3,'Paramètres et fériés'!$E$4:$E$15)-LF3&lt;0,WEEKDAY(LF3,2),7)</f>
        <v>6</v>
      </c>
      <c r="LG7" s="83">
        <f>IF(LOOKUP(LG3,'Paramètres et fériés'!$E$4:$E$15)-LG3&lt;0,WEEKDAY(LG3,2),7)</f>
        <v>7</v>
      </c>
      <c r="LH7" s="83">
        <f>IF(LOOKUP(LH3,'Paramètres et fériés'!$E$4:$E$15)-LH3&lt;0,WEEKDAY(LH3,2),7)</f>
        <v>1</v>
      </c>
      <c r="LI7" s="83" t="e">
        <f>IF(LOOKUP(LI3,'Paramètres et fériés'!$E$4:$E$15)-LI3&lt;0,WEEKDAY(LI3,2),7)</f>
        <v>#N/A</v>
      </c>
      <c r="LJ7" s="83">
        <f>IF(LOOKUP(LJ3,'Paramètres et fériés'!$E$4:$E$15)-LJ3&lt;0,WEEKDAY(LJ3,2),7)</f>
        <v>7</v>
      </c>
      <c r="LK7" s="83">
        <f>IF(LOOKUP(LK3,'Paramètres et fériés'!$E$4:$E$15)-LK3&lt;0,WEEKDAY(LK3,2),7)</f>
        <v>3</v>
      </c>
      <c r="LL7" s="83">
        <f>IF(LOOKUP(LL3,'Paramètres et fériés'!$E$4:$E$15)-LL3&lt;0,WEEKDAY(LL3,2),7)</f>
        <v>4</v>
      </c>
      <c r="LM7" s="83">
        <f>IF(LOOKUP(LM3,'Paramètres et fériés'!$E$4:$E$15)-LM3&lt;0,WEEKDAY(LM3,2),7)</f>
        <v>5</v>
      </c>
      <c r="LN7" s="83">
        <f>IF(LOOKUP(LN3,'Paramètres et fériés'!$E$4:$E$15)-LN3&lt;0,WEEKDAY(LN3,2),7)</f>
        <v>6</v>
      </c>
      <c r="LO7" s="83">
        <f>IF(LOOKUP(LO3,'Paramètres et fériés'!$E$4:$E$15)-LO3&lt;0,WEEKDAY(LO3,2),7)</f>
        <v>7</v>
      </c>
      <c r="LP7" s="83">
        <f>IF(LOOKUP(LP3,'Paramètres et fériés'!$E$4:$E$15)-LP3&lt;0,WEEKDAY(LP3,2),7)</f>
        <v>1</v>
      </c>
      <c r="LQ7" s="83">
        <f>IF(LOOKUP(LQ3,'Paramètres et fériés'!$E$4:$E$15)-LQ3&lt;0,WEEKDAY(LQ3,2),7)</f>
        <v>2</v>
      </c>
      <c r="LR7" s="83">
        <f>IF(LOOKUP(LR3,'Paramètres et fériés'!$E$4:$E$15)-LR3&lt;0,WEEKDAY(LR3,2),7)</f>
        <v>3</v>
      </c>
      <c r="LS7" s="83">
        <f>IF(LOOKUP(LS3,'Paramètres et fériés'!$E$4:$E$15)-LS3&lt;0,WEEKDAY(LS3,2),7)</f>
        <v>4</v>
      </c>
      <c r="LT7" s="83">
        <f>IF(LOOKUP(LT3,'Paramètres et fériés'!$E$4:$E$15)-LT3&lt;0,WEEKDAY(LT3,2),7)</f>
        <v>7</v>
      </c>
      <c r="LU7" s="83">
        <f>IF(LOOKUP(LU3,'Paramètres et fériés'!$E$4:$E$15)-LU3&lt;0,WEEKDAY(LU3,2),7)</f>
        <v>6</v>
      </c>
      <c r="LV7" s="83">
        <f>IF(LOOKUP(LV3,'Paramètres et fériés'!$E$4:$E$15)-LV3&lt;0,WEEKDAY(LV3,2),7)</f>
        <v>7</v>
      </c>
      <c r="LW7" s="83">
        <f>IF(LOOKUP(LW3,'Paramètres et fériés'!$E$4:$E$15)-LW3&lt;0,WEEKDAY(LW3,2),7)</f>
        <v>1</v>
      </c>
      <c r="LX7" s="83">
        <f>IF(LOOKUP(LX3,'Paramètres et fériés'!$E$4:$E$15)-LX3&lt;0,WEEKDAY(LX3,2),7)</f>
        <v>2</v>
      </c>
      <c r="LY7" s="83">
        <f>IF(LOOKUP(LY3,'Paramètres et fériés'!$E$4:$E$15)-LY3&lt;0,WEEKDAY(LY3,2),7)</f>
        <v>3</v>
      </c>
      <c r="LZ7" s="83">
        <f>IF(LOOKUP(LZ3,'Paramètres et fériés'!$E$4:$E$15)-LZ3&lt;0,WEEKDAY(LZ3,2),7)</f>
        <v>4</v>
      </c>
      <c r="MA7" s="83">
        <f>IF(LOOKUP(MA3,'Paramètres et fériés'!$E$4:$E$15)-MA3&lt;0,WEEKDAY(MA3,2),7)</f>
        <v>5</v>
      </c>
      <c r="MB7" s="83">
        <f>IF(LOOKUP(MB3,'Paramètres et fériés'!$E$4:$E$15)-MB3&lt;0,WEEKDAY(MB3,2),7)</f>
        <v>6</v>
      </c>
      <c r="MC7" s="83">
        <f>IF(LOOKUP(MC3,'Paramètres et fériés'!$E$4:$E$15)-MC3&lt;0,WEEKDAY(MC3,2),7)</f>
        <v>7</v>
      </c>
      <c r="MD7" s="83">
        <f>IF(LOOKUP(MD3,'Paramètres et fériés'!$E$4:$E$15)-MD3&lt;0,WEEKDAY(MD3,2),7)</f>
        <v>1</v>
      </c>
      <c r="ME7" s="83">
        <f>IF(LOOKUP(ME3,'Paramètres et fériés'!$E$4:$E$15)-ME3&lt;0,WEEKDAY(ME3,2),7)</f>
        <v>2</v>
      </c>
      <c r="MF7" s="83">
        <f>IF(LOOKUP(MF3,'Paramètres et fériés'!$E$4:$E$15)-MF3&lt;0,WEEKDAY(MF3,2),7)</f>
        <v>3</v>
      </c>
      <c r="MG7" s="83">
        <f>IF(LOOKUP(MG3,'Paramètres et fériés'!$E$4:$E$15)-MG3&lt;0,WEEKDAY(MG3,2),7)</f>
        <v>4</v>
      </c>
      <c r="MH7" s="83">
        <f>IF(LOOKUP(MH3,'Paramètres et fériés'!$E$4:$E$15)-MH3&lt;0,WEEKDAY(MH3,2),7)</f>
        <v>5</v>
      </c>
      <c r="MI7" s="83">
        <f>IF(LOOKUP(MI3,'Paramètres et fériés'!$E$4:$E$15)-MI3&lt;0,WEEKDAY(MI3,2),7)</f>
        <v>6</v>
      </c>
      <c r="MJ7" s="83">
        <f>IF(LOOKUP(MJ3,'Paramètres et fériés'!$E$4:$E$15)-MJ3&lt;0,WEEKDAY(MJ3,2),7)</f>
        <v>7</v>
      </c>
      <c r="MK7" s="83">
        <f>IF(LOOKUP(MK3,'Paramètres et fériés'!$E$4:$E$15)-MK3&lt;0,WEEKDAY(MK3,2),7)</f>
        <v>1</v>
      </c>
      <c r="ML7" s="83">
        <f>IF(LOOKUP(ML3,'Paramètres et fériés'!$E$4:$E$15)-ML3&lt;0,WEEKDAY(ML3,2),7)</f>
        <v>2</v>
      </c>
      <c r="MM7" s="83">
        <f>IF(LOOKUP(MM3,'Paramètres et fériés'!$E$4:$E$15)-MM3&lt;0,WEEKDAY(MM3,2),7)</f>
        <v>3</v>
      </c>
      <c r="MN7" s="83" t="e">
        <f>IF(LOOKUP(MN3,'Paramètres et fériés'!$E$4:$E$15)-MN3&lt;0,WEEKDAY(MN3,2),7)</f>
        <v>#N/A</v>
      </c>
      <c r="MO7" s="83">
        <f>IF(LOOKUP(MO3,'Paramètres et fériés'!$E$4:$E$15)-MO3&lt;0,WEEKDAY(MO3,2),7)</f>
        <v>4</v>
      </c>
      <c r="MP7" s="83">
        <f>IF(LOOKUP(MP3,'Paramètres et fériés'!$E$4:$E$15)-MP3&lt;0,WEEKDAY(MP3,2),7)</f>
        <v>5</v>
      </c>
      <c r="MQ7" s="83">
        <f>IF(LOOKUP(MQ3,'Paramètres et fériés'!$E$4:$E$15)-MQ3&lt;0,WEEKDAY(MQ3,2),7)</f>
        <v>6</v>
      </c>
      <c r="MR7" s="83">
        <f>IF(LOOKUP(MR3,'Paramètres et fériés'!$E$4:$E$15)-MR3&lt;0,WEEKDAY(MR3,2),7)</f>
        <v>7</v>
      </c>
      <c r="MS7" s="83">
        <f>IF(LOOKUP(MS3,'Paramètres et fériés'!$E$4:$E$15)-MS3&lt;0,WEEKDAY(MS3,2),7)</f>
        <v>1</v>
      </c>
      <c r="MT7" s="83">
        <f>IF(LOOKUP(MT3,'Paramètres et fériés'!$E$4:$E$15)-MT3&lt;0,WEEKDAY(MT3,2),7)</f>
        <v>2</v>
      </c>
      <c r="MU7" s="83">
        <f>IF(LOOKUP(MU3,'Paramètres et fériés'!$E$4:$E$15)-MU3&lt;0,WEEKDAY(MU3,2),7)</f>
        <v>3</v>
      </c>
      <c r="MV7" s="83">
        <f>IF(LOOKUP(MV3,'Paramètres et fériés'!$E$4:$E$15)-MV3&lt;0,WEEKDAY(MV3,2),7)</f>
        <v>4</v>
      </c>
      <c r="MW7" s="83">
        <f>IF(LOOKUP(MW3,'Paramètres et fériés'!$E$4:$E$15)-MW3&lt;0,WEEKDAY(MW3,2),7)</f>
        <v>5</v>
      </c>
      <c r="MX7" s="83">
        <f>IF(LOOKUP(MX3,'Paramètres et fériés'!$E$4:$E$15)-MX3&lt;0,WEEKDAY(MX3,2),7)</f>
        <v>6</v>
      </c>
      <c r="MY7" s="83">
        <f>IF(LOOKUP(MY3,'Paramètres et fériés'!$E$4:$E$15)-MY3&lt;0,WEEKDAY(MY3,2),7)</f>
        <v>7</v>
      </c>
      <c r="MZ7" s="83">
        <f>IF(LOOKUP(MZ3,'Paramètres et fériés'!$E$4:$E$15)-MZ3&lt;0,WEEKDAY(MZ3,2),7)</f>
        <v>1</v>
      </c>
      <c r="NA7" s="83">
        <f>IF(LOOKUP(NA3,'Paramètres et fériés'!$E$4:$E$15)-NA3&lt;0,WEEKDAY(NA3,2),7)</f>
        <v>2</v>
      </c>
      <c r="NB7" s="83">
        <f>IF(LOOKUP(NB3,'Paramètres et fériés'!$E$4:$E$15)-NB3&lt;0,WEEKDAY(NB3,2),7)</f>
        <v>3</v>
      </c>
      <c r="NC7" s="83">
        <f>IF(LOOKUP(NC3,'Paramètres et fériés'!$E$4:$E$15)-NC3&lt;0,WEEKDAY(NC3,2),7)</f>
        <v>4</v>
      </c>
      <c r="ND7" s="83">
        <f>IF(LOOKUP(ND3,'Paramètres et fériés'!$E$4:$E$15)-ND3&lt;0,WEEKDAY(ND3,2),7)</f>
        <v>5</v>
      </c>
      <c r="NE7" s="83">
        <f>IF(LOOKUP(NE3,'Paramètres et fériés'!$E$4:$E$15)-NE3&lt;0,WEEKDAY(NE3,2),7)</f>
        <v>6</v>
      </c>
      <c r="NF7" s="83">
        <f>IF(LOOKUP(NF3,'Paramètres et fériés'!$E$4:$E$15)-NF3&lt;0,WEEKDAY(NF3,2),7)</f>
        <v>7</v>
      </c>
      <c r="NG7" s="83">
        <f>IF(LOOKUP(NG3,'Paramètres et fériés'!$E$4:$E$15)-NG3&lt;0,WEEKDAY(NG3,2),7)</f>
        <v>1</v>
      </c>
      <c r="NH7" s="83">
        <f>IF(LOOKUP(NH3,'Paramètres et fériés'!$E$4:$E$15)-NH3&lt;0,WEEKDAY(NH3,2),7)</f>
        <v>2</v>
      </c>
      <c r="NI7" s="83">
        <f>IF(LOOKUP(NI3,'Paramètres et fériés'!$E$4:$E$15)-NI3&lt;0,WEEKDAY(NI3,2),7)</f>
        <v>3</v>
      </c>
      <c r="NJ7" s="83">
        <f>IF(LOOKUP(NJ3,'Paramètres et fériés'!$E$4:$E$15)-NJ3&lt;0,WEEKDAY(NJ3,2),7)</f>
        <v>4</v>
      </c>
      <c r="NK7" s="83">
        <f>IF(LOOKUP(NK3,'Paramètres et fériés'!$E$4:$E$15)-NK3&lt;0,WEEKDAY(NK3,2),7)</f>
        <v>5</v>
      </c>
      <c r="NL7" s="83">
        <f>IF(LOOKUP(NL3,'Paramètres et fériés'!$E$4:$E$15)-NL3&lt;0,WEEKDAY(NL3,2),7)</f>
        <v>6</v>
      </c>
      <c r="NM7" s="83">
        <f>IF(LOOKUP(NM3,'Paramètres et fériés'!$E$4:$E$15)-NM3&lt;0,WEEKDAY(NM3,2),7)</f>
        <v>7</v>
      </c>
      <c r="NN7" s="83">
        <f>IF(LOOKUP(NN3,'Paramètres et fériés'!$E$4:$E$15)-NN3&lt;0,WEEKDAY(NN3,2),7)</f>
        <v>1</v>
      </c>
      <c r="NO7" s="83">
        <f>IF(LOOKUP(NO3,'Paramètres et fériés'!$E$4:$E$15)-NO3&lt;0,WEEKDAY(NO3,2),7)</f>
        <v>2</v>
      </c>
      <c r="NP7" s="83">
        <f>IF(LOOKUP(NP3,'Paramètres et fériés'!$E$4:$E$15)-NP3&lt;0,WEEKDAY(NP3,2),7)</f>
        <v>3</v>
      </c>
      <c r="NQ7" s="83">
        <f>IF(LOOKUP(NQ3,'Paramètres et fériés'!$E$4:$E$15)-NQ3&lt;0,WEEKDAY(NQ3,2),7)</f>
        <v>4</v>
      </c>
      <c r="NR7" s="83">
        <f>IF(LOOKUP(NR3,'Paramètres et fériés'!$E$4:$E$15)-NR3&lt;0,WEEKDAY(NR3,2),7)</f>
        <v>5</v>
      </c>
      <c r="NS7" s="83">
        <f>IF(LOOKUP(NS3,'Paramètres et fériés'!$E$4:$E$15)-NS3&lt;0,WEEKDAY(NS3,2),7)</f>
        <v>6</v>
      </c>
      <c r="NT7" s="84"/>
      <c r="NY7" s="82" t="s">
        <v>100</v>
      </c>
    </row>
    <row r="8" spans="1:389" x14ac:dyDescent="0.25">
      <c r="A8" s="85" t="s">
        <v>102</v>
      </c>
      <c r="B8" s="49" t="s">
        <v>103</v>
      </c>
      <c r="C8" s="49"/>
      <c r="D8" s="44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5"/>
      <c r="EZ8" s="85"/>
      <c r="FA8" s="85"/>
      <c r="FB8" s="85"/>
      <c r="FC8" s="85"/>
      <c r="FD8" s="85"/>
      <c r="FE8" s="85"/>
      <c r="FF8" s="85"/>
      <c r="FG8" s="85"/>
      <c r="FH8" s="85"/>
      <c r="FI8" s="85"/>
      <c r="FJ8" s="85"/>
      <c r="FK8" s="85"/>
      <c r="FL8" s="85"/>
      <c r="FM8" s="85"/>
      <c r="FN8" s="85"/>
      <c r="FO8" s="85"/>
      <c r="FP8" s="85"/>
      <c r="FQ8" s="85"/>
      <c r="FR8" s="85"/>
      <c r="FS8" s="85"/>
      <c r="FT8" s="85"/>
      <c r="FU8" s="85"/>
      <c r="FV8" s="85"/>
      <c r="FW8" s="85"/>
      <c r="FX8" s="85"/>
      <c r="FY8" s="85"/>
      <c r="FZ8" s="85"/>
      <c r="GA8" s="85"/>
      <c r="GB8" s="85"/>
      <c r="GC8" s="85"/>
      <c r="GD8" s="85"/>
      <c r="GE8" s="85"/>
      <c r="GF8" s="85"/>
      <c r="GG8" s="85"/>
      <c r="GH8" s="85"/>
      <c r="GI8" s="85"/>
      <c r="GJ8" s="85"/>
      <c r="GK8" s="85"/>
      <c r="GL8" s="85"/>
      <c r="GM8" s="85"/>
      <c r="GN8" s="85"/>
      <c r="GO8" s="85"/>
      <c r="GP8" s="85"/>
      <c r="GQ8" s="85"/>
      <c r="GR8" s="85"/>
      <c r="GS8" s="85"/>
      <c r="GT8" s="85"/>
      <c r="GU8" s="85"/>
      <c r="GV8" s="85"/>
      <c r="GW8" s="85"/>
      <c r="GX8" s="85"/>
      <c r="GY8" s="85"/>
      <c r="GZ8" s="85"/>
      <c r="HA8" s="85"/>
      <c r="HB8" s="85"/>
      <c r="HC8" s="85"/>
      <c r="HD8" s="85"/>
      <c r="HE8" s="85"/>
      <c r="HF8" s="85"/>
      <c r="HG8" s="85"/>
      <c r="HH8" s="85"/>
      <c r="HI8" s="85"/>
      <c r="HJ8" s="85"/>
      <c r="HK8" s="85"/>
      <c r="HL8" s="85"/>
      <c r="HM8" s="85"/>
      <c r="HN8" s="85"/>
      <c r="HO8" s="85"/>
      <c r="HP8" s="85"/>
      <c r="HQ8" s="85"/>
      <c r="HR8" s="85"/>
      <c r="HS8" s="85"/>
      <c r="HT8" s="85"/>
      <c r="HU8" s="85"/>
      <c r="HV8" s="85"/>
      <c r="HW8" s="85"/>
      <c r="HX8" s="85"/>
      <c r="HY8" s="85"/>
      <c r="HZ8" s="85"/>
      <c r="IA8" s="85"/>
      <c r="IB8" s="85"/>
      <c r="IC8" s="85"/>
      <c r="ID8" s="85"/>
      <c r="IE8" s="85"/>
      <c r="IF8" s="85"/>
      <c r="IG8" s="85"/>
      <c r="IH8" s="85"/>
      <c r="II8" s="85"/>
      <c r="IJ8" s="85"/>
      <c r="IK8" s="85"/>
      <c r="IL8" s="85"/>
      <c r="IM8" s="85"/>
      <c r="IN8" s="85"/>
      <c r="IO8" s="85"/>
      <c r="IP8" s="85"/>
      <c r="IQ8" s="85"/>
      <c r="IR8" s="85"/>
      <c r="IS8" s="85"/>
      <c r="IT8" s="85"/>
      <c r="IU8" s="85"/>
      <c r="IV8" s="85"/>
      <c r="IW8" s="85"/>
      <c r="IX8" s="85"/>
      <c r="IY8" s="85"/>
      <c r="IZ8" s="85"/>
      <c r="JA8" s="85"/>
      <c r="JB8" s="85"/>
      <c r="JC8" s="85"/>
      <c r="JD8" s="85"/>
      <c r="JE8" s="85"/>
      <c r="JF8" s="85"/>
      <c r="JG8" s="85"/>
      <c r="JH8" s="85"/>
      <c r="JI8" s="85"/>
      <c r="JJ8" s="85"/>
      <c r="JK8" s="85"/>
      <c r="JL8" s="85"/>
      <c r="JM8" s="85"/>
      <c r="JN8" s="85"/>
      <c r="JO8" s="85"/>
      <c r="JP8" s="85"/>
      <c r="JQ8" s="85"/>
      <c r="JR8" s="85"/>
      <c r="JS8" s="85"/>
      <c r="JT8" s="85"/>
      <c r="JU8" s="85"/>
      <c r="JV8" s="85"/>
      <c r="JW8" s="85"/>
      <c r="JX8" s="85"/>
      <c r="JY8" s="85"/>
      <c r="JZ8" s="85"/>
      <c r="KA8" s="85"/>
      <c r="KB8" s="85"/>
      <c r="KC8" s="85"/>
      <c r="KD8" s="85"/>
      <c r="KE8" s="85"/>
      <c r="KF8" s="85"/>
      <c r="KG8" s="85"/>
      <c r="KH8" s="85"/>
      <c r="KI8" s="85"/>
      <c r="KJ8" s="85"/>
      <c r="KK8" s="85"/>
      <c r="KL8" s="85"/>
      <c r="KM8" s="85"/>
      <c r="KN8" s="85"/>
      <c r="KO8" s="85"/>
      <c r="KP8" s="85"/>
      <c r="KQ8" s="85"/>
      <c r="KR8" s="85"/>
      <c r="KS8" s="85"/>
      <c r="KT8" s="85"/>
      <c r="KU8" s="85"/>
      <c r="KV8" s="85"/>
      <c r="KW8" s="85"/>
      <c r="KX8" s="85"/>
      <c r="KY8" s="85"/>
      <c r="KZ8" s="85"/>
      <c r="LA8" s="85"/>
      <c r="LB8" s="85"/>
      <c r="LC8" s="85"/>
      <c r="LD8" s="85"/>
      <c r="LE8" s="85"/>
      <c r="LF8" s="85"/>
      <c r="LG8" s="85"/>
      <c r="LH8" s="85"/>
      <c r="LI8" s="85"/>
      <c r="LJ8" s="85"/>
      <c r="LK8" s="85"/>
      <c r="LL8" s="85"/>
      <c r="LM8" s="85"/>
      <c r="LN8" s="85"/>
      <c r="LO8" s="85"/>
      <c r="LP8" s="85"/>
      <c r="LQ8" s="85"/>
      <c r="LR8" s="85"/>
      <c r="LS8" s="85"/>
      <c r="LT8" s="85"/>
      <c r="LU8" s="85"/>
      <c r="LV8" s="85"/>
      <c r="LW8" s="85"/>
      <c r="LX8" s="85"/>
      <c r="LY8" s="85"/>
      <c r="LZ8" s="85"/>
      <c r="MA8" s="85"/>
      <c r="MB8" s="85"/>
      <c r="MC8" s="85"/>
      <c r="MD8" s="85"/>
      <c r="ME8" s="85"/>
      <c r="MF8" s="85"/>
      <c r="MG8" s="85"/>
      <c r="MH8" s="85"/>
      <c r="MI8" s="85"/>
      <c r="MJ8" s="85"/>
      <c r="MK8" s="85"/>
      <c r="ML8" s="85"/>
      <c r="MM8" s="85"/>
      <c r="MN8" s="85"/>
      <c r="MO8" s="85"/>
      <c r="MP8" s="85"/>
      <c r="MQ8" s="85"/>
      <c r="MR8" s="85"/>
      <c r="MS8" s="85"/>
      <c r="MT8" s="85"/>
      <c r="MU8" s="85"/>
      <c r="MV8" s="85"/>
      <c r="MW8" s="85"/>
      <c r="MX8" s="85"/>
      <c r="MY8" s="85"/>
      <c r="MZ8" s="85"/>
      <c r="NA8" s="85"/>
      <c r="NB8" s="85"/>
      <c r="NC8" s="85"/>
      <c r="ND8" s="85"/>
      <c r="NE8" s="85"/>
      <c r="NF8" s="85"/>
      <c r="NG8" s="85"/>
      <c r="NH8" s="85"/>
      <c r="NI8" s="85"/>
      <c r="NJ8" s="85"/>
      <c r="NK8" s="85"/>
      <c r="NL8" s="85"/>
      <c r="NM8" s="85"/>
      <c r="NN8" s="85"/>
      <c r="NO8" s="85"/>
      <c r="NP8" s="85"/>
      <c r="NQ8" s="85"/>
      <c r="NR8" s="85"/>
      <c r="NS8" s="85"/>
      <c r="NT8" s="86"/>
      <c r="NY8" s="7" t="s">
        <v>100</v>
      </c>
    </row>
    <row r="9" spans="1:389" x14ac:dyDescent="0.25">
      <c r="A9" s="51" t="s">
        <v>136</v>
      </c>
      <c r="B9" s="50" t="s">
        <v>137</v>
      </c>
      <c r="C9" s="52" t="s">
        <v>156</v>
      </c>
      <c r="D9" s="58"/>
      <c r="E9" s="87"/>
      <c r="F9" s="87"/>
      <c r="G9" s="87"/>
      <c r="H9" s="87"/>
      <c r="I9" s="105"/>
      <c r="J9" s="87"/>
      <c r="K9" s="87"/>
      <c r="L9" s="87"/>
      <c r="M9" s="87"/>
      <c r="N9" s="87"/>
      <c r="O9" s="87"/>
      <c r="P9" s="105"/>
      <c r="Q9" s="87"/>
      <c r="R9" s="87"/>
      <c r="S9" s="87"/>
      <c r="T9" s="87"/>
      <c r="U9" s="87"/>
      <c r="V9" s="87"/>
      <c r="W9" s="105"/>
      <c r="X9" s="87"/>
      <c r="Y9" s="87"/>
      <c r="Z9" s="87"/>
      <c r="AA9" s="87"/>
      <c r="AB9" s="87"/>
      <c r="AC9" s="87"/>
      <c r="AD9" s="105"/>
      <c r="AE9" s="87"/>
      <c r="AF9" s="87"/>
      <c r="AG9" s="87"/>
      <c r="AH9" s="87"/>
      <c r="AI9" s="87"/>
      <c r="AJ9" s="87"/>
      <c r="AK9" s="87"/>
      <c r="AL9" s="105"/>
      <c r="AM9" s="87"/>
      <c r="AN9" s="87"/>
      <c r="AO9" s="87"/>
      <c r="AP9" s="87"/>
      <c r="AQ9" s="87"/>
      <c r="AR9" s="87"/>
      <c r="AS9" s="105"/>
      <c r="AT9" s="87"/>
      <c r="AU9" s="87"/>
      <c r="AV9" s="87"/>
      <c r="AW9" s="87"/>
      <c r="AX9" s="87"/>
      <c r="AY9" s="87"/>
      <c r="AZ9" s="105"/>
      <c r="BA9" s="87"/>
      <c r="BB9" s="87"/>
      <c r="BC9" s="87"/>
      <c r="BD9" s="87"/>
      <c r="BE9" s="87"/>
      <c r="BF9" s="87"/>
      <c r="BG9" s="105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105"/>
      <c r="BS9" s="87"/>
      <c r="BT9" s="87"/>
      <c r="BU9" s="87"/>
      <c r="BV9" s="87"/>
      <c r="BW9" s="87"/>
      <c r="BX9" s="87"/>
      <c r="BY9" s="105"/>
      <c r="BZ9" s="87"/>
      <c r="CA9" s="87"/>
      <c r="CB9" s="87"/>
      <c r="CC9" s="87"/>
      <c r="CD9" s="87"/>
      <c r="CE9" s="87"/>
      <c r="CF9" s="105"/>
      <c r="CG9" s="87"/>
      <c r="CH9" s="87"/>
      <c r="CI9" s="87"/>
      <c r="CJ9" s="87"/>
      <c r="CK9" s="87"/>
      <c r="CL9" s="87"/>
      <c r="CM9" s="105"/>
      <c r="CN9" s="87"/>
      <c r="CO9" s="87"/>
      <c r="CP9" s="87"/>
      <c r="CQ9" s="87"/>
      <c r="CR9" s="87"/>
      <c r="CS9" s="87"/>
      <c r="CT9" s="105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6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67"/>
      <c r="KG9" s="67"/>
      <c r="KH9" s="67"/>
      <c r="KI9" s="67"/>
      <c r="KJ9" s="67"/>
      <c r="KK9" s="87"/>
      <c r="KL9" s="87"/>
      <c r="KM9" s="67"/>
      <c r="KN9" s="67"/>
      <c r="KO9" s="67"/>
      <c r="KP9" s="67"/>
      <c r="KQ9" s="67"/>
      <c r="KR9" s="87"/>
      <c r="KS9" s="87"/>
      <c r="KT9" s="67"/>
      <c r="KU9" s="67"/>
      <c r="KV9" s="67"/>
      <c r="KW9" s="67"/>
      <c r="KX9" s="6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3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8"/>
      <c r="NY9" s="7" t="s">
        <v>100</v>
      </c>
    </row>
    <row r="10" spans="1:389" x14ac:dyDescent="0.25">
      <c r="A10" s="85" t="s">
        <v>102</v>
      </c>
      <c r="B10" s="49"/>
      <c r="C10" s="49"/>
      <c r="D10" s="44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5"/>
      <c r="FW10" s="85"/>
      <c r="FX10" s="85"/>
      <c r="FY10" s="85"/>
      <c r="FZ10" s="85"/>
      <c r="GA10" s="85"/>
      <c r="GB10" s="85"/>
      <c r="GC10" s="85"/>
      <c r="GD10" s="85"/>
      <c r="GE10" s="85"/>
      <c r="GF10" s="85"/>
      <c r="GG10" s="85"/>
      <c r="GH10" s="85"/>
      <c r="GI10" s="85"/>
      <c r="GJ10" s="85"/>
      <c r="GK10" s="85"/>
      <c r="GL10" s="85"/>
      <c r="GM10" s="85"/>
      <c r="GN10" s="85"/>
      <c r="GO10" s="85"/>
      <c r="GP10" s="85"/>
      <c r="GQ10" s="85"/>
      <c r="GR10" s="85"/>
      <c r="GS10" s="85"/>
      <c r="GT10" s="85"/>
      <c r="GU10" s="85"/>
      <c r="GV10" s="85"/>
      <c r="GW10" s="85"/>
      <c r="GX10" s="85"/>
      <c r="GY10" s="85"/>
      <c r="GZ10" s="85"/>
      <c r="HA10" s="85"/>
      <c r="HB10" s="85"/>
      <c r="HC10" s="85"/>
      <c r="HD10" s="85"/>
      <c r="HE10" s="85"/>
      <c r="HF10" s="85"/>
      <c r="HG10" s="85"/>
      <c r="HH10" s="85"/>
      <c r="HI10" s="85"/>
      <c r="HJ10" s="85"/>
      <c r="HK10" s="85"/>
      <c r="HL10" s="85"/>
      <c r="HM10" s="85"/>
      <c r="HN10" s="85"/>
      <c r="HO10" s="85"/>
      <c r="HP10" s="85"/>
      <c r="HQ10" s="85"/>
      <c r="HR10" s="85"/>
      <c r="HS10" s="85"/>
      <c r="HT10" s="85"/>
      <c r="HU10" s="85"/>
      <c r="HV10" s="85"/>
      <c r="HW10" s="85"/>
      <c r="HX10" s="85"/>
      <c r="HY10" s="85"/>
      <c r="HZ10" s="85"/>
      <c r="IA10" s="85"/>
      <c r="IB10" s="85"/>
      <c r="IC10" s="85"/>
      <c r="ID10" s="85"/>
      <c r="IE10" s="85"/>
      <c r="IF10" s="85"/>
      <c r="IG10" s="85"/>
      <c r="IH10" s="85"/>
      <c r="II10" s="85"/>
      <c r="IJ10" s="85"/>
      <c r="IK10" s="85"/>
      <c r="IL10" s="85"/>
      <c r="IM10" s="85"/>
      <c r="IN10" s="85"/>
      <c r="IO10" s="85"/>
      <c r="IP10" s="85"/>
      <c r="IQ10" s="85"/>
      <c r="IR10" s="85"/>
      <c r="IS10" s="85"/>
      <c r="IT10" s="85"/>
      <c r="IU10" s="85"/>
      <c r="IV10" s="85"/>
      <c r="IW10" s="85"/>
      <c r="IX10" s="85"/>
      <c r="IY10" s="85"/>
      <c r="IZ10" s="85"/>
      <c r="JA10" s="85"/>
      <c r="JB10" s="85"/>
      <c r="JC10" s="85"/>
      <c r="JD10" s="85"/>
      <c r="JE10" s="85"/>
      <c r="JF10" s="85"/>
      <c r="JG10" s="85"/>
      <c r="JH10" s="85"/>
      <c r="JI10" s="85"/>
      <c r="JJ10" s="85"/>
      <c r="JK10" s="85"/>
      <c r="JL10" s="85"/>
      <c r="JM10" s="85"/>
      <c r="JN10" s="85"/>
      <c r="JO10" s="85"/>
      <c r="JP10" s="85"/>
      <c r="JQ10" s="85"/>
      <c r="JR10" s="85"/>
      <c r="JS10" s="85"/>
      <c r="JT10" s="85"/>
      <c r="JU10" s="85"/>
      <c r="JV10" s="85"/>
      <c r="JW10" s="85"/>
      <c r="JX10" s="85"/>
      <c r="JY10" s="85"/>
      <c r="JZ10" s="85"/>
      <c r="KA10" s="85"/>
      <c r="KB10" s="85"/>
      <c r="KC10" s="85"/>
      <c r="KD10" s="85"/>
      <c r="KE10" s="85"/>
      <c r="KF10" s="85"/>
      <c r="KG10" s="85"/>
      <c r="KH10" s="85"/>
      <c r="KI10" s="85"/>
      <c r="KJ10" s="85"/>
      <c r="KK10" s="85"/>
      <c r="KL10" s="85"/>
      <c r="KM10" s="85"/>
      <c r="KN10" s="85"/>
      <c r="KO10" s="85"/>
      <c r="KP10" s="85"/>
      <c r="KQ10" s="85"/>
      <c r="KR10" s="85"/>
      <c r="KS10" s="85"/>
      <c r="KT10" s="85"/>
      <c r="KU10" s="85"/>
      <c r="KV10" s="85"/>
      <c r="KW10" s="85"/>
      <c r="KX10" s="85"/>
      <c r="KY10" s="85"/>
      <c r="KZ10" s="85"/>
      <c r="LA10" s="85"/>
      <c r="LB10" s="85"/>
      <c r="LC10" s="85"/>
      <c r="LD10" s="85"/>
      <c r="LE10" s="85"/>
      <c r="LF10" s="85"/>
      <c r="LG10" s="85"/>
      <c r="LH10" s="85"/>
      <c r="LI10" s="85"/>
      <c r="LJ10" s="85"/>
      <c r="LK10" s="85"/>
      <c r="LL10" s="85"/>
      <c r="LM10" s="85"/>
      <c r="LN10" s="85"/>
      <c r="LO10" s="85"/>
      <c r="LP10" s="85"/>
      <c r="LQ10" s="85"/>
      <c r="LR10" s="85"/>
      <c r="LS10" s="85"/>
      <c r="LT10" s="85"/>
      <c r="LU10" s="85"/>
      <c r="LV10" s="85"/>
      <c r="LW10" s="85"/>
      <c r="LX10" s="85"/>
      <c r="LY10" s="85"/>
      <c r="LZ10" s="85"/>
      <c r="MA10" s="85"/>
      <c r="MB10" s="85"/>
      <c r="MC10" s="85"/>
      <c r="MD10" s="85"/>
      <c r="ME10" s="85"/>
      <c r="MF10" s="85"/>
      <c r="MG10" s="85"/>
      <c r="MH10" s="85"/>
      <c r="MI10" s="85"/>
      <c r="MJ10" s="85"/>
      <c r="MK10" s="85"/>
      <c r="ML10" s="85"/>
      <c r="MM10" s="85"/>
      <c r="MN10" s="85"/>
      <c r="MO10" s="85"/>
      <c r="MP10" s="85"/>
      <c r="MQ10" s="85"/>
      <c r="MR10" s="85"/>
      <c r="MS10" s="85"/>
      <c r="MT10" s="85"/>
      <c r="MU10" s="85"/>
      <c r="MV10" s="85"/>
      <c r="MW10" s="85"/>
      <c r="MX10" s="85"/>
      <c r="MY10" s="85"/>
      <c r="MZ10" s="85"/>
      <c r="NA10" s="85"/>
      <c r="NB10" s="85"/>
      <c r="NC10" s="85"/>
      <c r="ND10" s="85"/>
      <c r="NE10" s="85"/>
      <c r="NF10" s="85"/>
      <c r="NG10" s="85"/>
      <c r="NH10" s="85"/>
      <c r="NI10" s="85"/>
      <c r="NJ10" s="85"/>
      <c r="NK10" s="85"/>
      <c r="NL10" s="85"/>
      <c r="NM10" s="85"/>
      <c r="NN10" s="85"/>
      <c r="NO10" s="85"/>
      <c r="NP10" s="85"/>
      <c r="NQ10" s="85"/>
      <c r="NR10" s="85"/>
      <c r="NS10" s="85"/>
      <c r="NT10" s="86"/>
      <c r="NY10" s="7" t="s">
        <v>100</v>
      </c>
    </row>
    <row r="11" spans="1:389" ht="13.8" thickBot="1" x14ac:dyDescent="0.3">
      <c r="A11" s="54" t="s">
        <v>138</v>
      </c>
      <c r="B11" s="55" t="s">
        <v>139</v>
      </c>
      <c r="C11" s="95" t="s">
        <v>157</v>
      </c>
      <c r="D11" s="57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67"/>
      <c r="AY11" s="67"/>
      <c r="AZ11" s="67"/>
      <c r="BA11" s="67"/>
      <c r="BB11" s="67"/>
      <c r="BC11" s="89"/>
      <c r="BD11" s="89"/>
      <c r="BE11" s="67"/>
      <c r="BF11" s="67"/>
      <c r="BG11" s="67"/>
      <c r="BH11" s="67"/>
      <c r="BI11" s="67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67"/>
      <c r="BX11" s="67"/>
      <c r="BY11" s="67"/>
      <c r="BZ11" s="67"/>
      <c r="CA11" s="67"/>
      <c r="CB11" s="89"/>
      <c r="CC11" s="89"/>
      <c r="CD11" s="89"/>
      <c r="CE11" s="89"/>
      <c r="CF11" s="67"/>
      <c r="CG11" s="67"/>
      <c r="CH11" s="67"/>
      <c r="CI11" s="89"/>
      <c r="CJ11" s="89"/>
      <c r="CK11" s="89"/>
      <c r="CL11" s="89"/>
      <c r="CM11" s="89"/>
      <c r="CN11" s="89"/>
      <c r="CO11" s="89"/>
      <c r="CP11" s="89"/>
      <c r="CQ11" s="89"/>
      <c r="CR11" s="67"/>
      <c r="CS11" s="67"/>
      <c r="CT11" s="67"/>
      <c r="CU11" s="67"/>
      <c r="CV11" s="67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67"/>
      <c r="DH11" s="67"/>
      <c r="DI11" s="67"/>
      <c r="DJ11" s="67"/>
      <c r="DK11" s="67"/>
      <c r="DL11" s="89"/>
      <c r="DM11" s="89"/>
      <c r="DN11" s="89"/>
      <c r="DO11" s="67"/>
      <c r="DP11" s="67"/>
      <c r="DQ11" s="67"/>
      <c r="DR11" s="67"/>
      <c r="DS11" s="67"/>
      <c r="DT11" s="89"/>
      <c r="DU11" s="67"/>
      <c r="DV11" s="67"/>
      <c r="DW11" s="67"/>
      <c r="DX11" s="67"/>
      <c r="DY11" s="67"/>
      <c r="DZ11" s="89"/>
      <c r="EA11" s="89"/>
      <c r="EB11" s="89"/>
      <c r="EC11" s="67"/>
      <c r="ED11" s="67"/>
      <c r="EE11" s="67"/>
      <c r="EF11" s="67"/>
      <c r="EG11" s="67"/>
      <c r="EH11" s="89"/>
      <c r="EI11" s="89"/>
      <c r="EJ11" s="89"/>
      <c r="EK11" s="89"/>
      <c r="EL11" s="67"/>
      <c r="EM11" s="67"/>
      <c r="EN11" s="67"/>
      <c r="EO11" s="89"/>
      <c r="EP11" s="89"/>
      <c r="EQ11" s="67"/>
      <c r="ER11" s="67"/>
      <c r="ES11" s="67"/>
      <c r="ET11" s="67"/>
      <c r="EU11" s="67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67"/>
      <c r="FO11" s="67"/>
      <c r="FP11" s="67"/>
      <c r="FQ11" s="67"/>
      <c r="FR11" s="89"/>
      <c r="FS11" s="89"/>
      <c r="FT11" s="89"/>
      <c r="FU11" s="89"/>
      <c r="FV11" s="67"/>
      <c r="FW11" s="67"/>
      <c r="FX11" s="67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100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67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  <c r="KW11" s="89"/>
      <c r="KX11" s="89"/>
      <c r="KY11" s="89"/>
      <c r="KZ11" s="89"/>
      <c r="LA11" s="89"/>
      <c r="LB11" s="89"/>
      <c r="LC11" s="89"/>
      <c r="LD11" s="89"/>
      <c r="LE11" s="89"/>
      <c r="LF11" s="89"/>
      <c r="LG11" s="89"/>
      <c r="LH11" s="89"/>
      <c r="LI11" s="89"/>
      <c r="LJ11" s="89"/>
      <c r="LK11" s="89"/>
      <c r="LL11" s="89"/>
      <c r="LM11" s="89"/>
      <c r="LN11" s="89"/>
      <c r="LO11" s="89"/>
      <c r="LP11" s="89"/>
      <c r="LQ11" s="89"/>
      <c r="LR11" s="89"/>
      <c r="LS11" s="89"/>
      <c r="LT11" s="89"/>
      <c r="LU11" s="67"/>
      <c r="LV11" s="89"/>
      <c r="LW11" s="89"/>
      <c r="LX11" s="89"/>
      <c r="LY11" s="89"/>
      <c r="LZ11" s="89"/>
      <c r="MA11" s="89"/>
      <c r="MB11" s="89"/>
      <c r="MC11" s="89"/>
      <c r="MD11" s="89"/>
      <c r="ME11" s="89"/>
      <c r="MF11" s="89"/>
      <c r="MG11" s="89"/>
      <c r="MH11" s="89"/>
      <c r="MI11" s="89"/>
      <c r="MJ11" s="89"/>
      <c r="MK11" s="89"/>
      <c r="ML11" s="89"/>
      <c r="MM11" s="89"/>
      <c r="MN11" s="89"/>
      <c r="MO11" s="89"/>
      <c r="MP11" s="89"/>
      <c r="MQ11" s="89"/>
      <c r="MR11" s="89"/>
      <c r="MS11" s="89"/>
      <c r="MT11" s="89"/>
      <c r="MU11" s="89"/>
      <c r="MV11" s="89"/>
      <c r="MW11" s="89"/>
      <c r="MX11" s="89"/>
      <c r="MY11" s="89"/>
      <c r="MZ11" s="89"/>
      <c r="NA11" s="89"/>
      <c r="NB11" s="89"/>
      <c r="NC11" s="89"/>
      <c r="ND11" s="89"/>
      <c r="NE11" s="89"/>
      <c r="NF11" s="89"/>
      <c r="NG11" s="89"/>
      <c r="NH11" s="89"/>
      <c r="NI11" s="89"/>
      <c r="NJ11" s="89"/>
      <c r="NK11" s="89"/>
      <c r="NL11" s="89"/>
      <c r="NM11" s="89"/>
      <c r="NN11" s="89"/>
      <c r="NO11" s="89"/>
      <c r="NP11" s="89"/>
      <c r="NQ11" s="89"/>
      <c r="NR11" s="89"/>
      <c r="NS11" s="89"/>
      <c r="NT11" s="90"/>
      <c r="NY11" s="7" t="s">
        <v>100</v>
      </c>
    </row>
    <row r="12" spans="1:389" ht="13.8" thickBot="1" x14ac:dyDescent="0.3">
      <c r="A12" s="85" t="s">
        <v>102</v>
      </c>
      <c r="B12" s="49"/>
      <c r="C12" s="49"/>
      <c r="D12" s="44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5"/>
      <c r="FW12" s="85"/>
      <c r="FX12" s="85"/>
      <c r="FY12" s="85"/>
      <c r="FZ12" s="85"/>
      <c r="GA12" s="85"/>
      <c r="GB12" s="85"/>
      <c r="GC12" s="85"/>
      <c r="GD12" s="85"/>
      <c r="GE12" s="85"/>
      <c r="GF12" s="85"/>
      <c r="GG12" s="85"/>
      <c r="GH12" s="85"/>
      <c r="GI12" s="85"/>
      <c r="GJ12" s="85"/>
      <c r="GK12" s="85"/>
      <c r="GL12" s="85"/>
      <c r="GM12" s="85"/>
      <c r="GN12" s="85"/>
      <c r="GO12" s="85"/>
      <c r="GP12" s="85"/>
      <c r="GQ12" s="85"/>
      <c r="GR12" s="85"/>
      <c r="GS12" s="85"/>
      <c r="GT12" s="85"/>
      <c r="GU12" s="85"/>
      <c r="GV12" s="85"/>
      <c r="GW12" s="85"/>
      <c r="GX12" s="85"/>
      <c r="GY12" s="85"/>
      <c r="GZ12" s="85"/>
      <c r="HA12" s="85"/>
      <c r="HB12" s="85"/>
      <c r="HC12" s="85"/>
      <c r="HD12" s="85"/>
      <c r="HE12" s="85"/>
      <c r="HF12" s="85"/>
      <c r="HG12" s="85"/>
      <c r="HH12" s="85"/>
      <c r="HI12" s="85"/>
      <c r="HJ12" s="85"/>
      <c r="HK12" s="85"/>
      <c r="HL12" s="85"/>
      <c r="HM12" s="85"/>
      <c r="HN12" s="85"/>
      <c r="HO12" s="85"/>
      <c r="HP12" s="85"/>
      <c r="HQ12" s="85"/>
      <c r="HR12" s="85"/>
      <c r="HS12" s="85"/>
      <c r="HT12" s="85"/>
      <c r="HU12" s="85"/>
      <c r="HV12" s="85"/>
      <c r="HW12" s="85"/>
      <c r="HX12" s="85"/>
      <c r="HY12" s="85"/>
      <c r="HZ12" s="85"/>
      <c r="IA12" s="85"/>
      <c r="IB12" s="85"/>
      <c r="IC12" s="85"/>
      <c r="ID12" s="85"/>
      <c r="IE12" s="85"/>
      <c r="IF12" s="85"/>
      <c r="IG12" s="85"/>
      <c r="IH12" s="85"/>
      <c r="II12" s="85"/>
      <c r="IJ12" s="85"/>
      <c r="IK12" s="85"/>
      <c r="IL12" s="85"/>
      <c r="IM12" s="85"/>
      <c r="IN12" s="85"/>
      <c r="IO12" s="85"/>
      <c r="IP12" s="85"/>
      <c r="IQ12" s="85"/>
      <c r="IR12" s="85"/>
      <c r="IS12" s="85"/>
      <c r="IT12" s="85"/>
      <c r="IU12" s="85"/>
      <c r="IV12" s="85"/>
      <c r="IW12" s="85"/>
      <c r="IX12" s="85"/>
      <c r="IY12" s="85"/>
      <c r="IZ12" s="85"/>
      <c r="JA12" s="85"/>
      <c r="JB12" s="85"/>
      <c r="JC12" s="85"/>
      <c r="JD12" s="85"/>
      <c r="JE12" s="85"/>
      <c r="JF12" s="85"/>
      <c r="JG12" s="85"/>
      <c r="JH12" s="85"/>
      <c r="JI12" s="85"/>
      <c r="JJ12" s="85"/>
      <c r="JK12" s="85"/>
      <c r="JL12" s="85"/>
      <c r="JM12" s="85"/>
      <c r="JN12" s="85"/>
      <c r="JO12" s="85"/>
      <c r="JP12" s="85"/>
      <c r="JQ12" s="85"/>
      <c r="JR12" s="85"/>
      <c r="JS12" s="85"/>
      <c r="JT12" s="85"/>
      <c r="JU12" s="85"/>
      <c r="JV12" s="85"/>
      <c r="JW12" s="85"/>
      <c r="JX12" s="85"/>
      <c r="JY12" s="85"/>
      <c r="JZ12" s="85"/>
      <c r="KA12" s="85"/>
      <c r="KB12" s="85"/>
      <c r="KC12" s="85"/>
      <c r="KD12" s="85"/>
      <c r="KE12" s="85"/>
      <c r="KF12" s="85"/>
      <c r="KG12" s="85"/>
      <c r="KH12" s="85"/>
      <c r="KI12" s="85"/>
      <c r="KJ12" s="85"/>
      <c r="KK12" s="85"/>
      <c r="KL12" s="85"/>
      <c r="KM12" s="85"/>
      <c r="KN12" s="85"/>
      <c r="KO12" s="85"/>
      <c r="KP12" s="85"/>
      <c r="KQ12" s="85"/>
      <c r="KR12" s="85"/>
      <c r="KS12" s="85"/>
      <c r="KT12" s="85"/>
      <c r="KU12" s="85"/>
      <c r="KV12" s="85"/>
      <c r="KW12" s="85"/>
      <c r="KX12" s="85"/>
      <c r="KY12" s="85"/>
      <c r="KZ12" s="85"/>
      <c r="LA12" s="85"/>
      <c r="LB12" s="85"/>
      <c r="LC12" s="85"/>
      <c r="LD12" s="85"/>
      <c r="LE12" s="85"/>
      <c r="LF12" s="85"/>
      <c r="LG12" s="85"/>
      <c r="LH12" s="85"/>
      <c r="LI12" s="85"/>
      <c r="LJ12" s="85"/>
      <c r="LK12" s="85"/>
      <c r="LL12" s="85"/>
      <c r="LM12" s="85"/>
      <c r="LN12" s="85"/>
      <c r="LO12" s="85"/>
      <c r="LP12" s="85"/>
      <c r="LQ12" s="85"/>
      <c r="LR12" s="85"/>
      <c r="LS12" s="85"/>
      <c r="LT12" s="85"/>
      <c r="LU12" s="85"/>
      <c r="LV12" s="85"/>
      <c r="LW12" s="85"/>
      <c r="LX12" s="85"/>
      <c r="LY12" s="85"/>
      <c r="LZ12" s="85"/>
      <c r="MA12" s="85"/>
      <c r="MB12" s="85"/>
      <c r="MC12" s="85"/>
      <c r="MD12" s="85"/>
      <c r="ME12" s="85"/>
      <c r="MF12" s="85"/>
      <c r="MG12" s="85"/>
      <c r="MH12" s="85"/>
      <c r="MI12" s="85"/>
      <c r="MJ12" s="85"/>
      <c r="MK12" s="85"/>
      <c r="ML12" s="85"/>
      <c r="MM12" s="85"/>
      <c r="MN12" s="85"/>
      <c r="MO12" s="85"/>
      <c r="MP12" s="85"/>
      <c r="MQ12" s="85"/>
      <c r="MR12" s="85"/>
      <c r="MS12" s="85"/>
      <c r="MT12" s="85"/>
      <c r="MU12" s="85"/>
      <c r="MV12" s="85"/>
      <c r="MW12" s="85"/>
      <c r="MX12" s="85"/>
      <c r="MY12" s="85"/>
      <c r="MZ12" s="85"/>
      <c r="NA12" s="85"/>
      <c r="NB12" s="85"/>
      <c r="NC12" s="85"/>
      <c r="ND12" s="85"/>
      <c r="NE12" s="85"/>
      <c r="NF12" s="85"/>
      <c r="NG12" s="85"/>
      <c r="NH12" s="85"/>
      <c r="NI12" s="85"/>
      <c r="NJ12" s="85"/>
      <c r="NK12" s="85"/>
      <c r="NL12" s="85"/>
      <c r="NM12" s="85"/>
      <c r="NN12" s="85"/>
      <c r="NO12" s="85"/>
      <c r="NP12" s="85"/>
      <c r="NQ12" s="85"/>
      <c r="NR12" s="85"/>
      <c r="NS12" s="85"/>
      <c r="NT12" s="86"/>
      <c r="NY12" s="7" t="s">
        <v>100</v>
      </c>
    </row>
    <row r="13" spans="1:389" ht="15" thickBot="1" x14ac:dyDescent="0.35">
      <c r="A13" s="54" t="s">
        <v>138</v>
      </c>
      <c r="B13" s="53" t="s">
        <v>140</v>
      </c>
      <c r="C13" s="96" t="s">
        <v>158</v>
      </c>
      <c r="D13" s="48"/>
      <c r="E13" s="78"/>
      <c r="F13" s="78"/>
      <c r="G13" s="159"/>
      <c r="H13" s="159"/>
      <c r="I13" s="159"/>
      <c r="J13" s="159"/>
      <c r="K13" s="159"/>
      <c r="L13" s="160"/>
      <c r="M13" s="160"/>
      <c r="N13" s="159"/>
      <c r="O13" s="159"/>
      <c r="P13" s="159"/>
      <c r="Q13" s="159"/>
      <c r="R13" s="159"/>
      <c r="S13" s="160"/>
      <c r="T13" s="160"/>
      <c r="U13" s="159"/>
      <c r="V13" s="159"/>
      <c r="W13" s="159"/>
      <c r="X13" s="159"/>
      <c r="Y13" s="159"/>
      <c r="Z13" s="160"/>
      <c r="AA13" s="160"/>
      <c r="AB13" s="159"/>
      <c r="AC13" s="159"/>
      <c r="AD13" s="159"/>
      <c r="AE13" s="159"/>
      <c r="AF13" s="159"/>
      <c r="AG13" s="78"/>
      <c r="AH13" s="78"/>
      <c r="AI13" s="78" t="s">
        <v>105</v>
      </c>
      <c r="AJ13" s="78"/>
      <c r="AK13" s="168"/>
      <c r="AL13" s="159"/>
      <c r="AM13" s="159"/>
      <c r="AN13" s="159"/>
      <c r="AO13" s="160"/>
      <c r="AP13" s="160"/>
      <c r="AQ13" s="159"/>
      <c r="AR13" s="159"/>
      <c r="AS13" s="159"/>
      <c r="AT13" s="159"/>
      <c r="AU13" s="159"/>
      <c r="AV13" s="160"/>
      <c r="AW13" s="160"/>
      <c r="AX13" s="159"/>
      <c r="AY13" s="159"/>
      <c r="AZ13" s="159"/>
      <c r="BA13" s="159"/>
      <c r="BB13" s="159"/>
      <c r="BC13" s="160"/>
      <c r="BD13" s="160"/>
      <c r="BE13" s="163" t="s">
        <v>106</v>
      </c>
      <c r="BF13" s="163" t="s">
        <v>106</v>
      </c>
      <c r="BG13" s="163" t="s">
        <v>106</v>
      </c>
      <c r="BH13" s="163" t="s">
        <v>106</v>
      </c>
      <c r="BI13" s="163" t="s">
        <v>106</v>
      </c>
      <c r="BJ13" s="160"/>
      <c r="BK13" s="160"/>
      <c r="BL13" s="165"/>
      <c r="BM13" s="78"/>
      <c r="BN13" s="78"/>
      <c r="BO13" s="78"/>
      <c r="BP13" s="78"/>
      <c r="BQ13" s="168"/>
      <c r="BR13" s="159"/>
      <c r="BS13" s="159"/>
      <c r="BT13" s="159"/>
      <c r="BU13" s="160"/>
      <c r="BV13" s="160"/>
      <c r="BW13" s="159"/>
      <c r="BX13" s="159"/>
      <c r="BY13" s="159"/>
      <c r="BZ13" s="159"/>
      <c r="CA13" s="159"/>
      <c r="CB13" s="160"/>
      <c r="CC13" s="160"/>
      <c r="CD13" s="159"/>
      <c r="CE13" s="159"/>
      <c r="CF13" s="159"/>
      <c r="CG13" s="159"/>
      <c r="CH13" s="159"/>
      <c r="CI13" s="160"/>
      <c r="CJ13" s="160"/>
      <c r="CK13" s="159"/>
      <c r="CL13" s="159"/>
      <c r="CM13" s="159"/>
      <c r="CN13" s="159"/>
      <c r="CO13" s="159"/>
      <c r="CP13" s="160"/>
      <c r="CQ13" s="160"/>
      <c r="CR13" s="159"/>
      <c r="CS13" s="159"/>
      <c r="CT13" s="159"/>
      <c r="CU13" s="165"/>
      <c r="CV13" s="78"/>
      <c r="CW13" s="168"/>
      <c r="CX13" s="160"/>
      <c r="CY13" s="160"/>
      <c r="CZ13" s="159"/>
      <c r="DA13" s="159"/>
      <c r="DB13" s="159"/>
      <c r="DC13" s="159"/>
      <c r="DD13" s="159"/>
      <c r="DE13" s="160"/>
      <c r="DF13" s="160"/>
      <c r="DG13" s="159"/>
      <c r="DH13" s="159"/>
      <c r="DI13" s="159"/>
      <c r="DJ13" s="159"/>
      <c r="DK13" s="159"/>
      <c r="DL13" s="160"/>
      <c r="DM13" s="160"/>
      <c r="DN13" s="174"/>
      <c r="DO13" s="159"/>
      <c r="DP13" s="163" t="s">
        <v>107</v>
      </c>
      <c r="DQ13" s="159"/>
      <c r="DR13" s="163" t="s">
        <v>106</v>
      </c>
      <c r="DS13" s="160"/>
      <c r="DT13" s="160"/>
      <c r="DU13" s="163" t="s">
        <v>106</v>
      </c>
      <c r="DV13" s="163" t="s">
        <v>106</v>
      </c>
      <c r="DW13" s="163" t="s">
        <v>106</v>
      </c>
      <c r="DX13" s="163" t="s">
        <v>106</v>
      </c>
      <c r="DY13" s="163" t="s">
        <v>106</v>
      </c>
      <c r="DZ13" s="175"/>
      <c r="EA13" s="78"/>
      <c r="EB13" s="78"/>
      <c r="EC13" s="159"/>
      <c r="ED13" s="159"/>
      <c r="EE13" s="159"/>
      <c r="EF13" s="159"/>
      <c r="EG13" s="159"/>
      <c r="EH13" s="160"/>
      <c r="EI13" s="174"/>
      <c r="EJ13" s="159"/>
      <c r="EK13" s="159"/>
      <c r="EL13" s="159"/>
      <c r="EM13" s="159"/>
      <c r="EN13" s="159"/>
      <c r="EO13" s="160"/>
      <c r="EP13" s="160"/>
      <c r="EQ13" s="159"/>
      <c r="ER13" s="159"/>
      <c r="ES13" s="163" t="s">
        <v>107</v>
      </c>
      <c r="ET13" s="159"/>
      <c r="EU13" s="159" t="s">
        <v>128</v>
      </c>
      <c r="EV13" s="160"/>
      <c r="EW13" s="160"/>
      <c r="EX13" s="159" t="s">
        <v>128</v>
      </c>
      <c r="EY13" s="159" t="s">
        <v>128</v>
      </c>
      <c r="EZ13" s="159" t="s">
        <v>128</v>
      </c>
      <c r="FA13" s="176"/>
      <c r="FB13" s="159" t="s">
        <v>128</v>
      </c>
      <c r="FC13" s="160"/>
      <c r="FD13" s="160"/>
      <c r="FE13" s="159"/>
      <c r="FF13" s="165"/>
      <c r="FG13" s="79"/>
      <c r="FH13" s="78" t="s">
        <v>107</v>
      </c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 t="s">
        <v>106</v>
      </c>
      <c r="GU13" s="78"/>
      <c r="GV13" s="78"/>
      <c r="GW13" s="78" t="s">
        <v>106</v>
      </c>
      <c r="GX13" s="78" t="s">
        <v>106</v>
      </c>
      <c r="GY13" s="78" t="s">
        <v>106</v>
      </c>
      <c r="GZ13" s="78"/>
      <c r="HA13" s="78" t="s">
        <v>106</v>
      </c>
      <c r="HB13" s="78"/>
      <c r="HC13" s="78"/>
      <c r="HD13" s="78" t="s">
        <v>106</v>
      </c>
      <c r="HE13" s="78" t="s">
        <v>106</v>
      </c>
      <c r="HF13" s="78" t="s">
        <v>106</v>
      </c>
      <c r="HG13" s="78" t="s">
        <v>106</v>
      </c>
      <c r="HH13" s="78" t="s">
        <v>106</v>
      </c>
      <c r="HI13" s="78"/>
      <c r="HJ13" s="78"/>
      <c r="HK13" s="78" t="s">
        <v>106</v>
      </c>
      <c r="HL13" s="78" t="s">
        <v>106</v>
      </c>
      <c r="HM13" s="78" t="s">
        <v>106</v>
      </c>
      <c r="HN13" s="78" t="s">
        <v>106</v>
      </c>
      <c r="HO13" s="78" t="s">
        <v>106</v>
      </c>
      <c r="HP13" s="78"/>
      <c r="HQ13" s="78"/>
      <c r="HR13" s="78"/>
      <c r="HS13" s="189" t="s">
        <v>106</v>
      </c>
      <c r="HT13" s="163" t="s">
        <v>106</v>
      </c>
      <c r="HU13" s="163" t="s">
        <v>106</v>
      </c>
      <c r="HV13" s="163" t="s">
        <v>106</v>
      </c>
      <c r="HW13" s="163" t="s">
        <v>106</v>
      </c>
      <c r="HX13" s="160"/>
      <c r="HY13" s="160"/>
      <c r="HZ13" s="159"/>
      <c r="IA13" s="159"/>
      <c r="IB13" s="159"/>
      <c r="IC13" s="159"/>
      <c r="ID13" s="159"/>
      <c r="IE13" s="160"/>
      <c r="IF13" s="160"/>
      <c r="IG13" s="174"/>
      <c r="IH13" s="159"/>
      <c r="II13" s="159"/>
      <c r="IJ13" s="159"/>
      <c r="IK13" s="159"/>
      <c r="IL13" s="160"/>
      <c r="IM13" s="160"/>
      <c r="IN13" s="159"/>
      <c r="IO13" s="159"/>
      <c r="IP13" s="159"/>
      <c r="IQ13" s="159"/>
      <c r="IR13" s="159"/>
      <c r="IS13" s="160"/>
      <c r="IT13" s="160"/>
      <c r="IU13" s="190"/>
      <c r="IV13" s="190"/>
      <c r="IW13" s="190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185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  <c r="KZ13" s="78"/>
      <c r="LA13" s="78"/>
      <c r="LB13" s="185"/>
      <c r="LC13" s="78"/>
      <c r="LD13" s="78"/>
      <c r="LE13" s="78"/>
      <c r="LF13" s="78"/>
      <c r="LG13" s="78"/>
      <c r="LH13" s="78"/>
      <c r="LI13" s="78"/>
      <c r="LJ13" s="78"/>
      <c r="LK13" s="78"/>
      <c r="LL13" s="78"/>
      <c r="LM13" s="78"/>
      <c r="LN13" s="78"/>
      <c r="LO13" s="78"/>
      <c r="LP13" s="78"/>
      <c r="LQ13" s="78"/>
      <c r="LR13" s="78"/>
      <c r="LS13" s="78"/>
      <c r="LT13" s="78"/>
      <c r="LU13" s="185"/>
      <c r="LV13" s="78"/>
      <c r="LW13" s="78"/>
      <c r="LX13" s="78"/>
      <c r="LY13" s="78"/>
      <c r="LZ13" s="78"/>
      <c r="MA13" s="78"/>
      <c r="MB13" s="78"/>
      <c r="MC13" s="78"/>
      <c r="MD13" s="78"/>
      <c r="ME13" s="78"/>
      <c r="MF13" s="78"/>
      <c r="MG13" s="78"/>
      <c r="MH13" s="78"/>
      <c r="MI13" s="78"/>
      <c r="MJ13" s="78"/>
      <c r="MK13" s="78"/>
      <c r="ML13" s="78"/>
      <c r="MM13" s="78"/>
      <c r="MN13" s="78"/>
      <c r="MO13" s="78"/>
      <c r="MP13" s="78"/>
      <c r="MQ13" s="78"/>
      <c r="MR13" s="78"/>
      <c r="MS13" s="78"/>
      <c r="MT13" s="78"/>
      <c r="MU13" s="78"/>
      <c r="MV13" s="78"/>
      <c r="MW13" s="78"/>
      <c r="MX13" s="78"/>
      <c r="MY13" s="78"/>
      <c r="MZ13" s="78"/>
      <c r="NA13" s="78"/>
      <c r="NB13" s="78"/>
      <c r="NC13" s="78"/>
      <c r="ND13" s="78"/>
      <c r="NE13" s="78"/>
      <c r="NF13" s="78"/>
      <c r="NG13" s="78"/>
      <c r="NH13" s="78"/>
      <c r="NI13" s="78"/>
      <c r="NJ13" s="78"/>
      <c r="NK13" s="78"/>
      <c r="NL13" s="78"/>
      <c r="NM13" s="78"/>
      <c r="NN13" s="78"/>
      <c r="NO13" s="78"/>
      <c r="NP13" s="78"/>
      <c r="NQ13" s="78"/>
      <c r="NR13" s="78"/>
      <c r="NS13" s="78"/>
      <c r="NT13" s="181"/>
      <c r="NY13" s="7" t="s">
        <v>100</v>
      </c>
    </row>
    <row r="14" spans="1:389" ht="13.8" thickBot="1" x14ac:dyDescent="0.3">
      <c r="A14" s="54" t="s">
        <v>138</v>
      </c>
      <c r="B14" s="53" t="s">
        <v>141</v>
      </c>
      <c r="C14" s="97" t="s">
        <v>155</v>
      </c>
      <c r="D14" s="48"/>
      <c r="E14" s="78"/>
      <c r="F14" s="78"/>
      <c r="G14" s="159"/>
      <c r="H14" s="159"/>
      <c r="I14" s="161" t="s">
        <v>105</v>
      </c>
      <c r="J14" s="161" t="s">
        <v>105</v>
      </c>
      <c r="K14" s="161" t="s">
        <v>105</v>
      </c>
      <c r="L14" s="160"/>
      <c r="M14" s="160"/>
      <c r="N14" s="159"/>
      <c r="O14" s="161" t="s">
        <v>105</v>
      </c>
      <c r="P14" s="161" t="s">
        <v>105</v>
      </c>
      <c r="Q14" s="161" t="s">
        <v>105</v>
      </c>
      <c r="R14" s="161" t="s">
        <v>105</v>
      </c>
      <c r="S14" s="160"/>
      <c r="T14" s="160"/>
      <c r="U14" s="159"/>
      <c r="V14" s="159"/>
      <c r="W14" s="161" t="s">
        <v>105</v>
      </c>
      <c r="X14" s="161" t="s">
        <v>105</v>
      </c>
      <c r="Y14" s="161" t="s">
        <v>105</v>
      </c>
      <c r="Z14" s="160"/>
      <c r="AA14" s="160"/>
      <c r="AB14" s="159"/>
      <c r="AC14" s="159"/>
      <c r="AD14" s="159"/>
      <c r="AE14" s="161" t="s">
        <v>105</v>
      </c>
      <c r="AF14" s="161" t="s">
        <v>105</v>
      </c>
      <c r="AG14" s="78"/>
      <c r="AH14" s="78"/>
      <c r="AI14" s="78" t="s">
        <v>105</v>
      </c>
      <c r="AJ14" s="78"/>
      <c r="AK14" s="168"/>
      <c r="AL14" s="159"/>
      <c r="AM14" s="161" t="s">
        <v>105</v>
      </c>
      <c r="AN14" s="161" t="s">
        <v>105</v>
      </c>
      <c r="AO14" s="160"/>
      <c r="AP14" s="160"/>
      <c r="AQ14" s="159"/>
      <c r="AR14" s="159"/>
      <c r="AS14" s="159"/>
      <c r="AT14" s="161" t="s">
        <v>105</v>
      </c>
      <c r="AU14" s="161" t="s">
        <v>105</v>
      </c>
      <c r="AV14" s="160"/>
      <c r="AW14" s="160"/>
      <c r="AX14" s="159"/>
      <c r="AY14" s="159"/>
      <c r="AZ14" s="159"/>
      <c r="BA14" s="161" t="s">
        <v>105</v>
      </c>
      <c r="BB14" s="161" t="s">
        <v>105</v>
      </c>
      <c r="BC14" s="160"/>
      <c r="BD14" s="160"/>
      <c r="BE14" s="159"/>
      <c r="BF14" s="159"/>
      <c r="BG14" s="159"/>
      <c r="BH14" s="161" t="s">
        <v>105</v>
      </c>
      <c r="BI14" s="161" t="s">
        <v>105</v>
      </c>
      <c r="BJ14" s="160"/>
      <c r="BK14" s="160"/>
      <c r="BL14" s="165"/>
      <c r="BM14" s="78"/>
      <c r="BN14" s="78"/>
      <c r="BO14" s="78"/>
      <c r="BP14" s="78"/>
      <c r="BQ14" s="168"/>
      <c r="BR14" s="159"/>
      <c r="BS14" s="161" t="s">
        <v>105</v>
      </c>
      <c r="BT14" s="161" t="s">
        <v>105</v>
      </c>
      <c r="BU14" s="160"/>
      <c r="BV14" s="160"/>
      <c r="BW14" s="159"/>
      <c r="BX14" s="159"/>
      <c r="BY14" s="159"/>
      <c r="BZ14" s="161" t="s">
        <v>105</v>
      </c>
      <c r="CA14" s="161" t="s">
        <v>105</v>
      </c>
      <c r="CB14" s="160"/>
      <c r="CC14" s="160"/>
      <c r="CD14" s="159"/>
      <c r="CE14" s="159"/>
      <c r="CF14" s="159"/>
      <c r="CG14" s="161" t="s">
        <v>105</v>
      </c>
      <c r="CH14" s="161" t="s">
        <v>105</v>
      </c>
      <c r="CI14" s="160"/>
      <c r="CJ14" s="160"/>
      <c r="CK14" s="159"/>
      <c r="CL14" s="159"/>
      <c r="CM14" s="159"/>
      <c r="CN14" s="161" t="s">
        <v>105</v>
      </c>
      <c r="CO14" s="161" t="s">
        <v>105</v>
      </c>
      <c r="CP14" s="160"/>
      <c r="CQ14" s="160"/>
      <c r="CR14" s="159"/>
      <c r="CS14" s="159"/>
      <c r="CT14" s="159"/>
      <c r="CU14" s="169" t="s">
        <v>106</v>
      </c>
      <c r="CV14" s="78" t="s">
        <v>104</v>
      </c>
      <c r="CW14" s="168"/>
      <c r="CX14" s="160"/>
      <c r="CY14" s="160"/>
      <c r="CZ14" s="159"/>
      <c r="DA14" s="159"/>
      <c r="DB14" s="159"/>
      <c r="DC14" s="161" t="s">
        <v>105</v>
      </c>
      <c r="DD14" s="161" t="s">
        <v>105</v>
      </c>
      <c r="DE14" s="160"/>
      <c r="DF14" s="160"/>
      <c r="DG14" s="159"/>
      <c r="DH14" s="159"/>
      <c r="DI14" s="159"/>
      <c r="DJ14" s="161" t="s">
        <v>105</v>
      </c>
      <c r="DK14" s="161" t="s">
        <v>105</v>
      </c>
      <c r="DL14" s="160"/>
      <c r="DM14" s="160"/>
      <c r="DN14" s="174"/>
      <c r="DO14" s="159"/>
      <c r="DP14" s="159"/>
      <c r="DQ14" s="161" t="s">
        <v>105</v>
      </c>
      <c r="DR14" s="161" t="s">
        <v>105</v>
      </c>
      <c r="DS14" s="160"/>
      <c r="DT14" s="160"/>
      <c r="DU14" s="159"/>
      <c r="DV14" s="159"/>
      <c r="DW14" s="159"/>
      <c r="DX14" s="163" t="s">
        <v>106</v>
      </c>
      <c r="DY14" s="161" t="s">
        <v>105</v>
      </c>
      <c r="DZ14" s="175"/>
      <c r="EA14" s="78"/>
      <c r="EB14" s="78"/>
      <c r="EC14" s="159"/>
      <c r="ED14" s="163" t="s">
        <v>106</v>
      </c>
      <c r="EE14" s="163" t="s">
        <v>106</v>
      </c>
      <c r="EF14" s="163" t="s">
        <v>106</v>
      </c>
      <c r="EG14" s="163" t="s">
        <v>106</v>
      </c>
      <c r="EH14" s="160"/>
      <c r="EI14" s="174"/>
      <c r="EJ14" s="163" t="s">
        <v>106</v>
      </c>
      <c r="EK14" s="163" t="s">
        <v>106</v>
      </c>
      <c r="EL14" s="163" t="s">
        <v>106</v>
      </c>
      <c r="EM14" s="159"/>
      <c r="EN14" s="159"/>
      <c r="EO14" s="160"/>
      <c r="EP14" s="160"/>
      <c r="EQ14" s="159"/>
      <c r="ER14" s="159"/>
      <c r="ES14" s="161" t="s">
        <v>105</v>
      </c>
      <c r="ET14" s="163" t="s">
        <v>106</v>
      </c>
      <c r="EU14" s="161" t="s">
        <v>105</v>
      </c>
      <c r="EV14" s="160"/>
      <c r="EW14" s="160"/>
      <c r="EX14" s="159"/>
      <c r="EY14" s="159"/>
      <c r="EZ14" s="159"/>
      <c r="FA14" s="174"/>
      <c r="FB14" s="161" t="s">
        <v>105</v>
      </c>
      <c r="FC14" s="160"/>
      <c r="FD14" s="160"/>
      <c r="FE14" s="159"/>
      <c r="FF14" s="165"/>
      <c r="FG14" s="79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188"/>
      <c r="HT14" s="159"/>
      <c r="HU14" s="159"/>
      <c r="HV14" s="159"/>
      <c r="HW14" s="159"/>
      <c r="HX14" s="160"/>
      <c r="HY14" s="160"/>
      <c r="HZ14" s="159"/>
      <c r="IA14" s="159"/>
      <c r="IB14" s="159"/>
      <c r="IC14" s="159"/>
      <c r="ID14" s="159"/>
      <c r="IE14" s="160"/>
      <c r="IF14" s="160"/>
      <c r="IG14" s="174"/>
      <c r="IH14" s="159"/>
      <c r="II14" s="159"/>
      <c r="IJ14" s="159"/>
      <c r="IK14" s="159"/>
      <c r="IL14" s="160"/>
      <c r="IM14" s="160"/>
      <c r="IN14" s="159"/>
      <c r="IO14" s="159"/>
      <c r="IP14" s="159"/>
      <c r="IQ14" s="159"/>
      <c r="IR14" s="159"/>
      <c r="IS14" s="160"/>
      <c r="IT14" s="160"/>
      <c r="IU14" s="191" t="s">
        <v>106</v>
      </c>
      <c r="IV14" s="191" t="s">
        <v>106</v>
      </c>
      <c r="IW14" s="191" t="s">
        <v>106</v>
      </c>
      <c r="IX14" s="78"/>
      <c r="IY14" s="78" t="s">
        <v>106</v>
      </c>
      <c r="IZ14" s="78" t="s">
        <v>106</v>
      </c>
      <c r="JA14" s="78" t="s">
        <v>106</v>
      </c>
      <c r="JB14" s="78" t="s">
        <v>106</v>
      </c>
      <c r="JC14" s="78" t="s">
        <v>106</v>
      </c>
      <c r="JD14" s="78"/>
      <c r="JE14" s="78"/>
      <c r="JF14" s="78" t="s">
        <v>106</v>
      </c>
      <c r="JG14" s="78" t="s">
        <v>106</v>
      </c>
      <c r="JH14" s="78" t="s">
        <v>106</v>
      </c>
      <c r="JI14" s="78" t="s">
        <v>106</v>
      </c>
      <c r="JJ14" s="78" t="s">
        <v>106</v>
      </c>
      <c r="JK14" s="78"/>
      <c r="JL14" s="78"/>
      <c r="JM14" s="78"/>
      <c r="JN14" s="78"/>
      <c r="JO14" s="78"/>
      <c r="JP14" s="78"/>
      <c r="JQ14" s="185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78"/>
      <c r="LB14" s="78"/>
      <c r="LC14" s="78"/>
      <c r="LD14" s="78"/>
      <c r="LE14" s="78"/>
      <c r="LF14" s="78"/>
      <c r="LG14" s="78"/>
      <c r="LH14" s="78"/>
      <c r="LI14" s="78"/>
      <c r="LJ14" s="78"/>
      <c r="LK14" s="78"/>
      <c r="LL14" s="78"/>
      <c r="LM14" s="78"/>
      <c r="LN14" s="78"/>
      <c r="LO14" s="78"/>
      <c r="LP14" s="78"/>
      <c r="LQ14" s="78"/>
      <c r="LR14" s="78"/>
      <c r="LS14" s="78"/>
      <c r="LT14" s="78"/>
      <c r="LU14" s="185"/>
      <c r="LV14" s="78"/>
      <c r="LW14" s="78"/>
      <c r="LX14" s="78"/>
      <c r="LY14" s="78"/>
      <c r="LZ14" s="78"/>
      <c r="MA14" s="78"/>
      <c r="MB14" s="78"/>
      <c r="MC14" s="78"/>
      <c r="MD14" s="78"/>
      <c r="ME14" s="78"/>
      <c r="MF14" s="78"/>
      <c r="MG14" s="78"/>
      <c r="MH14" s="78"/>
      <c r="MI14" s="78"/>
      <c r="MJ14" s="78"/>
      <c r="MK14" s="78"/>
      <c r="ML14" s="78"/>
      <c r="MM14" s="78"/>
      <c r="MN14" s="78"/>
      <c r="MO14" s="78"/>
      <c r="MP14" s="78"/>
      <c r="MQ14" s="78"/>
      <c r="MR14" s="78"/>
      <c r="MS14" s="78"/>
      <c r="MT14" s="78"/>
      <c r="MU14" s="78"/>
      <c r="MV14" s="78"/>
      <c r="MW14" s="78"/>
      <c r="MX14" s="78"/>
      <c r="MY14" s="78"/>
      <c r="MZ14" s="78"/>
      <c r="NA14" s="78"/>
      <c r="NB14" s="78"/>
      <c r="NC14" s="78"/>
      <c r="ND14" s="78"/>
      <c r="NE14" s="78"/>
      <c r="NF14" s="78"/>
      <c r="NG14" s="78"/>
      <c r="NH14" s="78"/>
      <c r="NI14" s="78"/>
      <c r="NJ14" s="78"/>
      <c r="NK14" s="78"/>
      <c r="NL14" s="78"/>
      <c r="NM14" s="78"/>
      <c r="NN14" s="78"/>
      <c r="NO14" s="78"/>
      <c r="NP14" s="78"/>
      <c r="NQ14" s="78"/>
      <c r="NR14" s="78"/>
      <c r="NS14" s="78"/>
      <c r="NT14" s="181"/>
      <c r="NY14" s="7" t="s">
        <v>100</v>
      </c>
    </row>
    <row r="15" spans="1:389" ht="13.8" thickBot="1" x14ac:dyDescent="0.3">
      <c r="A15" s="54" t="s">
        <v>138</v>
      </c>
      <c r="B15" s="53" t="s">
        <v>142</v>
      </c>
      <c r="C15" s="99" t="s">
        <v>159</v>
      </c>
      <c r="D15" s="56"/>
      <c r="E15" s="83"/>
      <c r="F15" s="83"/>
      <c r="G15" s="159"/>
      <c r="H15" s="159"/>
      <c r="I15" s="162"/>
      <c r="J15" s="159"/>
      <c r="K15" s="159"/>
      <c r="L15" s="160"/>
      <c r="M15" s="160"/>
      <c r="N15" s="159"/>
      <c r="O15" s="159"/>
      <c r="P15" s="162"/>
      <c r="Q15" s="159"/>
      <c r="R15" s="159"/>
      <c r="S15" s="160"/>
      <c r="T15" s="160"/>
      <c r="U15" s="159"/>
      <c r="V15" s="159"/>
      <c r="W15" s="162"/>
      <c r="X15" s="159"/>
      <c r="Y15" s="159"/>
      <c r="Z15" s="160"/>
      <c r="AA15" s="160"/>
      <c r="AB15" s="159"/>
      <c r="AC15" s="159"/>
      <c r="AD15" s="162"/>
      <c r="AE15" s="159"/>
      <c r="AF15" s="159"/>
      <c r="AG15" s="83"/>
      <c r="AH15" s="83"/>
      <c r="AI15" s="83" t="s">
        <v>109</v>
      </c>
      <c r="AJ15" s="83"/>
      <c r="AK15" s="168"/>
      <c r="AL15" s="159"/>
      <c r="AM15" s="159"/>
      <c r="AN15" s="159"/>
      <c r="AO15" s="160"/>
      <c r="AP15" s="160"/>
      <c r="AQ15" s="159"/>
      <c r="AR15" s="159"/>
      <c r="AS15" s="159"/>
      <c r="AT15" s="159"/>
      <c r="AU15" s="163" t="s">
        <v>106</v>
      </c>
      <c r="AV15" s="160"/>
      <c r="AW15" s="160"/>
      <c r="AX15" s="159"/>
      <c r="AY15" s="159"/>
      <c r="AZ15" s="159"/>
      <c r="BA15" s="159"/>
      <c r="BB15" s="163" t="s">
        <v>107</v>
      </c>
      <c r="BC15" s="160"/>
      <c r="BD15" s="160"/>
      <c r="BE15" s="159"/>
      <c r="BF15" s="159"/>
      <c r="BG15" s="159"/>
      <c r="BH15" s="159"/>
      <c r="BI15" s="159"/>
      <c r="BJ15" s="160"/>
      <c r="BK15" s="160"/>
      <c r="BL15" s="165"/>
      <c r="BM15" s="83"/>
      <c r="BN15" s="83"/>
      <c r="BO15" s="83"/>
      <c r="BP15" s="83"/>
      <c r="BQ15" s="168"/>
      <c r="BR15" s="159"/>
      <c r="BS15" s="159"/>
      <c r="BT15" s="159"/>
      <c r="BU15" s="160"/>
      <c r="BV15" s="160"/>
      <c r="BW15" s="163" t="s">
        <v>106</v>
      </c>
      <c r="BX15" s="163" t="s">
        <v>106</v>
      </c>
      <c r="BY15" s="163" t="s">
        <v>106</v>
      </c>
      <c r="BZ15" s="163" t="s">
        <v>106</v>
      </c>
      <c r="CA15" s="163" t="s">
        <v>106</v>
      </c>
      <c r="CB15" s="160"/>
      <c r="CC15" s="160"/>
      <c r="CD15" s="163" t="s">
        <v>106</v>
      </c>
      <c r="CE15" s="163" t="s">
        <v>106</v>
      </c>
      <c r="CF15" s="159"/>
      <c r="CG15" s="159"/>
      <c r="CH15" s="159"/>
      <c r="CI15" s="160"/>
      <c r="CJ15" s="160"/>
      <c r="CK15" s="159"/>
      <c r="CL15" s="159"/>
      <c r="CM15" s="159"/>
      <c r="CN15" s="159"/>
      <c r="CO15" s="163" t="s">
        <v>107</v>
      </c>
      <c r="CP15" s="160"/>
      <c r="CQ15" s="160"/>
      <c r="CR15" s="159"/>
      <c r="CS15" s="159"/>
      <c r="CT15" s="159"/>
      <c r="CU15" s="165"/>
      <c r="CV15" s="83" t="s">
        <v>104</v>
      </c>
      <c r="CW15" s="168"/>
      <c r="CX15" s="160"/>
      <c r="CY15" s="160"/>
      <c r="CZ15" s="159"/>
      <c r="DA15" s="159"/>
      <c r="DB15" s="159"/>
      <c r="DC15" s="159"/>
      <c r="DD15" s="159"/>
      <c r="DE15" s="160"/>
      <c r="DF15" s="160"/>
      <c r="DG15" s="159"/>
      <c r="DH15" s="159"/>
      <c r="DI15" s="159"/>
      <c r="DJ15" s="163" t="s">
        <v>107</v>
      </c>
      <c r="DK15" s="159"/>
      <c r="DL15" s="160"/>
      <c r="DM15" s="160"/>
      <c r="DN15" s="174"/>
      <c r="DO15" s="159"/>
      <c r="DP15" s="159"/>
      <c r="DQ15" s="163" t="s">
        <v>106</v>
      </c>
      <c r="DR15" s="159"/>
      <c r="DS15" s="160"/>
      <c r="DT15" s="160"/>
      <c r="DU15" s="159"/>
      <c r="DV15" s="159"/>
      <c r="DW15" s="159"/>
      <c r="DX15" s="159"/>
      <c r="DY15" s="163" t="s">
        <v>107</v>
      </c>
      <c r="DZ15" s="175"/>
      <c r="EA15" s="83"/>
      <c r="EB15" s="83"/>
      <c r="EC15" s="163" t="s">
        <v>106</v>
      </c>
      <c r="ED15" s="159"/>
      <c r="EE15" s="159"/>
      <c r="EF15" s="159"/>
      <c r="EG15" s="159"/>
      <c r="EH15" s="160"/>
      <c r="EI15" s="174"/>
      <c r="EJ15" s="163" t="s">
        <v>112</v>
      </c>
      <c r="EK15" s="159"/>
      <c r="EL15" s="159"/>
      <c r="EM15" s="159"/>
      <c r="EN15" s="159"/>
      <c r="EO15" s="160"/>
      <c r="EP15" s="160"/>
      <c r="EQ15" s="159"/>
      <c r="ER15" s="159"/>
      <c r="ES15" s="159"/>
      <c r="ET15" s="159"/>
      <c r="EU15" s="163" t="s">
        <v>107</v>
      </c>
      <c r="EV15" s="160"/>
      <c r="EW15" s="160"/>
      <c r="EX15" s="159"/>
      <c r="EY15" s="159"/>
      <c r="EZ15" s="159"/>
      <c r="FA15" s="174"/>
      <c r="FB15" s="159"/>
      <c r="FC15" s="160"/>
      <c r="FD15" s="160"/>
      <c r="FE15" s="159"/>
      <c r="FF15" s="165"/>
      <c r="FG15" s="179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 t="s">
        <v>106</v>
      </c>
      <c r="GI15" s="78" t="s">
        <v>106</v>
      </c>
      <c r="GJ15" s="78" t="s">
        <v>106</v>
      </c>
      <c r="GK15" s="78" t="s">
        <v>106</v>
      </c>
      <c r="GL15" s="78"/>
      <c r="GM15" s="78" t="s">
        <v>106</v>
      </c>
      <c r="GN15" s="78"/>
      <c r="GO15" s="78"/>
      <c r="GP15" s="78" t="s">
        <v>106</v>
      </c>
      <c r="GQ15" s="78" t="s">
        <v>106</v>
      </c>
      <c r="GR15" s="78" t="s">
        <v>106</v>
      </c>
      <c r="GS15" s="78" t="s">
        <v>106</v>
      </c>
      <c r="GT15" s="78" t="s">
        <v>106</v>
      </c>
      <c r="GU15" s="78"/>
      <c r="GV15" s="78"/>
      <c r="GW15" s="78" t="s">
        <v>106</v>
      </c>
      <c r="GX15" s="78" t="s">
        <v>106</v>
      </c>
      <c r="GY15" s="78" t="s">
        <v>106</v>
      </c>
      <c r="GZ15" s="78"/>
      <c r="HA15" s="78" t="s">
        <v>106</v>
      </c>
      <c r="HB15" s="78"/>
      <c r="HC15" s="78"/>
      <c r="HD15" s="78" t="s">
        <v>106</v>
      </c>
      <c r="HE15" s="78" t="s">
        <v>106</v>
      </c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188"/>
      <c r="HT15" s="159"/>
      <c r="HU15" s="159"/>
      <c r="HV15" s="159"/>
      <c r="HW15" s="159"/>
      <c r="HX15" s="160"/>
      <c r="HY15" s="160"/>
      <c r="HZ15" s="159"/>
      <c r="IA15" s="159"/>
      <c r="IB15" s="159"/>
      <c r="IC15" s="159"/>
      <c r="ID15" s="159"/>
      <c r="IE15" s="160"/>
      <c r="IF15" s="160"/>
      <c r="IG15" s="174"/>
      <c r="IH15" s="159"/>
      <c r="II15" s="159"/>
      <c r="IJ15" s="159"/>
      <c r="IK15" s="159"/>
      <c r="IL15" s="160"/>
      <c r="IM15" s="160"/>
      <c r="IN15" s="159"/>
      <c r="IO15" s="159"/>
      <c r="IP15" s="159"/>
      <c r="IQ15" s="159"/>
      <c r="IR15" s="159"/>
      <c r="IS15" s="160"/>
      <c r="IT15" s="160"/>
      <c r="IU15" s="159"/>
      <c r="IV15" s="159"/>
      <c r="IW15" s="159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185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 t="s">
        <v>106</v>
      </c>
      <c r="LB15" s="78" t="s">
        <v>106</v>
      </c>
      <c r="LC15" s="78" t="s">
        <v>106</v>
      </c>
      <c r="LD15" s="78" t="s">
        <v>106</v>
      </c>
      <c r="LE15" s="78" t="s">
        <v>106</v>
      </c>
      <c r="LF15" s="78"/>
      <c r="LG15" s="78"/>
      <c r="LH15" s="78" t="s">
        <v>106</v>
      </c>
      <c r="LI15" s="78"/>
      <c r="LJ15" s="78"/>
      <c r="LK15" s="78" t="s">
        <v>106</v>
      </c>
      <c r="LL15" s="78" t="s">
        <v>106</v>
      </c>
      <c r="LM15" s="78" t="s">
        <v>106</v>
      </c>
      <c r="LN15" s="78"/>
      <c r="LO15" s="78"/>
      <c r="LP15" s="78"/>
      <c r="LQ15" s="78"/>
      <c r="LR15" s="78"/>
      <c r="LS15" s="78"/>
      <c r="LT15" s="78"/>
      <c r="LU15" s="185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182"/>
    </row>
    <row r="16" spans="1:389" s="104" customFormat="1" ht="13.8" thickBot="1" x14ac:dyDescent="0.3">
      <c r="A16" s="54" t="s">
        <v>138</v>
      </c>
      <c r="B16" s="53" t="s">
        <v>143</v>
      </c>
      <c r="C16" s="103" t="s">
        <v>153</v>
      </c>
      <c r="D16" s="48"/>
      <c r="E16" s="78"/>
      <c r="F16" s="78"/>
      <c r="G16" s="163" t="s">
        <v>106</v>
      </c>
      <c r="H16" s="159"/>
      <c r="I16" s="159"/>
      <c r="J16" s="159"/>
      <c r="K16" s="163" t="s">
        <v>106</v>
      </c>
      <c r="L16" s="164"/>
      <c r="M16" s="164"/>
      <c r="N16" s="163" t="s">
        <v>106</v>
      </c>
      <c r="O16" s="159"/>
      <c r="P16" s="159"/>
      <c r="Q16" s="159"/>
      <c r="R16" s="163" t="s">
        <v>106</v>
      </c>
      <c r="S16" s="160"/>
      <c r="T16" s="160"/>
      <c r="U16" s="163" t="s">
        <v>106</v>
      </c>
      <c r="V16" s="159"/>
      <c r="W16" s="159"/>
      <c r="X16" s="159"/>
      <c r="Y16" s="163" t="s">
        <v>106</v>
      </c>
      <c r="Z16" s="160"/>
      <c r="AA16" s="160"/>
      <c r="AB16" s="163" t="s">
        <v>106</v>
      </c>
      <c r="AC16" s="159"/>
      <c r="AD16" s="159"/>
      <c r="AE16" s="159"/>
      <c r="AF16" s="163" t="s">
        <v>106</v>
      </c>
      <c r="AG16" s="160"/>
      <c r="AH16" s="160"/>
      <c r="AI16" s="165"/>
      <c r="AJ16" s="78"/>
      <c r="AK16" s="168"/>
      <c r="AL16" s="159"/>
      <c r="AM16" s="159"/>
      <c r="AN16" s="159"/>
      <c r="AO16" s="160"/>
      <c r="AP16" s="160"/>
      <c r="AQ16" s="159"/>
      <c r="AR16" s="159"/>
      <c r="AS16" s="159"/>
      <c r="AT16" s="159"/>
      <c r="AU16" s="159"/>
      <c r="AV16" s="160"/>
      <c r="AW16" s="160"/>
      <c r="AX16" s="159"/>
      <c r="AY16" s="159"/>
      <c r="AZ16" s="159"/>
      <c r="BA16" s="159"/>
      <c r="BB16" s="159"/>
      <c r="BC16" s="160"/>
      <c r="BD16" s="160"/>
      <c r="BE16" s="159"/>
      <c r="BF16" s="159"/>
      <c r="BG16" s="159"/>
      <c r="BH16" s="159"/>
      <c r="BI16" s="159"/>
      <c r="BJ16" s="160"/>
      <c r="BK16" s="160"/>
      <c r="BL16" s="169" t="s">
        <v>106</v>
      </c>
      <c r="BM16" s="78"/>
      <c r="BN16" s="78"/>
      <c r="BO16" s="78"/>
      <c r="BP16" s="78"/>
      <c r="BQ16" s="168"/>
      <c r="BR16" s="163" t="s">
        <v>106</v>
      </c>
      <c r="BS16" s="159"/>
      <c r="BT16" s="163" t="s">
        <v>106</v>
      </c>
      <c r="BU16" s="160"/>
      <c r="BV16" s="160"/>
      <c r="BW16" s="159"/>
      <c r="BX16" s="159"/>
      <c r="BY16" s="159"/>
      <c r="BZ16" s="159"/>
      <c r="CA16" s="159"/>
      <c r="CB16" s="160"/>
      <c r="CC16" s="160"/>
      <c r="CD16" s="159"/>
      <c r="CE16" s="159"/>
      <c r="CF16" s="159"/>
      <c r="CG16" s="159"/>
      <c r="CH16" s="159"/>
      <c r="CI16" s="160"/>
      <c r="CJ16" s="160"/>
      <c r="CK16" s="159"/>
      <c r="CL16" s="159"/>
      <c r="CM16" s="159"/>
      <c r="CN16" s="159"/>
      <c r="CO16" s="159"/>
      <c r="CP16" s="160"/>
      <c r="CQ16" s="160"/>
      <c r="CR16" s="159"/>
      <c r="CS16" s="159"/>
      <c r="CT16" s="159"/>
      <c r="CU16" s="165"/>
      <c r="CV16" s="83" t="s">
        <v>104</v>
      </c>
      <c r="CW16" s="168"/>
      <c r="CX16" s="160"/>
      <c r="CY16" s="160"/>
      <c r="CZ16" s="159"/>
      <c r="DA16" s="159"/>
      <c r="DB16" s="159"/>
      <c r="DC16" s="159"/>
      <c r="DD16" s="159"/>
      <c r="DE16" s="160"/>
      <c r="DF16" s="160"/>
      <c r="DG16" s="159"/>
      <c r="DH16" s="159"/>
      <c r="DI16" s="159"/>
      <c r="DJ16" s="159"/>
      <c r="DK16" s="159"/>
      <c r="DL16" s="160"/>
      <c r="DM16" s="160"/>
      <c r="DN16" s="174"/>
      <c r="DO16" s="159"/>
      <c r="DP16" s="159"/>
      <c r="DQ16" s="159"/>
      <c r="DR16" s="159"/>
      <c r="DS16" s="160"/>
      <c r="DT16" s="160"/>
      <c r="DU16" s="159"/>
      <c r="DV16" s="159"/>
      <c r="DW16" s="159"/>
      <c r="DX16" s="159"/>
      <c r="DY16" s="159"/>
      <c r="DZ16" s="175"/>
      <c r="EA16" s="78"/>
      <c r="EB16" s="78"/>
      <c r="EC16" s="159"/>
      <c r="ED16" s="159"/>
      <c r="EE16" s="159"/>
      <c r="EF16" s="159"/>
      <c r="EG16" s="159"/>
      <c r="EH16" s="160"/>
      <c r="EI16" s="174"/>
      <c r="EJ16" s="159"/>
      <c r="EK16" s="159"/>
      <c r="EL16" s="159"/>
      <c r="EM16" s="159"/>
      <c r="EN16" s="159"/>
      <c r="EO16" s="160"/>
      <c r="EP16" s="160"/>
      <c r="EQ16" s="159"/>
      <c r="ER16" s="159"/>
      <c r="ES16" s="159"/>
      <c r="ET16" s="159"/>
      <c r="EU16" s="163" t="s">
        <v>106</v>
      </c>
      <c r="EV16" s="160"/>
      <c r="EW16" s="160"/>
      <c r="EX16" s="159"/>
      <c r="EY16" s="159"/>
      <c r="EZ16" s="159"/>
      <c r="FA16" s="174"/>
      <c r="FB16" s="163" t="s">
        <v>106</v>
      </c>
      <c r="FC16" s="160"/>
      <c r="FD16" s="160"/>
      <c r="FE16" s="159"/>
      <c r="FF16" s="165"/>
      <c r="FG16" s="79"/>
      <c r="FH16" s="78"/>
      <c r="FI16" s="78"/>
      <c r="FJ16" s="78"/>
      <c r="FK16" s="78"/>
      <c r="FL16" s="78"/>
      <c r="FM16" s="78"/>
      <c r="FN16" s="78"/>
      <c r="FO16" s="78"/>
      <c r="FP16" s="78"/>
      <c r="FQ16" s="78" t="s">
        <v>106</v>
      </c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188"/>
      <c r="HT16" s="159"/>
      <c r="HU16" s="159"/>
      <c r="HV16" s="159"/>
      <c r="HW16" s="159"/>
      <c r="HX16" s="160"/>
      <c r="HY16" s="160"/>
      <c r="HZ16" s="159"/>
      <c r="IA16" s="159"/>
      <c r="IB16" s="159"/>
      <c r="IC16" s="159"/>
      <c r="ID16" s="159"/>
      <c r="IE16" s="160"/>
      <c r="IF16" s="160"/>
      <c r="IG16" s="174"/>
      <c r="IH16" s="163" t="s">
        <v>106</v>
      </c>
      <c r="II16" s="163" t="s">
        <v>106</v>
      </c>
      <c r="IJ16" s="163" t="s">
        <v>106</v>
      </c>
      <c r="IK16" s="163" t="s">
        <v>106</v>
      </c>
      <c r="IL16" s="160"/>
      <c r="IM16" s="160"/>
      <c r="IN16" s="163" t="s">
        <v>106</v>
      </c>
      <c r="IO16" s="163" t="s">
        <v>106</v>
      </c>
      <c r="IP16" s="163" t="s">
        <v>106</v>
      </c>
      <c r="IQ16" s="163" t="s">
        <v>106</v>
      </c>
      <c r="IR16" s="163" t="s">
        <v>106</v>
      </c>
      <c r="IS16" s="160"/>
      <c r="IT16" s="160"/>
      <c r="IU16" s="163" t="s">
        <v>106</v>
      </c>
      <c r="IV16" s="163" t="s">
        <v>106</v>
      </c>
      <c r="IW16" s="163" t="s">
        <v>106</v>
      </c>
      <c r="IX16" s="78"/>
      <c r="IY16" s="78" t="s">
        <v>106</v>
      </c>
      <c r="IZ16" s="78" t="s">
        <v>106</v>
      </c>
      <c r="JA16" s="78" t="s">
        <v>106</v>
      </c>
      <c r="JB16" s="78" t="s">
        <v>106</v>
      </c>
      <c r="JC16" s="78" t="s">
        <v>106</v>
      </c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185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  <c r="KC16" s="78"/>
      <c r="KD16" s="78"/>
      <c r="KE16" s="78"/>
      <c r="KF16" s="78"/>
      <c r="KG16" s="78"/>
      <c r="KH16" s="78"/>
      <c r="KI16" s="78"/>
      <c r="KJ16" s="78"/>
      <c r="KK16" s="78"/>
      <c r="KL16" s="78"/>
      <c r="KM16" s="78"/>
      <c r="KN16" s="78"/>
      <c r="KO16" s="78"/>
      <c r="KP16" s="78"/>
      <c r="KQ16" s="78"/>
      <c r="KR16" s="78"/>
      <c r="KS16" s="78"/>
      <c r="KT16" s="78"/>
      <c r="KU16" s="78"/>
      <c r="KV16" s="78"/>
      <c r="KW16" s="78"/>
      <c r="KX16" s="78"/>
      <c r="KY16" s="78"/>
      <c r="KZ16" s="78"/>
      <c r="LA16" s="78"/>
      <c r="LB16" s="78"/>
      <c r="LC16" s="78"/>
      <c r="LD16" s="78"/>
      <c r="LE16" s="78"/>
      <c r="LF16" s="78"/>
      <c r="LG16" s="78"/>
      <c r="LH16" s="78"/>
      <c r="LI16" s="78"/>
      <c r="LJ16" s="78"/>
      <c r="LK16" s="78"/>
      <c r="LL16" s="78"/>
      <c r="LM16" s="78"/>
      <c r="LN16" s="78"/>
      <c r="LO16" s="78"/>
      <c r="LP16" s="78"/>
      <c r="LQ16" s="78"/>
      <c r="LR16" s="78"/>
      <c r="LS16" s="78"/>
      <c r="LT16" s="78"/>
      <c r="LU16" s="185"/>
      <c r="LV16" s="78"/>
      <c r="LW16" s="78"/>
      <c r="LX16" s="78"/>
      <c r="LY16" s="78"/>
      <c r="LZ16" s="78"/>
      <c r="MA16" s="78"/>
      <c r="MB16" s="78"/>
      <c r="MC16" s="78"/>
      <c r="MD16" s="78"/>
      <c r="ME16" s="78"/>
      <c r="MF16" s="78"/>
      <c r="MG16" s="78"/>
      <c r="MH16" s="78"/>
      <c r="MI16" s="78"/>
      <c r="MJ16" s="78"/>
      <c r="MK16" s="78"/>
      <c r="ML16" s="78"/>
      <c r="MM16" s="78"/>
      <c r="MN16" s="78"/>
      <c r="MO16" s="78"/>
      <c r="MP16" s="78"/>
      <c r="MQ16" s="78"/>
      <c r="MR16" s="78"/>
      <c r="MS16" s="78"/>
      <c r="MT16" s="78"/>
      <c r="MU16" s="78"/>
      <c r="MV16" s="78"/>
      <c r="MW16" s="78"/>
      <c r="MX16" s="78"/>
      <c r="MY16" s="78"/>
      <c r="MZ16" s="78"/>
      <c r="NA16" s="78"/>
      <c r="NB16" s="78"/>
      <c r="NC16" s="78"/>
      <c r="ND16" s="78"/>
      <c r="NE16" s="78"/>
      <c r="NF16" s="78"/>
      <c r="NG16" s="78"/>
      <c r="NH16" s="78"/>
      <c r="NI16" s="78"/>
      <c r="NJ16" s="78"/>
      <c r="NK16" s="78"/>
      <c r="NL16" s="78"/>
      <c r="NM16" s="78"/>
      <c r="NN16" s="78"/>
      <c r="NO16" s="78"/>
      <c r="NP16" s="78"/>
      <c r="NQ16" s="78"/>
      <c r="NR16" s="78"/>
      <c r="NS16" s="78"/>
      <c r="NT16" s="181"/>
      <c r="NY16" s="104" t="s">
        <v>100</v>
      </c>
    </row>
    <row r="17" spans="1:389" ht="15" thickBot="1" x14ac:dyDescent="0.35">
      <c r="A17" s="54" t="s">
        <v>138</v>
      </c>
      <c r="B17" s="53" t="s">
        <v>144</v>
      </c>
      <c r="C17" s="107" t="s">
        <v>154</v>
      </c>
      <c r="D17" s="57"/>
      <c r="E17" s="89"/>
      <c r="F17" s="89"/>
      <c r="G17" s="159"/>
      <c r="H17" s="163" t="s">
        <v>107</v>
      </c>
      <c r="I17" s="163" t="s">
        <v>107</v>
      </c>
      <c r="J17" s="159"/>
      <c r="K17" s="161" t="s">
        <v>105</v>
      </c>
      <c r="L17" s="160"/>
      <c r="M17" s="160"/>
      <c r="N17" s="159"/>
      <c r="O17" s="161" t="s">
        <v>105</v>
      </c>
      <c r="P17" s="163" t="s">
        <v>107</v>
      </c>
      <c r="Q17" s="161" t="s">
        <v>105</v>
      </c>
      <c r="R17" s="159"/>
      <c r="S17" s="160"/>
      <c r="T17" s="160"/>
      <c r="U17" s="161" t="s">
        <v>105</v>
      </c>
      <c r="V17" s="159"/>
      <c r="W17" s="163" t="s">
        <v>107</v>
      </c>
      <c r="X17" s="159"/>
      <c r="Y17" s="161" t="s">
        <v>105</v>
      </c>
      <c r="Z17" s="160"/>
      <c r="AA17" s="160"/>
      <c r="AB17" s="159"/>
      <c r="AC17" s="161" t="s">
        <v>105</v>
      </c>
      <c r="AD17" s="161" t="s">
        <v>105</v>
      </c>
      <c r="AE17" s="161" t="s">
        <v>105</v>
      </c>
      <c r="AF17" s="161" t="s">
        <v>105</v>
      </c>
      <c r="AG17" s="160"/>
      <c r="AH17" s="160"/>
      <c r="AI17" s="165"/>
      <c r="AJ17" s="67"/>
      <c r="AK17" s="168"/>
      <c r="AL17" s="161" t="s">
        <v>105</v>
      </c>
      <c r="AM17" s="161" t="s">
        <v>105</v>
      </c>
      <c r="AN17" s="161" t="s">
        <v>105</v>
      </c>
      <c r="AO17" s="160"/>
      <c r="AP17" s="160"/>
      <c r="AQ17" s="159"/>
      <c r="AR17" s="163" t="s">
        <v>107</v>
      </c>
      <c r="AS17" s="161" t="s">
        <v>105</v>
      </c>
      <c r="AT17" s="159"/>
      <c r="AU17" s="161" t="s">
        <v>105</v>
      </c>
      <c r="AV17" s="160"/>
      <c r="AW17" s="160"/>
      <c r="AX17" s="159"/>
      <c r="AY17" s="161" t="s">
        <v>105</v>
      </c>
      <c r="AZ17" s="161" t="s">
        <v>105</v>
      </c>
      <c r="BA17" s="159"/>
      <c r="BB17" s="161" t="s">
        <v>105</v>
      </c>
      <c r="BC17" s="160"/>
      <c r="BD17" s="160"/>
      <c r="BE17" s="163" t="s">
        <v>106</v>
      </c>
      <c r="BF17" s="163" t="s">
        <v>106</v>
      </c>
      <c r="BG17" s="161" t="s">
        <v>105</v>
      </c>
      <c r="BH17" s="159"/>
      <c r="BI17" s="161" t="s">
        <v>105</v>
      </c>
      <c r="BJ17" s="160"/>
      <c r="BK17" s="160"/>
      <c r="BL17" s="165"/>
      <c r="BM17" s="89"/>
      <c r="BN17" s="89"/>
      <c r="BO17" s="89"/>
      <c r="BP17" s="89"/>
      <c r="BQ17" s="168"/>
      <c r="BR17" s="161" t="s">
        <v>105</v>
      </c>
      <c r="BS17" s="161" t="s">
        <v>105</v>
      </c>
      <c r="BT17" s="161" t="s">
        <v>105</v>
      </c>
      <c r="BU17" s="160"/>
      <c r="BV17" s="160"/>
      <c r="BW17" s="161" t="s">
        <v>105</v>
      </c>
      <c r="BX17" s="159"/>
      <c r="BY17" s="161" t="s">
        <v>105</v>
      </c>
      <c r="BZ17" s="159"/>
      <c r="CA17" s="161" t="s">
        <v>105</v>
      </c>
      <c r="CB17" s="160"/>
      <c r="CC17" s="160"/>
      <c r="CD17" s="159"/>
      <c r="CE17" s="159"/>
      <c r="CF17" s="161" t="s">
        <v>105</v>
      </c>
      <c r="CG17" s="159"/>
      <c r="CH17" s="161" t="s">
        <v>105</v>
      </c>
      <c r="CI17" s="160"/>
      <c r="CJ17" s="160"/>
      <c r="CK17" s="159"/>
      <c r="CL17" s="159"/>
      <c r="CM17" s="161" t="s">
        <v>105</v>
      </c>
      <c r="CN17" s="172"/>
      <c r="CO17" s="161" t="s">
        <v>105</v>
      </c>
      <c r="CP17" s="160"/>
      <c r="CQ17" s="160"/>
      <c r="CR17" s="159"/>
      <c r="CS17" s="159"/>
      <c r="CT17" s="161" t="s">
        <v>105</v>
      </c>
      <c r="CU17" s="169" t="s">
        <v>106</v>
      </c>
      <c r="CV17" s="87"/>
      <c r="CW17" s="170" t="s">
        <v>105</v>
      </c>
      <c r="CX17" s="160"/>
      <c r="CY17" s="160"/>
      <c r="CZ17" s="163" t="s">
        <v>106</v>
      </c>
      <c r="DA17" s="161" t="s">
        <v>105</v>
      </c>
      <c r="DB17" s="161" t="s">
        <v>105</v>
      </c>
      <c r="DC17" s="163" t="s">
        <v>106</v>
      </c>
      <c r="DD17" s="159"/>
      <c r="DE17" s="160"/>
      <c r="DF17" s="160"/>
      <c r="DG17" s="159"/>
      <c r="DH17" s="161" t="s">
        <v>105</v>
      </c>
      <c r="DI17" s="161" t="s">
        <v>105</v>
      </c>
      <c r="DJ17" s="159"/>
      <c r="DK17" s="161" t="s">
        <v>105</v>
      </c>
      <c r="DL17" s="160"/>
      <c r="DM17" s="160"/>
      <c r="DN17" s="174"/>
      <c r="DO17" s="159"/>
      <c r="DP17" s="161" t="s">
        <v>105</v>
      </c>
      <c r="DQ17" s="161" t="s">
        <v>105</v>
      </c>
      <c r="DR17" s="161" t="s">
        <v>105</v>
      </c>
      <c r="DS17" s="160"/>
      <c r="DT17" s="160"/>
      <c r="DU17" s="163" t="s">
        <v>106</v>
      </c>
      <c r="DV17" s="163" t="s">
        <v>106</v>
      </c>
      <c r="DW17" s="163" t="s">
        <v>106</v>
      </c>
      <c r="DX17" s="163" t="s">
        <v>106</v>
      </c>
      <c r="DY17" s="163" t="s">
        <v>106</v>
      </c>
      <c r="DZ17" s="175"/>
      <c r="EA17" s="89"/>
      <c r="EB17" s="89"/>
      <c r="EC17" s="163" t="s">
        <v>106</v>
      </c>
      <c r="ED17" s="161" t="s">
        <v>105</v>
      </c>
      <c r="EE17" s="161" t="s">
        <v>105</v>
      </c>
      <c r="EF17" s="161" t="s">
        <v>105</v>
      </c>
      <c r="EG17" s="161" t="s">
        <v>105</v>
      </c>
      <c r="EH17" s="160"/>
      <c r="EI17" s="174"/>
      <c r="EJ17" s="159"/>
      <c r="EK17" s="159"/>
      <c r="EL17" s="161" t="s">
        <v>105</v>
      </c>
      <c r="EM17" s="159"/>
      <c r="EN17" s="161" t="s">
        <v>105</v>
      </c>
      <c r="EO17" s="160"/>
      <c r="EP17" s="160"/>
      <c r="EQ17" s="159"/>
      <c r="ER17" s="159"/>
      <c r="ES17" s="161" t="s">
        <v>105</v>
      </c>
      <c r="ET17" s="163" t="s">
        <v>106</v>
      </c>
      <c r="EU17" s="161" t="s">
        <v>105</v>
      </c>
      <c r="EV17" s="160"/>
      <c r="EW17" s="160"/>
      <c r="EX17" s="159"/>
      <c r="EY17" s="159"/>
      <c r="EZ17" s="161" t="s">
        <v>105</v>
      </c>
      <c r="FA17" s="174"/>
      <c r="FB17" s="161" t="s">
        <v>105</v>
      </c>
      <c r="FC17" s="160"/>
      <c r="FD17" s="160"/>
      <c r="FE17" s="159"/>
      <c r="FF17" s="165"/>
      <c r="FG17" s="180"/>
      <c r="FH17" s="78" t="s">
        <v>105</v>
      </c>
      <c r="FI17" s="78"/>
      <c r="FJ17" s="78" t="s">
        <v>105</v>
      </c>
      <c r="FK17" s="78"/>
      <c r="FL17" s="78"/>
      <c r="FM17" s="78"/>
      <c r="FN17" s="78"/>
      <c r="FO17" s="78" t="s">
        <v>105</v>
      </c>
      <c r="FP17" s="78"/>
      <c r="FQ17" s="78" t="s">
        <v>105</v>
      </c>
      <c r="FR17" s="78"/>
      <c r="FS17" s="78"/>
      <c r="FT17" s="78"/>
      <c r="FU17" s="78"/>
      <c r="FV17" s="78" t="s">
        <v>105</v>
      </c>
      <c r="FW17" s="78"/>
      <c r="FX17" s="78" t="s">
        <v>105</v>
      </c>
      <c r="FY17" s="78"/>
      <c r="FZ17" s="78"/>
      <c r="GA17" s="78"/>
      <c r="GB17" s="78"/>
      <c r="GC17" s="78" t="s">
        <v>105</v>
      </c>
      <c r="GD17" s="78"/>
      <c r="GE17" s="78" t="s">
        <v>105</v>
      </c>
      <c r="GF17" s="78"/>
      <c r="GG17" s="78"/>
      <c r="GH17" s="78"/>
      <c r="GI17" s="78"/>
      <c r="GJ17" s="78" t="s">
        <v>105</v>
      </c>
      <c r="GK17" s="78"/>
      <c r="GL17" s="78"/>
      <c r="GM17" s="78"/>
      <c r="GN17" s="78"/>
      <c r="GO17" s="78"/>
      <c r="GP17" s="78"/>
      <c r="GQ17" s="78"/>
      <c r="GR17" s="78" t="s">
        <v>105</v>
      </c>
      <c r="GS17" s="78"/>
      <c r="GT17" s="78" t="s">
        <v>105</v>
      </c>
      <c r="GU17" s="78"/>
      <c r="GV17" s="78"/>
      <c r="GW17" s="78"/>
      <c r="GX17" s="78"/>
      <c r="GY17" s="78" t="s">
        <v>105</v>
      </c>
      <c r="GZ17" s="78"/>
      <c r="HA17" s="78" t="s">
        <v>105</v>
      </c>
      <c r="HB17" s="78"/>
      <c r="HC17" s="78"/>
      <c r="HD17" s="78" t="s">
        <v>106</v>
      </c>
      <c r="HE17" s="78" t="s">
        <v>106</v>
      </c>
      <c r="HF17" s="78" t="s">
        <v>106</v>
      </c>
      <c r="HG17" s="78" t="s">
        <v>106</v>
      </c>
      <c r="HH17" s="78" t="s">
        <v>106</v>
      </c>
      <c r="HI17" s="78"/>
      <c r="HJ17" s="78"/>
      <c r="HK17" s="78" t="s">
        <v>106</v>
      </c>
      <c r="HL17" s="78" t="s">
        <v>106</v>
      </c>
      <c r="HM17" s="78" t="s">
        <v>106</v>
      </c>
      <c r="HN17" s="78" t="s">
        <v>106</v>
      </c>
      <c r="HO17" s="78" t="s">
        <v>106</v>
      </c>
      <c r="HP17" s="78"/>
      <c r="HQ17" s="78"/>
      <c r="HR17" s="78"/>
      <c r="HS17" s="189" t="s">
        <v>106</v>
      </c>
      <c r="HT17" s="163" t="s">
        <v>106</v>
      </c>
      <c r="HU17" s="163" t="s">
        <v>106</v>
      </c>
      <c r="HV17" s="163" t="s">
        <v>106</v>
      </c>
      <c r="HW17" s="163" t="s">
        <v>106</v>
      </c>
      <c r="HX17" s="160"/>
      <c r="HY17" s="160"/>
      <c r="HZ17" s="159"/>
      <c r="IA17" s="159"/>
      <c r="IB17" s="159"/>
      <c r="IC17" s="159"/>
      <c r="ID17" s="159"/>
      <c r="IE17" s="160"/>
      <c r="IF17" s="160"/>
      <c r="IG17" s="174"/>
      <c r="IH17" s="159"/>
      <c r="II17" s="159"/>
      <c r="IJ17" s="159"/>
      <c r="IK17" s="159"/>
      <c r="IL17" s="160"/>
      <c r="IM17" s="160"/>
      <c r="IN17" s="159"/>
      <c r="IO17" s="159"/>
      <c r="IP17" s="159"/>
      <c r="IQ17" s="159"/>
      <c r="IR17" s="159"/>
      <c r="IS17" s="160"/>
      <c r="IT17" s="160"/>
      <c r="IU17" s="159"/>
      <c r="IV17" s="159"/>
      <c r="IW17" s="159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185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186"/>
      <c r="KG17" s="186"/>
      <c r="KH17" s="186"/>
      <c r="KI17" s="186"/>
      <c r="KJ17" s="186"/>
      <c r="KK17" s="78"/>
      <c r="KL17" s="78"/>
      <c r="KM17" s="186"/>
      <c r="KN17" s="186"/>
      <c r="KO17" s="186"/>
      <c r="KP17" s="186"/>
      <c r="KQ17" s="186"/>
      <c r="KR17" s="78"/>
      <c r="KS17" s="78"/>
      <c r="KT17" s="186"/>
      <c r="KU17" s="186"/>
      <c r="KV17" s="186"/>
      <c r="KW17" s="186"/>
      <c r="KX17" s="186"/>
      <c r="KY17" s="78"/>
      <c r="KZ17" s="78"/>
      <c r="LA17" s="106"/>
      <c r="LB17" s="106"/>
      <c r="LC17" s="106"/>
      <c r="LD17" s="106"/>
      <c r="LE17" s="106"/>
      <c r="LF17" s="106"/>
      <c r="LG17" s="106"/>
      <c r="LH17" s="106"/>
      <c r="LI17" s="106"/>
      <c r="LJ17" s="106"/>
      <c r="LK17" s="106"/>
      <c r="LL17" s="106"/>
      <c r="LM17" s="106"/>
      <c r="LN17" s="106"/>
      <c r="LO17" s="106"/>
      <c r="LP17" s="106"/>
      <c r="LQ17" s="106"/>
      <c r="LR17" s="106"/>
      <c r="LS17" s="106"/>
      <c r="LT17" s="106"/>
      <c r="LU17" s="187"/>
      <c r="LV17" s="106"/>
      <c r="LW17" s="106"/>
      <c r="LX17" s="106"/>
      <c r="LY17" s="106"/>
      <c r="LZ17" s="106"/>
      <c r="MA17" s="106"/>
      <c r="MB17" s="106"/>
      <c r="MC17" s="106"/>
      <c r="MD17" s="106"/>
      <c r="ME17" s="106"/>
      <c r="MF17" s="106"/>
      <c r="MG17" s="106"/>
      <c r="MH17" s="106"/>
      <c r="MI17" s="106"/>
      <c r="MJ17" s="106"/>
      <c r="MK17" s="106"/>
      <c r="ML17" s="106"/>
      <c r="MM17" s="106"/>
      <c r="MN17" s="106"/>
      <c r="MO17" s="106"/>
      <c r="MP17" s="106"/>
      <c r="MQ17" s="106"/>
      <c r="MR17" s="106"/>
      <c r="MS17" s="106"/>
      <c r="MT17" s="106"/>
      <c r="MU17" s="106"/>
      <c r="MV17" s="106"/>
      <c r="MW17" s="106"/>
      <c r="MX17" s="106"/>
      <c r="MY17" s="106"/>
      <c r="MZ17" s="106"/>
      <c r="NA17" s="106"/>
      <c r="NB17" s="106"/>
      <c r="NC17" s="106"/>
      <c r="ND17" s="106"/>
      <c r="NE17" s="106"/>
      <c r="NF17" s="106"/>
      <c r="NG17" s="106"/>
      <c r="NH17" s="106"/>
      <c r="NI17" s="106"/>
      <c r="NJ17" s="106"/>
      <c r="NK17" s="106"/>
      <c r="NL17" s="106"/>
      <c r="NM17" s="106"/>
      <c r="NN17" s="106"/>
      <c r="NO17" s="106"/>
      <c r="NP17" s="106"/>
      <c r="NQ17" s="106"/>
      <c r="NR17" s="106"/>
      <c r="NS17" s="78"/>
      <c r="NT17" s="183"/>
    </row>
    <row r="18" spans="1:389" ht="13.8" thickBot="1" x14ac:dyDescent="0.3">
      <c r="A18" s="54" t="s">
        <v>138</v>
      </c>
      <c r="B18" s="53" t="s">
        <v>146</v>
      </c>
      <c r="C18" s="98" t="s">
        <v>151</v>
      </c>
      <c r="D18" s="57"/>
      <c r="E18" s="89"/>
      <c r="F18" s="89"/>
      <c r="G18" s="161" t="s">
        <v>105</v>
      </c>
      <c r="H18" s="161" t="s">
        <v>105</v>
      </c>
      <c r="I18" s="161" t="s">
        <v>105</v>
      </c>
      <c r="J18" s="159"/>
      <c r="K18" s="159"/>
      <c r="L18" s="160"/>
      <c r="M18" s="160"/>
      <c r="N18" s="161" t="s">
        <v>105</v>
      </c>
      <c r="O18" s="161" t="s">
        <v>105</v>
      </c>
      <c r="P18" s="161" t="s">
        <v>105</v>
      </c>
      <c r="Q18" s="159"/>
      <c r="R18" s="161" t="s">
        <v>105</v>
      </c>
      <c r="S18" s="160"/>
      <c r="T18" s="160"/>
      <c r="U18" s="163" t="s">
        <v>106</v>
      </c>
      <c r="V18" s="163" t="s">
        <v>106</v>
      </c>
      <c r="W18" s="163" t="s">
        <v>106</v>
      </c>
      <c r="X18" s="163" t="s">
        <v>106</v>
      </c>
      <c r="Y18" s="163" t="s">
        <v>106</v>
      </c>
      <c r="Z18" s="160"/>
      <c r="AA18" s="160"/>
      <c r="AB18" s="161" t="s">
        <v>105</v>
      </c>
      <c r="AC18" s="161" t="s">
        <v>105</v>
      </c>
      <c r="AD18" s="161" t="s">
        <v>105</v>
      </c>
      <c r="AE18" s="159"/>
      <c r="AF18" s="161" t="s">
        <v>105</v>
      </c>
      <c r="AG18" s="160"/>
      <c r="AH18" s="160"/>
      <c r="AI18" s="165"/>
      <c r="AJ18" s="89"/>
      <c r="AK18" s="170" t="s">
        <v>105</v>
      </c>
      <c r="AL18" s="161" t="s">
        <v>105</v>
      </c>
      <c r="AM18" s="159"/>
      <c r="AN18" s="161" t="s">
        <v>105</v>
      </c>
      <c r="AO18" s="160"/>
      <c r="AP18" s="160"/>
      <c r="AQ18" s="159"/>
      <c r="AR18" s="161" t="s">
        <v>105</v>
      </c>
      <c r="AS18" s="161" t="s">
        <v>105</v>
      </c>
      <c r="AT18" s="159"/>
      <c r="AU18" s="163" t="s">
        <v>106</v>
      </c>
      <c r="AV18" s="160"/>
      <c r="AW18" s="160"/>
      <c r="AX18" s="161" t="s">
        <v>105</v>
      </c>
      <c r="AY18" s="161" t="s">
        <v>105</v>
      </c>
      <c r="AZ18" s="161" t="s">
        <v>105</v>
      </c>
      <c r="BA18" s="159"/>
      <c r="BB18" s="159"/>
      <c r="BC18" s="160"/>
      <c r="BD18" s="160"/>
      <c r="BE18" s="161" t="s">
        <v>105</v>
      </c>
      <c r="BF18" s="161" t="s">
        <v>105</v>
      </c>
      <c r="BG18" s="161" t="s">
        <v>105</v>
      </c>
      <c r="BH18" s="159"/>
      <c r="BI18" s="159"/>
      <c r="BJ18" s="160"/>
      <c r="BK18" s="160"/>
      <c r="BL18" s="165"/>
      <c r="BM18" s="89"/>
      <c r="BN18" s="89"/>
      <c r="BO18" s="89"/>
      <c r="BP18" s="89"/>
      <c r="BQ18" s="170" t="s">
        <v>105</v>
      </c>
      <c r="BR18" s="161" t="s">
        <v>105</v>
      </c>
      <c r="BS18" s="159"/>
      <c r="BT18" s="159"/>
      <c r="BU18" s="160"/>
      <c r="BV18" s="160"/>
      <c r="BW18" s="161" t="s">
        <v>105</v>
      </c>
      <c r="BX18" s="161" t="s">
        <v>105</v>
      </c>
      <c r="BY18" s="163" t="s">
        <v>106</v>
      </c>
      <c r="BZ18" s="159"/>
      <c r="CA18" s="159"/>
      <c r="CB18" s="160"/>
      <c r="CC18" s="160"/>
      <c r="CD18" s="159"/>
      <c r="CE18" s="161" t="s">
        <v>105</v>
      </c>
      <c r="CF18" s="161" t="s">
        <v>105</v>
      </c>
      <c r="CG18" s="159"/>
      <c r="CH18" s="159"/>
      <c r="CI18" s="160"/>
      <c r="CJ18" s="160"/>
      <c r="CK18" s="161" t="s">
        <v>105</v>
      </c>
      <c r="CL18" s="161" t="s">
        <v>105</v>
      </c>
      <c r="CM18" s="161" t="s">
        <v>105</v>
      </c>
      <c r="CN18" s="159"/>
      <c r="CO18" s="159"/>
      <c r="CP18" s="160"/>
      <c r="CQ18" s="160"/>
      <c r="CR18" s="159"/>
      <c r="CS18" s="161" t="s">
        <v>105</v>
      </c>
      <c r="CT18" s="161" t="s">
        <v>105</v>
      </c>
      <c r="CU18" s="165"/>
      <c r="CV18" s="89"/>
      <c r="CW18" s="168"/>
      <c r="CX18" s="160"/>
      <c r="CY18" s="160"/>
      <c r="CZ18" s="159"/>
      <c r="DA18" s="161" t="s">
        <v>105</v>
      </c>
      <c r="DB18" s="161" t="s">
        <v>105</v>
      </c>
      <c r="DC18" s="161" t="s">
        <v>105</v>
      </c>
      <c r="DD18" s="159"/>
      <c r="DE18" s="160"/>
      <c r="DF18" s="160"/>
      <c r="DG18" s="159"/>
      <c r="DH18" s="161" t="s">
        <v>105</v>
      </c>
      <c r="DI18" s="161" t="s">
        <v>105</v>
      </c>
      <c r="DJ18" s="159"/>
      <c r="DK18" s="159"/>
      <c r="DL18" s="160"/>
      <c r="DM18" s="160"/>
      <c r="DN18" s="174"/>
      <c r="DO18" s="161" t="s">
        <v>105</v>
      </c>
      <c r="DP18" s="161" t="s">
        <v>105</v>
      </c>
      <c r="DQ18" s="159"/>
      <c r="DR18" s="159"/>
      <c r="DS18" s="160"/>
      <c r="DT18" s="160"/>
      <c r="DU18" s="159"/>
      <c r="DV18" s="161" t="s">
        <v>105</v>
      </c>
      <c r="DW18" s="161" t="s">
        <v>105</v>
      </c>
      <c r="DX18" s="159"/>
      <c r="DY18" s="159"/>
      <c r="DZ18" s="175"/>
      <c r="EA18" s="89"/>
      <c r="EB18" s="89"/>
      <c r="EC18" s="159"/>
      <c r="ED18" s="161" t="s">
        <v>105</v>
      </c>
      <c r="EE18" s="161" t="s">
        <v>105</v>
      </c>
      <c r="EF18" s="159"/>
      <c r="EG18" s="159"/>
      <c r="EH18" s="160"/>
      <c r="EI18" s="174"/>
      <c r="EJ18" s="159"/>
      <c r="EK18" s="161" t="s">
        <v>105</v>
      </c>
      <c r="EL18" s="161" t="s">
        <v>105</v>
      </c>
      <c r="EM18" s="161" t="s">
        <v>105</v>
      </c>
      <c r="EN18" s="159"/>
      <c r="EO18" s="160"/>
      <c r="EP18" s="160"/>
      <c r="EQ18" s="159"/>
      <c r="ER18" s="161" t="s">
        <v>105</v>
      </c>
      <c r="ES18" s="161" t="s">
        <v>105</v>
      </c>
      <c r="ET18" s="159"/>
      <c r="EU18" s="159"/>
      <c r="EV18" s="160"/>
      <c r="EW18" s="160"/>
      <c r="EX18" s="159"/>
      <c r="EY18" s="161" t="s">
        <v>105</v>
      </c>
      <c r="EZ18" s="161" t="s">
        <v>105</v>
      </c>
      <c r="FA18" s="174"/>
      <c r="FB18" s="163" t="s">
        <v>106</v>
      </c>
      <c r="FC18" s="160"/>
      <c r="FD18" s="160"/>
      <c r="FE18" s="159"/>
      <c r="FF18" s="177" t="s">
        <v>105</v>
      </c>
      <c r="FG18" s="180"/>
      <c r="FH18" s="78" t="s">
        <v>105</v>
      </c>
      <c r="FI18" s="78" t="s">
        <v>105</v>
      </c>
      <c r="FJ18" s="78" t="s">
        <v>105</v>
      </c>
      <c r="FK18" s="78"/>
      <c r="FL18" s="78"/>
      <c r="FM18" s="78"/>
      <c r="FN18" s="78" t="s">
        <v>105</v>
      </c>
      <c r="FO18" s="78" t="s">
        <v>105</v>
      </c>
      <c r="FP18" s="78"/>
      <c r="FQ18" s="78" t="s">
        <v>106</v>
      </c>
      <c r="FR18" s="78"/>
      <c r="FS18" s="78"/>
      <c r="FT18" s="78" t="s">
        <v>105</v>
      </c>
      <c r="FU18" s="78" t="s">
        <v>105</v>
      </c>
      <c r="FV18" s="78" t="s">
        <v>105</v>
      </c>
      <c r="FW18" s="78" t="s">
        <v>105</v>
      </c>
      <c r="FX18" s="78"/>
      <c r="FY18" s="78"/>
      <c r="FZ18" s="78"/>
      <c r="GA18" s="78"/>
      <c r="GB18" s="78" t="s">
        <v>105</v>
      </c>
      <c r="GC18" s="78" t="s">
        <v>105</v>
      </c>
      <c r="GD18" s="78"/>
      <c r="GE18" s="78"/>
      <c r="GF18" s="78"/>
      <c r="GG18" s="78"/>
      <c r="GH18" s="78"/>
      <c r="GI18" s="78" t="s">
        <v>105</v>
      </c>
      <c r="GJ18" s="78" t="s">
        <v>105</v>
      </c>
      <c r="GK18" s="78"/>
      <c r="GL18" s="78"/>
      <c r="GM18" s="78"/>
      <c r="GN18" s="78"/>
      <c r="GO18" s="78"/>
      <c r="GP18" s="78"/>
      <c r="GQ18" s="78" t="s">
        <v>105</v>
      </c>
      <c r="GR18" s="78" t="s">
        <v>105</v>
      </c>
      <c r="GS18" s="78"/>
      <c r="GT18" s="78"/>
      <c r="GU18" s="78"/>
      <c r="GV18" s="78"/>
      <c r="GW18" s="78"/>
      <c r="GX18" s="78" t="s">
        <v>105</v>
      </c>
      <c r="GY18" s="78" t="s">
        <v>105</v>
      </c>
      <c r="GZ18" s="78"/>
      <c r="HA18" s="78"/>
      <c r="HB18" s="78"/>
      <c r="HC18" s="78"/>
      <c r="HD18" s="78"/>
      <c r="HE18" s="78" t="s">
        <v>105</v>
      </c>
      <c r="HF18" s="78" t="s">
        <v>105</v>
      </c>
      <c r="HG18" s="78"/>
      <c r="HH18" s="78"/>
      <c r="HI18" s="78"/>
      <c r="HJ18" s="78"/>
      <c r="HK18" s="78"/>
      <c r="HL18" s="78" t="s">
        <v>105</v>
      </c>
      <c r="HM18" s="78" t="s">
        <v>105</v>
      </c>
      <c r="HN18" s="78"/>
      <c r="HO18" s="78"/>
      <c r="HP18" s="78"/>
      <c r="HQ18" s="78"/>
      <c r="HR18" s="78"/>
      <c r="HS18" s="188"/>
      <c r="HT18" s="161" t="s">
        <v>105</v>
      </c>
      <c r="HU18" s="161" t="s">
        <v>105</v>
      </c>
      <c r="HV18" s="161" t="s">
        <v>105</v>
      </c>
      <c r="HW18" s="163" t="s">
        <v>106</v>
      </c>
      <c r="HX18" s="160"/>
      <c r="HY18" s="160"/>
      <c r="HZ18" s="163" t="s">
        <v>106</v>
      </c>
      <c r="IA18" s="163" t="s">
        <v>106</v>
      </c>
      <c r="IB18" s="163" t="s">
        <v>106</v>
      </c>
      <c r="IC18" s="163" t="s">
        <v>106</v>
      </c>
      <c r="ID18" s="163" t="s">
        <v>106</v>
      </c>
      <c r="IE18" s="160"/>
      <c r="IF18" s="160"/>
      <c r="IG18" s="174"/>
      <c r="IH18" s="163" t="s">
        <v>106</v>
      </c>
      <c r="II18" s="163" t="s">
        <v>106</v>
      </c>
      <c r="IJ18" s="163" t="s">
        <v>106</v>
      </c>
      <c r="IK18" s="163" t="s">
        <v>106</v>
      </c>
      <c r="IL18" s="160"/>
      <c r="IM18" s="160"/>
      <c r="IN18" s="163" t="s">
        <v>106</v>
      </c>
      <c r="IO18" s="163" t="s">
        <v>106</v>
      </c>
      <c r="IP18" s="163" t="s">
        <v>106</v>
      </c>
      <c r="IQ18" s="163" t="s">
        <v>106</v>
      </c>
      <c r="IR18" s="163" t="s">
        <v>106</v>
      </c>
      <c r="IS18" s="160"/>
      <c r="IT18" s="160"/>
      <c r="IU18" s="159"/>
      <c r="IV18" s="159"/>
      <c r="IW18" s="159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185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185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183"/>
      <c r="NY18" s="7" t="s">
        <v>100</v>
      </c>
    </row>
    <row r="19" spans="1:389" ht="13.8" thickBot="1" x14ac:dyDescent="0.3">
      <c r="A19" s="54" t="s">
        <v>138</v>
      </c>
      <c r="B19" s="53" t="s">
        <v>145</v>
      </c>
      <c r="C19" s="156" t="s">
        <v>152</v>
      </c>
      <c r="D19" s="157"/>
      <c r="E19" s="158"/>
      <c r="F19" s="158"/>
      <c r="G19" s="161" t="s">
        <v>105</v>
      </c>
      <c r="H19" s="161" t="s">
        <v>105</v>
      </c>
      <c r="I19" s="159"/>
      <c r="J19" s="161" t="s">
        <v>105</v>
      </c>
      <c r="K19" s="161" t="s">
        <v>105</v>
      </c>
      <c r="L19" s="160"/>
      <c r="M19" s="160"/>
      <c r="N19" s="159"/>
      <c r="O19" s="159"/>
      <c r="P19" s="161" t="s">
        <v>105</v>
      </c>
      <c r="Q19" s="161" t="s">
        <v>105</v>
      </c>
      <c r="R19" s="161" t="s">
        <v>105</v>
      </c>
      <c r="S19" s="160"/>
      <c r="T19" s="160"/>
      <c r="U19" s="161" t="s">
        <v>105</v>
      </c>
      <c r="V19" s="159"/>
      <c r="W19" s="161" t="s">
        <v>105</v>
      </c>
      <c r="X19" s="161" t="s">
        <v>105</v>
      </c>
      <c r="Y19" s="161" t="s">
        <v>105</v>
      </c>
      <c r="Z19" s="160"/>
      <c r="AA19" s="160"/>
      <c r="AB19" s="163" t="s">
        <v>106</v>
      </c>
      <c r="AC19" s="161" t="s">
        <v>105</v>
      </c>
      <c r="AD19" s="159"/>
      <c r="AE19" s="161" t="s">
        <v>105</v>
      </c>
      <c r="AF19" s="161" t="s">
        <v>105</v>
      </c>
      <c r="AG19" s="160"/>
      <c r="AH19" s="160"/>
      <c r="AI19" s="165"/>
      <c r="AJ19" s="158"/>
      <c r="AK19" s="168"/>
      <c r="AL19" s="159"/>
      <c r="AM19" s="159"/>
      <c r="AN19" s="159"/>
      <c r="AO19" s="160"/>
      <c r="AP19" s="160"/>
      <c r="AQ19" s="159"/>
      <c r="AR19" s="159"/>
      <c r="AS19" s="159"/>
      <c r="AT19" s="159"/>
      <c r="AU19" s="159"/>
      <c r="AV19" s="160"/>
      <c r="AW19" s="160"/>
      <c r="AX19" s="163" t="s">
        <v>106</v>
      </c>
      <c r="AY19" s="159"/>
      <c r="AZ19" s="159"/>
      <c r="BA19" s="159"/>
      <c r="BB19" s="159"/>
      <c r="BC19" s="160"/>
      <c r="BD19" s="160"/>
      <c r="BE19" s="163" t="s">
        <v>106</v>
      </c>
      <c r="BF19" s="163" t="s">
        <v>106</v>
      </c>
      <c r="BG19" s="163" t="s">
        <v>106</v>
      </c>
      <c r="BH19" s="163" t="s">
        <v>106</v>
      </c>
      <c r="BI19" s="163" t="s">
        <v>106</v>
      </c>
      <c r="BJ19" s="160"/>
      <c r="BK19" s="160"/>
      <c r="BL19" s="169" t="s">
        <v>106</v>
      </c>
      <c r="BM19" s="158"/>
      <c r="BN19" s="158"/>
      <c r="BO19" s="158"/>
      <c r="BP19" s="158"/>
      <c r="BQ19" s="173" t="s">
        <v>106</v>
      </c>
      <c r="BR19" s="163" t="s">
        <v>106</v>
      </c>
      <c r="BS19" s="163" t="s">
        <v>106</v>
      </c>
      <c r="BT19" s="163" t="s">
        <v>106</v>
      </c>
      <c r="BU19" s="160"/>
      <c r="BV19" s="160"/>
      <c r="BW19" s="159"/>
      <c r="BX19" s="159"/>
      <c r="BY19" s="159"/>
      <c r="BZ19" s="159"/>
      <c r="CA19" s="159"/>
      <c r="CB19" s="160"/>
      <c r="CC19" s="160"/>
      <c r="CD19" s="159"/>
      <c r="CE19" s="159"/>
      <c r="CF19" s="159"/>
      <c r="CG19" s="159"/>
      <c r="CH19" s="159"/>
      <c r="CI19" s="160"/>
      <c r="CJ19" s="160"/>
      <c r="CK19" s="159"/>
      <c r="CL19" s="159"/>
      <c r="CM19" s="159"/>
      <c r="CN19" s="159"/>
      <c r="CO19" s="159"/>
      <c r="CP19" s="160"/>
      <c r="CQ19" s="160"/>
      <c r="CR19" s="159"/>
      <c r="CS19" s="159"/>
      <c r="CT19" s="159"/>
      <c r="CU19" s="165"/>
      <c r="CV19" s="158"/>
      <c r="CW19" s="168"/>
      <c r="CX19" s="160"/>
      <c r="CY19" s="160"/>
      <c r="CZ19" s="159"/>
      <c r="DA19" s="159"/>
      <c r="DB19" s="159"/>
      <c r="DC19" s="159"/>
      <c r="DD19" s="159"/>
      <c r="DE19" s="160"/>
      <c r="DF19" s="160"/>
      <c r="DG19" s="159"/>
      <c r="DH19" s="159"/>
      <c r="DI19" s="159"/>
      <c r="DJ19" s="159"/>
      <c r="DK19" s="159"/>
      <c r="DL19" s="160"/>
      <c r="DM19" s="160"/>
      <c r="DN19" s="174"/>
      <c r="DO19" s="159"/>
      <c r="DP19" s="159"/>
      <c r="DQ19" s="159"/>
      <c r="DR19" s="159"/>
      <c r="DS19" s="160"/>
      <c r="DT19" s="160"/>
      <c r="DU19" s="159"/>
      <c r="DV19" s="159"/>
      <c r="DW19" s="159"/>
      <c r="DX19" s="159"/>
      <c r="DY19" s="159"/>
      <c r="DZ19" s="175"/>
      <c r="EA19" s="158"/>
      <c r="EB19" s="158"/>
      <c r="EC19" s="163" t="s">
        <v>106</v>
      </c>
      <c r="ED19" s="159"/>
      <c r="EE19" s="159"/>
      <c r="EF19" s="159"/>
      <c r="EG19" s="159"/>
      <c r="EH19" s="160"/>
      <c r="EI19" s="174"/>
      <c r="EJ19" s="159" t="s">
        <v>128</v>
      </c>
      <c r="EK19" s="159" t="s">
        <v>128</v>
      </c>
      <c r="EL19" s="159"/>
      <c r="EM19" s="159"/>
      <c r="EN19" s="159"/>
      <c r="EO19" s="160"/>
      <c r="EP19" s="160"/>
      <c r="EQ19" s="159"/>
      <c r="ER19" s="159"/>
      <c r="ES19" s="159"/>
      <c r="ET19" s="159"/>
      <c r="EU19" s="159"/>
      <c r="EV19" s="160"/>
      <c r="EW19" s="160"/>
      <c r="EX19" s="159"/>
      <c r="EY19" s="159"/>
      <c r="EZ19" s="159"/>
      <c r="FA19" s="174"/>
      <c r="FB19" s="159"/>
      <c r="FC19" s="160"/>
      <c r="FD19" s="160"/>
      <c r="FE19" s="159"/>
      <c r="FF19" s="165"/>
      <c r="FG19" s="158"/>
      <c r="FH19" s="78" t="s">
        <v>106</v>
      </c>
      <c r="FI19" s="78"/>
      <c r="FJ19" s="78"/>
      <c r="FK19" s="78"/>
      <c r="FL19" s="78"/>
      <c r="FM19" s="78"/>
      <c r="FN19" s="78" t="s">
        <v>106</v>
      </c>
      <c r="FO19" s="78" t="s">
        <v>106</v>
      </c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 t="s">
        <v>106</v>
      </c>
      <c r="GR19" s="78" t="s">
        <v>106</v>
      </c>
      <c r="GS19" s="78" t="s">
        <v>106</v>
      </c>
      <c r="GT19" s="78" t="s">
        <v>106</v>
      </c>
      <c r="GU19" s="78"/>
      <c r="GV19" s="78"/>
      <c r="GW19" s="78" t="s">
        <v>106</v>
      </c>
      <c r="GX19" s="78" t="s">
        <v>106</v>
      </c>
      <c r="GY19" s="78" t="s">
        <v>106</v>
      </c>
      <c r="GZ19" s="78"/>
      <c r="HA19" s="78" t="s">
        <v>106</v>
      </c>
      <c r="HB19" s="78"/>
      <c r="HC19" s="78"/>
      <c r="HD19" s="78" t="s">
        <v>106</v>
      </c>
      <c r="HE19" s="78" t="s">
        <v>106</v>
      </c>
      <c r="HF19" s="78" t="s">
        <v>106</v>
      </c>
      <c r="HG19" s="78" t="s">
        <v>106</v>
      </c>
      <c r="HH19" s="78" t="s">
        <v>106</v>
      </c>
      <c r="HI19" s="78"/>
      <c r="HJ19" s="78"/>
      <c r="HK19" s="78" t="s">
        <v>106</v>
      </c>
      <c r="HL19" s="78" t="s">
        <v>106</v>
      </c>
      <c r="HM19" s="78" t="s">
        <v>106</v>
      </c>
      <c r="HN19" s="78"/>
      <c r="HO19" s="78"/>
      <c r="HP19" s="78"/>
      <c r="HQ19" s="78"/>
      <c r="HR19" s="78"/>
      <c r="HS19" s="188"/>
      <c r="HT19" s="159"/>
      <c r="HU19" s="159"/>
      <c r="HV19" s="159"/>
      <c r="HW19" s="159"/>
      <c r="HX19" s="160"/>
      <c r="HY19" s="160"/>
      <c r="HZ19" s="159"/>
      <c r="IA19" s="159"/>
      <c r="IB19" s="159"/>
      <c r="IC19" s="159"/>
      <c r="ID19" s="159"/>
      <c r="IE19" s="160"/>
      <c r="IF19" s="160"/>
      <c r="IG19" s="174"/>
      <c r="IH19" s="159"/>
      <c r="II19" s="159"/>
      <c r="IJ19" s="159"/>
      <c r="IK19" s="159"/>
      <c r="IL19" s="160"/>
      <c r="IM19" s="160"/>
      <c r="IN19" s="159"/>
      <c r="IO19" s="159"/>
      <c r="IP19" s="159"/>
      <c r="IQ19" s="159"/>
      <c r="IR19" s="159"/>
      <c r="IS19" s="160"/>
      <c r="IT19" s="160"/>
      <c r="IU19" s="159"/>
      <c r="IV19" s="159"/>
      <c r="IW19" s="159"/>
      <c r="IX19" s="78"/>
      <c r="IY19" s="78"/>
      <c r="IZ19" s="78"/>
      <c r="JA19" s="78"/>
      <c r="JB19" s="78"/>
      <c r="JC19" s="78"/>
      <c r="JD19" s="78"/>
      <c r="JE19" s="78"/>
      <c r="JF19" s="78"/>
      <c r="JG19" s="78"/>
      <c r="JH19" s="78"/>
      <c r="JI19" s="78"/>
      <c r="JJ19" s="78"/>
      <c r="JK19" s="78"/>
      <c r="JL19" s="78"/>
      <c r="JM19" s="78"/>
      <c r="JN19" s="78"/>
      <c r="JO19" s="78"/>
      <c r="JP19" s="78"/>
      <c r="JQ19" s="185"/>
      <c r="JR19" s="78"/>
      <c r="JS19" s="78"/>
      <c r="JT19" s="78"/>
      <c r="JU19" s="78"/>
      <c r="JV19" s="78"/>
      <c r="JW19" s="78"/>
      <c r="JX19" s="78"/>
      <c r="JY19" s="78"/>
      <c r="JZ19" s="78"/>
      <c r="KA19" s="78"/>
      <c r="KB19" s="78"/>
      <c r="KC19" s="78"/>
      <c r="KD19" s="78"/>
      <c r="KE19" s="78"/>
      <c r="KF19" s="78"/>
      <c r="KG19" s="78"/>
      <c r="KH19" s="78"/>
      <c r="KI19" s="78"/>
      <c r="KJ19" s="78"/>
      <c r="KK19" s="78"/>
      <c r="KL19" s="78"/>
      <c r="KM19" s="78"/>
      <c r="KN19" s="78"/>
      <c r="KO19" s="78"/>
      <c r="KP19" s="78"/>
      <c r="KQ19" s="78"/>
      <c r="KR19" s="78"/>
      <c r="KS19" s="78"/>
      <c r="KT19" s="78"/>
      <c r="KU19" s="78"/>
      <c r="KV19" s="78"/>
      <c r="KW19" s="78"/>
      <c r="KX19" s="78"/>
      <c r="KY19" s="78"/>
      <c r="KZ19" s="78"/>
      <c r="LA19" s="78"/>
      <c r="LB19" s="78"/>
      <c r="LC19" s="78"/>
      <c r="LD19" s="78"/>
      <c r="LE19" s="78"/>
      <c r="LF19" s="78"/>
      <c r="LG19" s="78"/>
      <c r="LH19" s="78"/>
      <c r="LI19" s="78"/>
      <c r="LJ19" s="78"/>
      <c r="LK19" s="78"/>
      <c r="LL19" s="78"/>
      <c r="LM19" s="78"/>
      <c r="LN19" s="78"/>
      <c r="LO19" s="78"/>
      <c r="LP19" s="78"/>
      <c r="LQ19" s="78"/>
      <c r="LR19" s="78"/>
      <c r="LS19" s="78"/>
      <c r="LT19" s="78"/>
      <c r="LU19" s="185"/>
      <c r="LV19" s="78"/>
      <c r="LW19" s="78"/>
      <c r="LX19" s="78"/>
      <c r="LY19" s="78"/>
      <c r="LZ19" s="78"/>
      <c r="MA19" s="78"/>
      <c r="MB19" s="78"/>
      <c r="MC19" s="78"/>
      <c r="MD19" s="78"/>
      <c r="ME19" s="78"/>
      <c r="MF19" s="78"/>
      <c r="MG19" s="78"/>
      <c r="MH19" s="78"/>
      <c r="MI19" s="78"/>
      <c r="MJ19" s="78"/>
      <c r="MK19" s="78"/>
      <c r="ML19" s="78"/>
      <c r="MM19" s="78"/>
      <c r="MN19" s="78"/>
      <c r="MO19" s="78"/>
      <c r="MP19" s="78"/>
      <c r="MQ19" s="78"/>
      <c r="MR19" s="78"/>
      <c r="MS19" s="78"/>
      <c r="MT19" s="78"/>
      <c r="MU19" s="78"/>
      <c r="MV19" s="78"/>
      <c r="MW19" s="78"/>
      <c r="MX19" s="78"/>
      <c r="MY19" s="78"/>
      <c r="MZ19" s="78"/>
      <c r="NA19" s="78"/>
      <c r="NB19" s="78"/>
      <c r="NC19" s="78"/>
      <c r="ND19" s="78"/>
      <c r="NE19" s="78"/>
      <c r="NF19" s="78"/>
      <c r="NG19" s="78"/>
      <c r="NH19" s="78"/>
      <c r="NI19" s="78"/>
      <c r="NJ19" s="78"/>
      <c r="NK19" s="78"/>
      <c r="NL19" s="78"/>
      <c r="NM19" s="78"/>
      <c r="NN19" s="78"/>
      <c r="NO19" s="78"/>
      <c r="NP19" s="78"/>
      <c r="NQ19" s="78"/>
      <c r="NR19" s="78"/>
      <c r="NS19" s="78"/>
      <c r="NT19" s="184"/>
    </row>
    <row r="20" spans="1:389" ht="13.8" thickBot="1" x14ac:dyDescent="0.3">
      <c r="A20" s="54" t="s">
        <v>138</v>
      </c>
      <c r="B20" s="53" t="s">
        <v>149</v>
      </c>
      <c r="C20" s="156" t="s">
        <v>149</v>
      </c>
      <c r="D20" s="157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68"/>
      <c r="AL20" s="159"/>
      <c r="AM20" s="159"/>
      <c r="AN20" s="159"/>
      <c r="AO20" s="160"/>
      <c r="AP20" s="160"/>
      <c r="AQ20" s="159"/>
      <c r="AR20" s="159"/>
      <c r="AS20" s="159"/>
      <c r="AT20" s="159"/>
      <c r="AU20" s="159"/>
      <c r="AV20" s="160"/>
      <c r="AW20" s="160"/>
      <c r="AX20" s="159"/>
      <c r="AY20" s="159"/>
      <c r="AZ20" s="159"/>
      <c r="BA20" s="159"/>
      <c r="BB20" s="159"/>
      <c r="BC20" s="160"/>
      <c r="BD20" s="160"/>
      <c r="BE20" s="159"/>
      <c r="BF20" s="159"/>
      <c r="BG20" s="159"/>
      <c r="BH20" s="159"/>
      <c r="BI20" s="159"/>
      <c r="BJ20" s="160"/>
      <c r="BK20" s="160"/>
      <c r="BL20" s="165"/>
      <c r="BM20" s="158"/>
      <c r="BN20" s="158"/>
      <c r="BO20" s="158"/>
      <c r="BP20" s="158"/>
      <c r="BQ20" s="168"/>
      <c r="BR20" s="159"/>
      <c r="BS20" s="159"/>
      <c r="BT20" s="159"/>
      <c r="BU20" s="160"/>
      <c r="BV20" s="160"/>
      <c r="BW20" s="159"/>
      <c r="BX20" s="159"/>
      <c r="BY20" s="159"/>
      <c r="BZ20" s="159"/>
      <c r="CA20" s="159"/>
      <c r="CB20" s="160"/>
      <c r="CC20" s="160"/>
      <c r="CD20" s="159"/>
      <c r="CE20" s="159"/>
      <c r="CF20" s="159"/>
      <c r="CG20" s="159"/>
      <c r="CH20" s="159"/>
      <c r="CI20" s="160"/>
      <c r="CJ20" s="160"/>
      <c r="CK20" s="159"/>
      <c r="CL20" s="159"/>
      <c r="CM20" s="159"/>
      <c r="CN20" s="159"/>
      <c r="CO20" s="159"/>
      <c r="CP20" s="160"/>
      <c r="CQ20" s="160"/>
      <c r="CR20" s="159"/>
      <c r="CS20" s="159"/>
      <c r="CT20" s="159"/>
      <c r="CU20" s="165"/>
      <c r="CV20" s="158"/>
      <c r="CW20" s="168"/>
      <c r="CX20" s="160"/>
      <c r="CY20" s="160"/>
      <c r="CZ20" s="159"/>
      <c r="DA20" s="159"/>
      <c r="DB20" s="159"/>
      <c r="DC20" s="159"/>
      <c r="DD20" s="159"/>
      <c r="DE20" s="160"/>
      <c r="DF20" s="160"/>
      <c r="DG20" s="159"/>
      <c r="DH20" s="159"/>
      <c r="DI20" s="159"/>
      <c r="DJ20" s="159"/>
      <c r="DK20" s="159"/>
      <c r="DL20" s="160"/>
      <c r="DM20" s="160"/>
      <c r="DN20" s="174"/>
      <c r="DO20" s="159"/>
      <c r="DP20" s="159"/>
      <c r="DQ20" s="159"/>
      <c r="DR20" s="159"/>
      <c r="DS20" s="160"/>
      <c r="DT20" s="160"/>
      <c r="DU20" s="159"/>
      <c r="DV20" s="159"/>
      <c r="DW20" s="159"/>
      <c r="DX20" s="159"/>
      <c r="DY20" s="159"/>
      <c r="DZ20" s="175"/>
      <c r="EA20" s="158"/>
      <c r="EB20" s="158"/>
      <c r="EC20" s="159"/>
      <c r="ED20" s="159"/>
      <c r="EE20" s="159"/>
      <c r="EF20" s="159"/>
      <c r="EG20" s="159"/>
      <c r="EH20" s="160"/>
      <c r="EI20" s="174"/>
      <c r="EJ20" s="159"/>
      <c r="EK20" s="159"/>
      <c r="EL20" s="159"/>
      <c r="EM20" s="159"/>
      <c r="EN20" s="159"/>
      <c r="EO20" s="160"/>
      <c r="EP20" s="160"/>
      <c r="EQ20" s="159"/>
      <c r="ER20" s="159"/>
      <c r="ES20" s="159"/>
      <c r="ET20" s="159"/>
      <c r="EU20" s="159"/>
      <c r="EV20" s="160"/>
      <c r="EW20" s="160"/>
      <c r="EX20" s="159"/>
      <c r="EY20" s="159"/>
      <c r="EZ20" s="159"/>
      <c r="FA20" s="174"/>
      <c r="FB20" s="159"/>
      <c r="FC20" s="160"/>
      <c r="FD20" s="160"/>
      <c r="FE20" s="159"/>
      <c r="FF20" s="165"/>
      <c r="FG20" s="15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  <c r="GJ20" s="78"/>
      <c r="GK20" s="78"/>
      <c r="GL20" s="78"/>
      <c r="GM20" s="78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78"/>
      <c r="HS20" s="188"/>
      <c r="HT20" s="159"/>
      <c r="HU20" s="159"/>
      <c r="HV20" s="159"/>
      <c r="HW20" s="159"/>
      <c r="HX20" s="160"/>
      <c r="HY20" s="160"/>
      <c r="HZ20" s="159"/>
      <c r="IA20" s="159"/>
      <c r="IB20" s="159"/>
      <c r="IC20" s="159"/>
      <c r="ID20" s="159"/>
      <c r="IE20" s="160"/>
      <c r="IF20" s="160"/>
      <c r="IG20" s="174"/>
      <c r="IH20" s="159"/>
      <c r="II20" s="159"/>
      <c r="IJ20" s="159"/>
      <c r="IK20" s="159"/>
      <c r="IL20" s="160"/>
      <c r="IM20" s="160"/>
      <c r="IN20" s="159"/>
      <c r="IO20" s="159"/>
      <c r="IP20" s="159"/>
      <c r="IQ20" s="159"/>
      <c r="IR20" s="159"/>
      <c r="IS20" s="160"/>
      <c r="IT20" s="160"/>
      <c r="IU20" s="159"/>
      <c r="IV20" s="159"/>
      <c r="IW20" s="159"/>
      <c r="IX20" s="78"/>
      <c r="IY20" s="78"/>
      <c r="IZ20" s="78"/>
      <c r="JA20" s="78"/>
      <c r="JB20" s="78"/>
      <c r="JC20" s="78"/>
      <c r="JD20" s="78"/>
      <c r="JE20" s="78"/>
      <c r="JF20" s="78"/>
      <c r="JG20" s="78"/>
      <c r="JH20" s="78"/>
      <c r="JI20" s="78"/>
      <c r="JJ20" s="78"/>
      <c r="JK20" s="78"/>
      <c r="JL20" s="78"/>
      <c r="JM20" s="78"/>
      <c r="JN20" s="78"/>
      <c r="JO20" s="78"/>
      <c r="JP20" s="78"/>
      <c r="JQ20" s="185"/>
      <c r="JR20" s="78"/>
      <c r="JS20" s="78"/>
      <c r="JT20" s="78"/>
      <c r="JU20" s="78"/>
      <c r="JV20" s="78"/>
      <c r="JW20" s="78"/>
      <c r="JX20" s="78"/>
      <c r="JY20" s="78"/>
      <c r="JZ20" s="78"/>
      <c r="KA20" s="78"/>
      <c r="KB20" s="78"/>
      <c r="KC20" s="78"/>
      <c r="KD20" s="78"/>
      <c r="KE20" s="78"/>
      <c r="KF20" s="78"/>
      <c r="KG20" s="78"/>
      <c r="KH20" s="78"/>
      <c r="KI20" s="78"/>
      <c r="KJ20" s="78"/>
      <c r="KK20" s="78"/>
      <c r="KL20" s="78"/>
      <c r="KM20" s="78"/>
      <c r="KN20" s="78"/>
      <c r="KO20" s="78"/>
      <c r="KP20" s="78"/>
      <c r="KQ20" s="78"/>
      <c r="KR20" s="78"/>
      <c r="KS20" s="78"/>
      <c r="KT20" s="78"/>
      <c r="KU20" s="78"/>
      <c r="KV20" s="78"/>
      <c r="KW20" s="78"/>
      <c r="KX20" s="78"/>
      <c r="KY20" s="78"/>
      <c r="KZ20" s="78"/>
      <c r="LA20" s="78"/>
      <c r="LB20" s="78"/>
      <c r="LC20" s="78"/>
      <c r="LD20" s="78"/>
      <c r="LE20" s="78"/>
      <c r="LF20" s="78"/>
      <c r="LG20" s="78"/>
      <c r="LH20" s="78"/>
      <c r="LI20" s="78"/>
      <c r="LJ20" s="78"/>
      <c r="LK20" s="78"/>
      <c r="LL20" s="78"/>
      <c r="LM20" s="78"/>
      <c r="LN20" s="78"/>
      <c r="LO20" s="78"/>
      <c r="LP20" s="78"/>
      <c r="LQ20" s="78"/>
      <c r="LR20" s="78"/>
      <c r="LS20" s="78"/>
      <c r="LT20" s="78"/>
      <c r="LU20" s="185"/>
      <c r="LV20" s="78"/>
      <c r="LW20" s="78"/>
      <c r="LX20" s="78"/>
      <c r="LY20" s="78"/>
      <c r="LZ20" s="78"/>
      <c r="MA20" s="78"/>
      <c r="MB20" s="78"/>
      <c r="MC20" s="78"/>
      <c r="MD20" s="78"/>
      <c r="ME20" s="78"/>
      <c r="MF20" s="78"/>
      <c r="MG20" s="78"/>
      <c r="MH20" s="78"/>
      <c r="MI20" s="78"/>
      <c r="MJ20" s="78"/>
      <c r="MK20" s="78"/>
      <c r="ML20" s="78"/>
      <c r="MM20" s="78"/>
      <c r="MN20" s="78"/>
      <c r="MO20" s="78"/>
      <c r="MP20" s="78"/>
      <c r="MQ20" s="78"/>
      <c r="MR20" s="78"/>
      <c r="MS20" s="78"/>
      <c r="MT20" s="78"/>
      <c r="MU20" s="78"/>
      <c r="MV20" s="78"/>
      <c r="MW20" s="78"/>
      <c r="MX20" s="78"/>
      <c r="MY20" s="78"/>
      <c r="MZ20" s="78"/>
      <c r="NA20" s="78"/>
      <c r="NB20" s="78"/>
      <c r="NC20" s="78"/>
      <c r="ND20" s="78"/>
      <c r="NE20" s="78"/>
      <c r="NF20" s="78"/>
      <c r="NG20" s="78"/>
      <c r="NH20" s="78"/>
      <c r="NI20" s="78"/>
      <c r="NJ20" s="78"/>
      <c r="NK20" s="78"/>
      <c r="NL20" s="78"/>
      <c r="NM20" s="78"/>
      <c r="NN20" s="78"/>
      <c r="NO20" s="78"/>
      <c r="NP20" s="78"/>
      <c r="NQ20" s="78"/>
      <c r="NR20" s="78"/>
      <c r="NS20" s="78"/>
      <c r="NT20" s="184"/>
    </row>
    <row r="21" spans="1:389" ht="13.8" thickBot="1" x14ac:dyDescent="0.3">
      <c r="A21" s="54" t="s">
        <v>138</v>
      </c>
      <c r="B21" s="53" t="s">
        <v>150</v>
      </c>
      <c r="C21" s="156" t="s">
        <v>150</v>
      </c>
      <c r="D21" s="157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68"/>
      <c r="AL21" s="159"/>
      <c r="AM21" s="159"/>
      <c r="AN21" s="159"/>
      <c r="AO21" s="160"/>
      <c r="AP21" s="160"/>
      <c r="AQ21" s="159"/>
      <c r="AR21" s="159"/>
      <c r="AS21" s="159"/>
      <c r="AT21" s="159"/>
      <c r="AU21" s="159"/>
      <c r="AV21" s="160"/>
      <c r="AW21" s="160"/>
      <c r="AX21" s="159"/>
      <c r="AY21" s="159"/>
      <c r="AZ21" s="159"/>
      <c r="BA21" s="159"/>
      <c r="BB21" s="159"/>
      <c r="BC21" s="160"/>
      <c r="BD21" s="160"/>
      <c r="BE21" s="159"/>
      <c r="BF21" s="159"/>
      <c r="BG21" s="159"/>
      <c r="BH21" s="159"/>
      <c r="BI21" s="159"/>
      <c r="BJ21" s="160"/>
      <c r="BK21" s="160"/>
      <c r="BL21" s="165"/>
      <c r="BM21" s="158"/>
      <c r="BN21" s="158"/>
      <c r="BO21" s="158"/>
      <c r="BP21" s="158"/>
      <c r="BQ21" s="168"/>
      <c r="BR21" s="159"/>
      <c r="BS21" s="159"/>
      <c r="BT21" s="159"/>
      <c r="BU21" s="160"/>
      <c r="BV21" s="160"/>
      <c r="BW21" s="159"/>
      <c r="BX21" s="159"/>
      <c r="BY21" s="159"/>
      <c r="BZ21" s="159"/>
      <c r="CA21" s="159"/>
      <c r="CB21" s="160"/>
      <c r="CC21" s="160"/>
      <c r="CD21" s="159"/>
      <c r="CE21" s="159"/>
      <c r="CF21" s="159"/>
      <c r="CG21" s="159"/>
      <c r="CH21" s="159"/>
      <c r="CI21" s="160"/>
      <c r="CJ21" s="160"/>
      <c r="CK21" s="159"/>
      <c r="CL21" s="159"/>
      <c r="CM21" s="159"/>
      <c r="CN21" s="159"/>
      <c r="CO21" s="159"/>
      <c r="CP21" s="160"/>
      <c r="CQ21" s="160"/>
      <c r="CR21" s="159"/>
      <c r="CS21" s="159"/>
      <c r="CT21" s="159"/>
      <c r="CU21" s="165"/>
      <c r="CV21" s="158"/>
      <c r="CW21" s="168"/>
      <c r="CX21" s="160"/>
      <c r="CY21" s="160"/>
      <c r="CZ21" s="159"/>
      <c r="DA21" s="159"/>
      <c r="DB21" s="159"/>
      <c r="DC21" s="159"/>
      <c r="DD21" s="159"/>
      <c r="DE21" s="160"/>
      <c r="DF21" s="160"/>
      <c r="DG21" s="159"/>
      <c r="DH21" s="159"/>
      <c r="DI21" s="159"/>
      <c r="DJ21" s="159"/>
      <c r="DK21" s="159"/>
      <c r="DL21" s="160"/>
      <c r="DM21" s="160"/>
      <c r="DN21" s="174"/>
      <c r="DO21" s="159"/>
      <c r="DP21" s="159"/>
      <c r="DQ21" s="159"/>
      <c r="DR21" s="159"/>
      <c r="DS21" s="160"/>
      <c r="DT21" s="160"/>
      <c r="DU21" s="159"/>
      <c r="DV21" s="159"/>
      <c r="DW21" s="163" t="s">
        <v>106</v>
      </c>
      <c r="DX21" s="159"/>
      <c r="DY21" s="159"/>
      <c r="DZ21" s="175"/>
      <c r="EA21" s="158"/>
      <c r="EB21" s="158"/>
      <c r="EC21" s="159"/>
      <c r="ED21" s="159"/>
      <c r="EE21" s="159"/>
      <c r="EF21" s="159"/>
      <c r="EG21" s="159"/>
      <c r="EH21" s="160"/>
      <c r="EI21" s="174"/>
      <c r="EJ21" s="159"/>
      <c r="EK21" s="159"/>
      <c r="EL21" s="159"/>
      <c r="EM21" s="159"/>
      <c r="EN21" s="159"/>
      <c r="EO21" s="160"/>
      <c r="EP21" s="160"/>
      <c r="EQ21" s="163" t="s">
        <v>106</v>
      </c>
      <c r="ER21" s="163" t="s">
        <v>106</v>
      </c>
      <c r="ES21" s="163" t="s">
        <v>106</v>
      </c>
      <c r="ET21" s="163" t="s">
        <v>106</v>
      </c>
      <c r="EU21" s="163" t="s">
        <v>106</v>
      </c>
      <c r="EV21" s="160"/>
      <c r="EW21" s="160"/>
      <c r="EX21" s="163" t="s">
        <v>106</v>
      </c>
      <c r="EY21" s="163" t="s">
        <v>106</v>
      </c>
      <c r="EZ21" s="163" t="s">
        <v>106</v>
      </c>
      <c r="FA21" s="174"/>
      <c r="FB21" s="163" t="s">
        <v>106</v>
      </c>
      <c r="FC21" s="160"/>
      <c r="FD21" s="160"/>
      <c r="FE21" s="159"/>
      <c r="FF21" s="165"/>
      <c r="FG21" s="15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188"/>
      <c r="HT21" s="159"/>
      <c r="HU21" s="159"/>
      <c r="HV21" s="159"/>
      <c r="HW21" s="159"/>
      <c r="HX21" s="160"/>
      <c r="HY21" s="160"/>
      <c r="HZ21" s="159"/>
      <c r="IA21" s="159"/>
      <c r="IB21" s="159"/>
      <c r="IC21" s="159"/>
      <c r="ID21" s="159"/>
      <c r="IE21" s="160"/>
      <c r="IF21" s="160"/>
      <c r="IG21" s="174"/>
      <c r="IH21" s="159"/>
      <c r="II21" s="159"/>
      <c r="IJ21" s="159"/>
      <c r="IK21" s="159"/>
      <c r="IL21" s="160"/>
      <c r="IM21" s="160"/>
      <c r="IN21" s="159"/>
      <c r="IO21" s="159"/>
      <c r="IP21" s="159"/>
      <c r="IQ21" s="159"/>
      <c r="IR21" s="159"/>
      <c r="IS21" s="160"/>
      <c r="IT21" s="160"/>
      <c r="IU21" s="159"/>
      <c r="IV21" s="159"/>
      <c r="IW21" s="159"/>
      <c r="IX21" s="78"/>
      <c r="IY21" s="78"/>
      <c r="IZ21" s="78"/>
      <c r="JA21" s="78"/>
      <c r="JB21" s="78"/>
      <c r="JC21" s="78"/>
      <c r="JD21" s="78"/>
      <c r="JE21" s="78"/>
      <c r="JF21" s="78"/>
      <c r="JG21" s="78"/>
      <c r="JH21" s="78"/>
      <c r="JI21" s="78"/>
      <c r="JJ21" s="78"/>
      <c r="JK21" s="78"/>
      <c r="JL21" s="78"/>
      <c r="JM21" s="78"/>
      <c r="JN21" s="78"/>
      <c r="JO21" s="78"/>
      <c r="JP21" s="78"/>
      <c r="JQ21" s="185"/>
      <c r="JR21" s="78"/>
      <c r="JS21" s="78"/>
      <c r="JT21" s="78"/>
      <c r="JU21" s="78"/>
      <c r="JV21" s="78"/>
      <c r="JW21" s="78"/>
      <c r="JX21" s="78"/>
      <c r="JY21" s="78"/>
      <c r="JZ21" s="78"/>
      <c r="KA21" s="78"/>
      <c r="KB21" s="78"/>
      <c r="KC21" s="78"/>
      <c r="KD21" s="78"/>
      <c r="KE21" s="78"/>
      <c r="KF21" s="78"/>
      <c r="KG21" s="78"/>
      <c r="KH21" s="78"/>
      <c r="KI21" s="78"/>
      <c r="KJ21" s="78"/>
      <c r="KK21" s="78"/>
      <c r="KL21" s="78"/>
      <c r="KM21" s="78"/>
      <c r="KN21" s="78"/>
      <c r="KO21" s="78"/>
      <c r="KP21" s="78"/>
      <c r="KQ21" s="78"/>
      <c r="KR21" s="78"/>
      <c r="KS21" s="78"/>
      <c r="KT21" s="78"/>
      <c r="KU21" s="78"/>
      <c r="KV21" s="78"/>
      <c r="KW21" s="78"/>
      <c r="KX21" s="78"/>
      <c r="KY21" s="78"/>
      <c r="KZ21" s="78"/>
      <c r="LA21" s="78"/>
      <c r="LB21" s="78"/>
      <c r="LC21" s="78"/>
      <c r="LD21" s="78"/>
      <c r="LE21" s="78"/>
      <c r="LF21" s="78"/>
      <c r="LG21" s="78"/>
      <c r="LH21" s="78"/>
      <c r="LI21" s="78"/>
      <c r="LJ21" s="78"/>
      <c r="LK21" s="78"/>
      <c r="LL21" s="78"/>
      <c r="LM21" s="78"/>
      <c r="LN21" s="78"/>
      <c r="LO21" s="78"/>
      <c r="LP21" s="78"/>
      <c r="LQ21" s="78"/>
      <c r="LR21" s="78"/>
      <c r="LS21" s="78"/>
      <c r="LT21" s="78"/>
      <c r="LU21" s="185"/>
      <c r="LV21" s="78"/>
      <c r="LW21" s="78"/>
      <c r="LX21" s="78"/>
      <c r="LY21" s="78"/>
      <c r="LZ21" s="78"/>
      <c r="MA21" s="78"/>
      <c r="MB21" s="78"/>
      <c r="MC21" s="78"/>
      <c r="MD21" s="78"/>
      <c r="ME21" s="78"/>
      <c r="MF21" s="78"/>
      <c r="MG21" s="78"/>
      <c r="MH21" s="78"/>
      <c r="MI21" s="78"/>
      <c r="MJ21" s="78"/>
      <c r="MK21" s="78"/>
      <c r="ML21" s="78"/>
      <c r="MM21" s="78"/>
      <c r="MN21" s="78"/>
      <c r="MO21" s="78"/>
      <c r="MP21" s="78"/>
      <c r="MQ21" s="78"/>
      <c r="MR21" s="78"/>
      <c r="MS21" s="78"/>
      <c r="MT21" s="78"/>
      <c r="MU21" s="78"/>
      <c r="MV21" s="78"/>
      <c r="MW21" s="78"/>
      <c r="MX21" s="78"/>
      <c r="MY21" s="78"/>
      <c r="MZ21" s="78"/>
      <c r="NA21" s="78"/>
      <c r="NB21" s="78"/>
      <c r="NC21" s="78"/>
      <c r="ND21" s="78"/>
      <c r="NE21" s="78"/>
      <c r="NF21" s="78"/>
      <c r="NG21" s="78"/>
      <c r="NH21" s="78"/>
      <c r="NI21" s="78"/>
      <c r="NJ21" s="78"/>
      <c r="NK21" s="78"/>
      <c r="NL21" s="78"/>
      <c r="NM21" s="78"/>
      <c r="NN21" s="78"/>
      <c r="NO21" s="78"/>
      <c r="NP21" s="78"/>
      <c r="NQ21" s="78"/>
      <c r="NR21" s="78"/>
      <c r="NS21" s="78"/>
      <c r="NT21" s="184"/>
    </row>
    <row r="22" spans="1:389" x14ac:dyDescent="0.25">
      <c r="A22" s="85" t="s">
        <v>102</v>
      </c>
      <c r="B22" s="85" t="s">
        <v>111</v>
      </c>
      <c r="C22" s="49"/>
      <c r="D22" s="44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U22" s="85"/>
      <c r="GV22" s="85"/>
      <c r="GW22" s="85"/>
      <c r="GX22" s="85"/>
      <c r="GY22" s="85"/>
      <c r="GZ22" s="85"/>
      <c r="HA22" s="85"/>
      <c r="HB22" s="85"/>
      <c r="HC22" s="85"/>
      <c r="HD22" s="85"/>
      <c r="HE22" s="85"/>
      <c r="HF22" s="85"/>
      <c r="HG22" s="85"/>
      <c r="HH22" s="85"/>
      <c r="HI22" s="85"/>
      <c r="HJ22" s="85"/>
      <c r="HK22" s="85"/>
      <c r="HL22" s="85"/>
      <c r="HM22" s="85"/>
      <c r="HN22" s="85"/>
      <c r="HO22" s="85"/>
      <c r="HP22" s="85"/>
      <c r="HQ22" s="85"/>
      <c r="HR22" s="85"/>
      <c r="HS22" s="85"/>
      <c r="HT22" s="85"/>
      <c r="HU22" s="85"/>
      <c r="HV22" s="85"/>
      <c r="HW22" s="85"/>
      <c r="HX22" s="85"/>
      <c r="HY22" s="85"/>
      <c r="HZ22" s="85"/>
      <c r="IA22" s="85"/>
      <c r="IB22" s="85"/>
      <c r="IC22" s="85"/>
      <c r="ID22" s="85"/>
      <c r="IE22" s="85"/>
      <c r="IF22" s="85"/>
      <c r="IG22" s="85"/>
      <c r="IH22" s="85"/>
      <c r="II22" s="85"/>
      <c r="IJ22" s="85"/>
      <c r="IK22" s="85"/>
      <c r="IL22" s="85"/>
      <c r="IM22" s="85"/>
      <c r="IN22" s="85"/>
      <c r="IO22" s="85"/>
      <c r="IP22" s="85"/>
      <c r="IQ22" s="85"/>
      <c r="IR22" s="85"/>
      <c r="IS22" s="85"/>
      <c r="IT22" s="85"/>
      <c r="IU22" s="85"/>
      <c r="IV22" s="85"/>
      <c r="IW22" s="85"/>
      <c r="IX22" s="85"/>
      <c r="IY22" s="85"/>
      <c r="IZ22" s="85"/>
      <c r="JA22" s="85"/>
      <c r="JB22" s="85"/>
      <c r="JC22" s="85"/>
      <c r="JD22" s="85"/>
      <c r="JE22" s="85"/>
      <c r="JF22" s="85"/>
      <c r="JG22" s="85"/>
      <c r="JH22" s="85"/>
      <c r="JI22" s="85"/>
      <c r="JJ22" s="85"/>
      <c r="JK22" s="85"/>
      <c r="JL22" s="85"/>
      <c r="JM22" s="85"/>
      <c r="JN22" s="85"/>
      <c r="JO22" s="85"/>
      <c r="JP22" s="85"/>
      <c r="JQ22" s="85"/>
      <c r="JR22" s="85"/>
      <c r="JS22" s="85"/>
      <c r="JT22" s="85"/>
      <c r="JU22" s="85"/>
      <c r="JV22" s="85"/>
      <c r="JW22" s="85"/>
      <c r="JX22" s="85"/>
      <c r="JY22" s="85"/>
      <c r="JZ22" s="85"/>
      <c r="KA22" s="85"/>
      <c r="KB22" s="85"/>
      <c r="KC22" s="85"/>
      <c r="KD22" s="85"/>
      <c r="KE22" s="85"/>
      <c r="KF22" s="85"/>
      <c r="KG22" s="85"/>
      <c r="KH22" s="85"/>
      <c r="KI22" s="85"/>
      <c r="KJ22" s="85"/>
      <c r="KK22" s="85"/>
      <c r="KL22" s="85"/>
      <c r="KM22" s="85"/>
      <c r="KN22" s="85"/>
      <c r="KO22" s="85"/>
      <c r="KP22" s="85"/>
      <c r="KQ22" s="85"/>
      <c r="KR22" s="85"/>
      <c r="KS22" s="85"/>
      <c r="KT22" s="85"/>
      <c r="KU22" s="85"/>
      <c r="KV22" s="85"/>
      <c r="KW22" s="85"/>
      <c r="KX22" s="85"/>
      <c r="KY22" s="85"/>
      <c r="KZ22" s="85"/>
      <c r="LA22" s="85"/>
      <c r="LB22" s="85"/>
      <c r="LC22" s="85"/>
      <c r="LD22" s="85"/>
      <c r="LE22" s="85"/>
      <c r="LF22" s="85"/>
      <c r="LG22" s="85"/>
      <c r="LH22" s="85"/>
      <c r="LI22" s="85"/>
      <c r="LJ22" s="85"/>
      <c r="LK22" s="85"/>
      <c r="LL22" s="85"/>
      <c r="LM22" s="85"/>
      <c r="LN22" s="85"/>
      <c r="LO22" s="85"/>
      <c r="LP22" s="85"/>
      <c r="LQ22" s="85"/>
      <c r="LR22" s="85"/>
      <c r="LS22" s="85"/>
      <c r="LT22" s="85"/>
      <c r="LU22" s="85"/>
      <c r="LV22" s="85"/>
      <c r="LW22" s="85"/>
      <c r="LX22" s="85"/>
      <c r="LY22" s="85"/>
      <c r="LZ22" s="85"/>
      <c r="MA22" s="85"/>
      <c r="MB22" s="85"/>
      <c r="MC22" s="85"/>
      <c r="MD22" s="85"/>
      <c r="ME22" s="85"/>
      <c r="MF22" s="85"/>
      <c r="MG22" s="85"/>
      <c r="MH22" s="85"/>
      <c r="MI22" s="85"/>
      <c r="MJ22" s="85"/>
      <c r="MK22" s="85"/>
      <c r="ML22" s="85"/>
      <c r="MM22" s="85"/>
      <c r="MN22" s="85"/>
      <c r="MO22" s="85"/>
      <c r="MP22" s="85"/>
      <c r="MQ22" s="85"/>
      <c r="MR22" s="85"/>
      <c r="MS22" s="85"/>
      <c r="MT22" s="85"/>
      <c r="MU22" s="85"/>
      <c r="MV22" s="85"/>
      <c r="MW22" s="85"/>
      <c r="MX22" s="85"/>
      <c r="MY22" s="85"/>
      <c r="MZ22" s="85"/>
      <c r="NA22" s="85"/>
      <c r="NB22" s="85"/>
      <c r="NC22" s="85"/>
      <c r="ND22" s="85"/>
      <c r="NE22" s="85"/>
      <c r="NF22" s="85"/>
      <c r="NG22" s="85"/>
      <c r="NH22" s="85"/>
      <c r="NI22" s="85"/>
      <c r="NJ22" s="85"/>
      <c r="NK22" s="85"/>
      <c r="NL22" s="85"/>
      <c r="NM22" s="85"/>
      <c r="NN22" s="85"/>
      <c r="NO22" s="85"/>
      <c r="NP22" s="85"/>
      <c r="NQ22" s="85"/>
      <c r="NR22" s="85"/>
      <c r="NS22" s="85"/>
      <c r="NT22" s="86"/>
      <c r="NY22" s="7" t="s">
        <v>100</v>
      </c>
    </row>
    <row r="23" spans="1:389" x14ac:dyDescent="0.25">
      <c r="A23" s="85" t="s">
        <v>113</v>
      </c>
      <c r="B23" s="85" t="s">
        <v>114</v>
      </c>
      <c r="C23" s="85" t="s">
        <v>115</v>
      </c>
      <c r="D23" s="92" t="s">
        <v>115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>
        <v>1</v>
      </c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>
        <v>1</v>
      </c>
      <c r="BN23" s="85">
        <v>1</v>
      </c>
      <c r="BO23" s="85">
        <v>1</v>
      </c>
      <c r="BP23" s="85">
        <v>1</v>
      </c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>
        <v>1</v>
      </c>
      <c r="EW23" s="85">
        <v>1</v>
      </c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5"/>
      <c r="FQ23" s="85"/>
      <c r="FR23" s="85"/>
      <c r="FS23" s="85"/>
      <c r="FT23" s="85"/>
      <c r="FU23" s="85"/>
      <c r="FV23" s="85"/>
      <c r="FW23" s="85"/>
      <c r="FX23" s="85"/>
      <c r="FY23" s="85"/>
      <c r="FZ23" s="85"/>
      <c r="GA23" s="85"/>
      <c r="GB23" s="85"/>
      <c r="GC23" s="85"/>
      <c r="GD23" s="85"/>
      <c r="GE23" s="85"/>
      <c r="GF23" s="85"/>
      <c r="GG23" s="85"/>
      <c r="GH23" s="85"/>
      <c r="GI23" s="85"/>
      <c r="GJ23" s="85"/>
      <c r="GK23" s="85"/>
      <c r="GL23" s="85">
        <v>1</v>
      </c>
      <c r="GM23" s="85"/>
      <c r="GN23" s="85"/>
      <c r="GO23" s="85"/>
      <c r="GP23" s="85"/>
      <c r="GQ23" s="85"/>
      <c r="GR23" s="85"/>
      <c r="GS23" s="85"/>
      <c r="GT23" s="85"/>
      <c r="GU23" s="85"/>
      <c r="GV23" s="85"/>
      <c r="GW23" s="85"/>
      <c r="GX23" s="85"/>
      <c r="GY23" s="85"/>
      <c r="GZ23" s="85"/>
      <c r="HA23" s="85"/>
      <c r="HB23" s="85"/>
      <c r="HC23" s="85"/>
      <c r="HD23" s="85"/>
      <c r="HE23" s="85"/>
      <c r="HF23" s="85"/>
      <c r="HG23" s="85"/>
      <c r="HH23" s="85"/>
      <c r="HI23" s="85"/>
      <c r="HJ23" s="85"/>
      <c r="HK23" s="85"/>
      <c r="HL23" s="85"/>
      <c r="HM23" s="85"/>
      <c r="HN23" s="85"/>
      <c r="HO23" s="85"/>
      <c r="HP23" s="85"/>
      <c r="HQ23" s="85"/>
      <c r="HR23" s="85"/>
      <c r="HS23" s="85"/>
      <c r="HT23" s="85"/>
      <c r="HU23" s="85"/>
      <c r="HV23" s="85"/>
      <c r="HW23" s="85"/>
      <c r="HX23" s="85"/>
      <c r="HY23" s="85"/>
      <c r="HZ23" s="85"/>
      <c r="IA23" s="85"/>
      <c r="IB23" s="85"/>
      <c r="IC23" s="85"/>
      <c r="ID23" s="85"/>
      <c r="IE23" s="85"/>
      <c r="IF23" s="85"/>
      <c r="IG23" s="85"/>
      <c r="IH23" s="85"/>
      <c r="II23" s="85"/>
      <c r="IJ23" s="85"/>
      <c r="IK23" s="85"/>
      <c r="IL23" s="85"/>
      <c r="IM23" s="85"/>
      <c r="IN23" s="85"/>
      <c r="IO23" s="85"/>
      <c r="IP23" s="85"/>
      <c r="IQ23" s="85"/>
      <c r="IR23" s="85"/>
      <c r="IS23" s="85"/>
      <c r="IT23" s="85"/>
      <c r="IU23" s="85"/>
      <c r="IV23" s="85"/>
      <c r="IW23" s="85"/>
      <c r="IX23" s="85"/>
      <c r="IY23" s="85"/>
      <c r="IZ23" s="85"/>
      <c r="JA23" s="85"/>
      <c r="JB23" s="85"/>
      <c r="JC23" s="85"/>
      <c r="JD23" s="85"/>
      <c r="JE23" s="85"/>
      <c r="JF23" s="85"/>
      <c r="JG23" s="85"/>
      <c r="JH23" s="85"/>
      <c r="JI23" s="85"/>
      <c r="JJ23" s="85"/>
      <c r="JK23" s="85"/>
      <c r="JL23" s="85"/>
      <c r="JM23" s="85"/>
      <c r="JN23" s="85"/>
      <c r="JO23" s="85"/>
      <c r="JP23" s="85"/>
      <c r="JQ23" s="85"/>
      <c r="JR23" s="85"/>
      <c r="JS23" s="85"/>
      <c r="JT23" s="85"/>
      <c r="JU23" s="85"/>
      <c r="JV23" s="85"/>
      <c r="JW23" s="85"/>
      <c r="JX23" s="85"/>
      <c r="JY23" s="85"/>
      <c r="JZ23" s="85"/>
      <c r="KA23" s="85"/>
      <c r="KB23" s="85"/>
      <c r="KC23" s="85"/>
      <c r="KD23" s="85"/>
      <c r="KE23" s="85"/>
      <c r="KF23" s="85"/>
      <c r="KG23" s="85"/>
      <c r="KH23" s="85"/>
      <c r="KI23" s="85"/>
      <c r="KJ23" s="85"/>
      <c r="KK23" s="85"/>
      <c r="KL23" s="85"/>
      <c r="KM23" s="85"/>
      <c r="KN23" s="85"/>
      <c r="KO23" s="85"/>
      <c r="KP23" s="85"/>
      <c r="KQ23" s="85"/>
      <c r="KR23" s="85"/>
      <c r="KS23" s="85"/>
      <c r="KT23" s="85"/>
      <c r="KU23" s="85"/>
      <c r="KV23" s="85"/>
      <c r="KW23" s="85"/>
      <c r="KX23" s="85"/>
      <c r="KY23" s="85"/>
      <c r="KZ23" s="85"/>
      <c r="LA23" s="85"/>
      <c r="LB23" s="85"/>
      <c r="LC23" s="85"/>
      <c r="LD23" s="85"/>
      <c r="LE23" s="85"/>
      <c r="LF23" s="85"/>
      <c r="LG23" s="85"/>
      <c r="LH23" s="85"/>
      <c r="LI23" s="85"/>
      <c r="LJ23" s="85"/>
      <c r="LK23" s="85"/>
      <c r="LL23" s="85"/>
      <c r="LM23" s="85"/>
      <c r="LN23" s="85"/>
      <c r="LO23" s="85"/>
      <c r="LP23" s="85"/>
      <c r="LQ23" s="85"/>
      <c r="LR23" s="85"/>
      <c r="LS23" s="85"/>
      <c r="LT23" s="85"/>
      <c r="LU23" s="85"/>
      <c r="LV23" s="85"/>
      <c r="LW23" s="85"/>
      <c r="LX23" s="85"/>
      <c r="LY23" s="85"/>
      <c r="LZ23" s="85"/>
      <c r="MA23" s="85"/>
      <c r="MB23" s="85"/>
      <c r="MC23" s="85"/>
      <c r="MD23" s="85"/>
      <c r="ME23" s="85"/>
      <c r="MF23" s="85"/>
      <c r="MG23" s="85"/>
      <c r="MH23" s="85"/>
      <c r="MI23" s="85"/>
      <c r="MJ23" s="85"/>
      <c r="MK23" s="85"/>
      <c r="ML23" s="85"/>
      <c r="MM23" s="85"/>
      <c r="MN23" s="85"/>
      <c r="MO23" s="85"/>
      <c r="MP23" s="85"/>
      <c r="MQ23" s="85"/>
      <c r="MR23" s="85"/>
      <c r="MS23" s="85"/>
      <c r="MT23" s="85"/>
      <c r="MU23" s="85"/>
      <c r="MV23" s="85"/>
      <c r="MW23" s="85"/>
      <c r="MX23" s="85">
        <v>1</v>
      </c>
      <c r="MY23" s="85">
        <v>1</v>
      </c>
      <c r="MZ23" s="85"/>
      <c r="NA23" s="85"/>
      <c r="NB23" s="85"/>
      <c r="NC23" s="85"/>
      <c r="ND23" s="85"/>
      <c r="NE23" s="85"/>
      <c r="NF23" s="85"/>
      <c r="NG23" s="85"/>
      <c r="NH23" s="85"/>
      <c r="NI23" s="85"/>
      <c r="NJ23" s="85"/>
      <c r="NK23" s="85"/>
      <c r="NL23" s="85"/>
      <c r="NM23" s="85"/>
      <c r="NN23" s="85"/>
      <c r="NO23" s="85"/>
      <c r="NP23" s="85"/>
      <c r="NQ23" s="85"/>
      <c r="NR23" s="85"/>
      <c r="NS23" s="85"/>
      <c r="NT23" s="86"/>
      <c r="NY23" s="7" t="s">
        <v>100</v>
      </c>
    </row>
    <row r="24" spans="1:389" ht="13.8" thickBot="1" x14ac:dyDescent="0.3">
      <c r="A24" s="59" t="s">
        <v>138</v>
      </c>
      <c r="B24" s="59" t="s">
        <v>147</v>
      </c>
      <c r="C24" s="60"/>
      <c r="D24" s="57"/>
      <c r="E24" s="162"/>
      <c r="F24" s="162"/>
      <c r="G24" s="162"/>
      <c r="H24" s="162"/>
      <c r="I24" s="162"/>
      <c r="J24" s="162"/>
      <c r="K24" s="162"/>
      <c r="L24" s="160"/>
      <c r="M24" s="160"/>
      <c r="N24" s="162" t="s">
        <v>151</v>
      </c>
      <c r="O24" s="162" t="s">
        <v>151</v>
      </c>
      <c r="P24" s="162" t="s">
        <v>151</v>
      </c>
      <c r="Q24" s="162" t="s">
        <v>151</v>
      </c>
      <c r="R24" s="162" t="s">
        <v>151</v>
      </c>
      <c r="S24" s="160"/>
      <c r="T24" s="160"/>
      <c r="U24" s="162" t="s">
        <v>152</v>
      </c>
      <c r="V24" s="162" t="s">
        <v>152</v>
      </c>
      <c r="W24" s="162" t="s">
        <v>152</v>
      </c>
      <c r="X24" s="162" t="s">
        <v>152</v>
      </c>
      <c r="Y24" s="162" t="s">
        <v>152</v>
      </c>
      <c r="Z24" s="160"/>
      <c r="AA24" s="160"/>
      <c r="AB24" s="166" t="s">
        <v>153</v>
      </c>
      <c r="AC24" s="166" t="s">
        <v>153</v>
      </c>
      <c r="AD24" s="166" t="s">
        <v>153</v>
      </c>
      <c r="AE24" s="166" t="s">
        <v>153</v>
      </c>
      <c r="AF24" s="166" t="s">
        <v>153</v>
      </c>
      <c r="AG24" s="160"/>
      <c r="AH24" s="160"/>
      <c r="AI24" s="162" t="s">
        <v>154</v>
      </c>
      <c r="AJ24" s="89"/>
      <c r="AK24" s="162" t="s">
        <v>154</v>
      </c>
      <c r="AL24" s="162" t="s">
        <v>154</v>
      </c>
      <c r="AM24" s="162" t="s">
        <v>154</v>
      </c>
      <c r="AN24" s="162" t="s">
        <v>154</v>
      </c>
      <c r="AO24" s="162"/>
      <c r="AP24" s="162"/>
      <c r="AQ24" s="167" t="s">
        <v>149</v>
      </c>
      <c r="AR24" s="167" t="s">
        <v>149</v>
      </c>
      <c r="AS24" s="167" t="s">
        <v>149</v>
      </c>
      <c r="AT24" s="167" t="s">
        <v>149</v>
      </c>
      <c r="AU24" s="167" t="s">
        <v>149</v>
      </c>
      <c r="AV24" s="160"/>
      <c r="AW24" s="160"/>
      <c r="AX24" s="167" t="s">
        <v>149</v>
      </c>
      <c r="AY24" s="167" t="s">
        <v>149</v>
      </c>
      <c r="AZ24" s="167" t="s">
        <v>149</v>
      </c>
      <c r="BA24" s="167" t="s">
        <v>149</v>
      </c>
      <c r="BB24" s="167" t="s">
        <v>149</v>
      </c>
      <c r="BC24" s="160"/>
      <c r="BD24" s="160"/>
      <c r="BE24" s="162" t="s">
        <v>151</v>
      </c>
      <c r="BF24" s="162" t="s">
        <v>151</v>
      </c>
      <c r="BG24" s="162" t="s">
        <v>151</v>
      </c>
      <c r="BH24" s="162" t="s">
        <v>151</v>
      </c>
      <c r="BI24" s="162" t="s">
        <v>151</v>
      </c>
      <c r="BJ24" s="160"/>
      <c r="BK24" s="160"/>
      <c r="BL24" s="167" t="s">
        <v>158</v>
      </c>
      <c r="BM24" s="89"/>
      <c r="BN24" s="89"/>
      <c r="BO24" s="89"/>
      <c r="BP24" s="89"/>
      <c r="BQ24" s="167" t="s">
        <v>158</v>
      </c>
      <c r="BR24" s="167" t="s">
        <v>158</v>
      </c>
      <c r="BS24" s="167" t="s">
        <v>158</v>
      </c>
      <c r="BT24" s="167" t="s">
        <v>158</v>
      </c>
      <c r="BU24" s="160"/>
      <c r="BV24" s="160"/>
      <c r="BW24" s="162" t="s">
        <v>152</v>
      </c>
      <c r="BX24" s="162" t="s">
        <v>152</v>
      </c>
      <c r="BY24" s="162" t="s">
        <v>152</v>
      </c>
      <c r="BZ24" s="162" t="s">
        <v>152</v>
      </c>
      <c r="CA24" s="162" t="s">
        <v>152</v>
      </c>
      <c r="CB24" s="160"/>
      <c r="CC24" s="160"/>
      <c r="CD24" s="166" t="s">
        <v>153</v>
      </c>
      <c r="CE24" s="166" t="s">
        <v>153</v>
      </c>
      <c r="CF24" s="166" t="s">
        <v>153</v>
      </c>
      <c r="CG24" s="166" t="s">
        <v>153</v>
      </c>
      <c r="CH24" s="166" t="s">
        <v>153</v>
      </c>
      <c r="CI24" s="160"/>
      <c r="CJ24" s="160"/>
      <c r="CK24" s="162" t="s">
        <v>154</v>
      </c>
      <c r="CL24" s="162" t="s">
        <v>154</v>
      </c>
      <c r="CM24" s="162" t="s">
        <v>154</v>
      </c>
      <c r="CN24" s="162" t="s">
        <v>154</v>
      </c>
      <c r="CO24" s="162" t="s">
        <v>154</v>
      </c>
      <c r="CP24" s="160"/>
      <c r="CQ24" s="160"/>
      <c r="CR24" s="162" t="s">
        <v>149</v>
      </c>
      <c r="CS24" s="162" t="s">
        <v>149</v>
      </c>
      <c r="CT24" s="162" t="s">
        <v>149</v>
      </c>
      <c r="CU24" s="162" t="s">
        <v>149</v>
      </c>
      <c r="CV24" s="89"/>
      <c r="CW24" s="162" t="s">
        <v>149</v>
      </c>
      <c r="CX24" s="160"/>
      <c r="CY24" s="160"/>
      <c r="CZ24" s="162" t="s">
        <v>150</v>
      </c>
      <c r="DA24" s="162" t="s">
        <v>150</v>
      </c>
      <c r="DB24" s="162" t="s">
        <v>150</v>
      </c>
      <c r="DC24" s="162" t="s">
        <v>150</v>
      </c>
      <c r="DD24" s="162" t="s">
        <v>150</v>
      </c>
      <c r="DE24" s="160"/>
      <c r="DF24" s="160"/>
      <c r="DG24" s="162" t="s">
        <v>158</v>
      </c>
      <c r="DH24" s="162" t="s">
        <v>158</v>
      </c>
      <c r="DI24" s="162" t="s">
        <v>158</v>
      </c>
      <c r="DJ24" s="162" t="s">
        <v>158</v>
      </c>
      <c r="DK24" s="162" t="s">
        <v>158</v>
      </c>
      <c r="DL24" s="160"/>
      <c r="DM24" s="160"/>
      <c r="DN24" s="174"/>
      <c r="DO24" s="162" t="s">
        <v>151</v>
      </c>
      <c r="DP24" s="162" t="s">
        <v>151</v>
      </c>
      <c r="DQ24" s="162" t="s">
        <v>151</v>
      </c>
      <c r="DR24" s="162" t="s">
        <v>151</v>
      </c>
      <c r="DS24" s="160"/>
      <c r="DT24" s="160"/>
      <c r="DU24" s="162" t="s">
        <v>152</v>
      </c>
      <c r="DV24" s="162" t="s">
        <v>152</v>
      </c>
      <c r="DW24" s="162" t="s">
        <v>152</v>
      </c>
      <c r="DX24" s="162" t="s">
        <v>152</v>
      </c>
      <c r="DY24" s="162" t="s">
        <v>152</v>
      </c>
      <c r="DZ24" s="175"/>
      <c r="EA24" s="89" t="s">
        <v>19</v>
      </c>
      <c r="EB24" s="89"/>
      <c r="EC24" s="166" t="s">
        <v>153</v>
      </c>
      <c r="ED24" s="166" t="s">
        <v>153</v>
      </c>
      <c r="EE24" s="166" t="s">
        <v>153</v>
      </c>
      <c r="EF24" s="166" t="s">
        <v>153</v>
      </c>
      <c r="EG24" s="166" t="s">
        <v>153</v>
      </c>
      <c r="EH24" s="175"/>
      <c r="EI24" s="178"/>
      <c r="EJ24" s="162" t="s">
        <v>154</v>
      </c>
      <c r="EK24" s="162" t="s">
        <v>154</v>
      </c>
      <c r="EL24" s="162" t="s">
        <v>154</v>
      </c>
      <c r="EM24" s="162" t="s">
        <v>154</v>
      </c>
      <c r="EN24" s="162" t="s">
        <v>154</v>
      </c>
      <c r="EO24" s="160"/>
      <c r="EP24" s="160"/>
      <c r="EQ24" s="162" t="s">
        <v>149</v>
      </c>
      <c r="ER24" s="162" t="s">
        <v>149</v>
      </c>
      <c r="ES24" s="162" t="s">
        <v>149</v>
      </c>
      <c r="ET24" s="162" t="s">
        <v>149</v>
      </c>
      <c r="EU24" s="162" t="s">
        <v>149</v>
      </c>
      <c r="EV24" s="160"/>
      <c r="EW24" s="160"/>
      <c r="EX24" s="162" t="s">
        <v>151</v>
      </c>
      <c r="EY24" s="162" t="s">
        <v>151</v>
      </c>
      <c r="EZ24" s="162" t="s">
        <v>151</v>
      </c>
      <c r="FA24" s="174"/>
      <c r="FB24" s="162"/>
      <c r="FC24" s="160"/>
      <c r="FD24" s="160"/>
      <c r="FE24" s="162" t="s">
        <v>158</v>
      </c>
      <c r="FF24" s="162" t="s">
        <v>158</v>
      </c>
      <c r="FG24" s="89"/>
      <c r="FH24" s="89" t="s">
        <v>158</v>
      </c>
      <c r="FI24" s="89" t="s">
        <v>158</v>
      </c>
      <c r="FJ24" s="89" t="s">
        <v>158</v>
      </c>
      <c r="FK24" s="89"/>
      <c r="FL24" s="89"/>
      <c r="FM24" s="89"/>
      <c r="FN24" s="89"/>
      <c r="FO24" s="89"/>
      <c r="FP24" s="89" t="s">
        <v>152</v>
      </c>
      <c r="FQ24" s="89" t="s">
        <v>152</v>
      </c>
      <c r="FR24" s="89"/>
      <c r="FS24" s="89"/>
      <c r="FT24" s="89" t="s">
        <v>151</v>
      </c>
      <c r="FU24" s="89" t="s">
        <v>151</v>
      </c>
      <c r="FV24" s="89" t="s">
        <v>151</v>
      </c>
      <c r="FW24" s="89" t="s">
        <v>151</v>
      </c>
      <c r="FX24" s="89" t="s">
        <v>151</v>
      </c>
      <c r="FY24" s="89"/>
      <c r="FZ24" s="89"/>
      <c r="GA24" s="89" t="s">
        <v>153</v>
      </c>
      <c r="GB24" s="89" t="s">
        <v>153</v>
      </c>
      <c r="GC24" s="89" t="s">
        <v>153</v>
      </c>
      <c r="GD24" s="89" t="s">
        <v>153</v>
      </c>
      <c r="GE24" s="89" t="s">
        <v>153</v>
      </c>
      <c r="GF24" s="89"/>
      <c r="GG24" s="89"/>
      <c r="GH24" s="89" t="s">
        <v>154</v>
      </c>
      <c r="GI24" s="89" t="s">
        <v>154</v>
      </c>
      <c r="GJ24" s="89" t="s">
        <v>154</v>
      </c>
      <c r="GK24" s="89" t="s">
        <v>154</v>
      </c>
      <c r="GL24" s="89"/>
      <c r="GM24" s="89" t="s">
        <v>154</v>
      </c>
      <c r="GN24" s="89"/>
      <c r="GO24" s="89"/>
      <c r="GP24" s="89" t="s">
        <v>149</v>
      </c>
      <c r="GQ24" s="89" t="s">
        <v>149</v>
      </c>
      <c r="GR24" s="89" t="s">
        <v>149</v>
      </c>
      <c r="GS24" s="89" t="s">
        <v>149</v>
      </c>
      <c r="GT24" s="89" t="s">
        <v>149</v>
      </c>
      <c r="GU24" s="89"/>
      <c r="GV24" s="89"/>
      <c r="GW24" s="89" t="s">
        <v>150</v>
      </c>
      <c r="GX24" s="89" t="s">
        <v>150</v>
      </c>
      <c r="GY24" s="89" t="s">
        <v>150</v>
      </c>
      <c r="GZ24" s="89"/>
      <c r="HA24" s="89" t="s">
        <v>150</v>
      </c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89"/>
      <c r="IX24" s="89"/>
      <c r="IY24" s="89"/>
      <c r="IZ24" s="89"/>
      <c r="JA24" s="89"/>
      <c r="JB24" s="89"/>
      <c r="JC24" s="89"/>
      <c r="JD24" s="89"/>
      <c r="JE24" s="89"/>
      <c r="JF24" s="89"/>
      <c r="JG24" s="89"/>
      <c r="JH24" s="89"/>
      <c r="JI24" s="89"/>
      <c r="JJ24" s="89"/>
      <c r="JK24" s="89"/>
      <c r="JL24" s="89"/>
      <c r="JM24" s="89"/>
      <c r="JN24" s="89"/>
      <c r="JO24" s="89"/>
      <c r="JP24" s="89"/>
      <c r="JQ24" s="89"/>
      <c r="JR24" s="89"/>
      <c r="JS24" s="89"/>
      <c r="JT24" s="89"/>
      <c r="JU24" s="89"/>
      <c r="JV24" s="89"/>
      <c r="JW24" s="89"/>
      <c r="JX24" s="89"/>
      <c r="JY24" s="89"/>
      <c r="JZ24" s="89"/>
      <c r="KA24" s="89"/>
      <c r="KB24" s="89"/>
      <c r="KC24" s="89"/>
      <c r="KD24" s="89"/>
      <c r="KE24" s="89"/>
      <c r="KF24" s="89"/>
      <c r="KG24" s="89"/>
      <c r="KH24" s="89"/>
      <c r="KI24" s="89"/>
      <c r="KJ24" s="89"/>
      <c r="KK24" s="89"/>
      <c r="KL24" s="89"/>
      <c r="KM24" s="89"/>
      <c r="KN24" s="89"/>
      <c r="KO24" s="89"/>
      <c r="KP24" s="89"/>
      <c r="KQ24" s="89"/>
      <c r="KR24" s="89"/>
      <c r="KS24" s="89"/>
      <c r="KT24" s="89"/>
      <c r="KU24" s="89"/>
      <c r="KV24" s="89"/>
      <c r="KW24" s="89"/>
      <c r="KX24" s="89"/>
      <c r="KY24" s="83"/>
      <c r="KZ24" s="83"/>
      <c r="LA24" s="83"/>
      <c r="LB24" s="83"/>
      <c r="LC24" s="83"/>
      <c r="LD24" s="83"/>
      <c r="LE24" s="83"/>
      <c r="LF24" s="89"/>
      <c r="LG24" s="89"/>
      <c r="LH24" s="89"/>
      <c r="LI24" s="89"/>
      <c r="LJ24" s="89"/>
      <c r="LK24" s="89"/>
      <c r="LL24" s="89"/>
      <c r="LM24" s="89"/>
      <c r="LN24" s="89"/>
      <c r="LO24" s="89"/>
      <c r="LP24" s="89"/>
      <c r="LQ24" s="89"/>
      <c r="LR24" s="89"/>
      <c r="LS24" s="89"/>
      <c r="LT24" s="89"/>
      <c r="LU24" s="89"/>
      <c r="LV24" s="89"/>
      <c r="LW24" s="89"/>
      <c r="LX24" s="89"/>
      <c r="LY24" s="89"/>
      <c r="LZ24" s="89"/>
      <c r="MA24" s="89"/>
      <c r="MB24" s="89"/>
      <c r="MC24" s="89"/>
      <c r="MD24" s="89"/>
      <c r="ME24" s="89"/>
      <c r="MF24" s="89"/>
      <c r="MG24" s="89"/>
      <c r="MH24" s="89"/>
      <c r="MI24" s="89"/>
      <c r="MJ24" s="89"/>
      <c r="MK24" s="89"/>
      <c r="ML24" s="89"/>
      <c r="MM24" s="89"/>
      <c r="MN24" s="89"/>
      <c r="MO24" s="89"/>
      <c r="MP24" s="89"/>
      <c r="MQ24" s="89"/>
      <c r="MR24" s="89"/>
      <c r="MS24" s="89"/>
      <c r="MT24" s="89"/>
      <c r="MU24" s="89"/>
      <c r="MV24" s="89"/>
      <c r="MW24" s="89"/>
      <c r="MX24" s="89"/>
      <c r="MY24" s="89"/>
      <c r="MZ24" s="89"/>
      <c r="NA24" s="89"/>
      <c r="NB24" s="89"/>
      <c r="NC24" s="89"/>
      <c r="ND24" s="89"/>
      <c r="NE24" s="89"/>
      <c r="NF24" s="89"/>
      <c r="NG24" s="89"/>
      <c r="NH24" s="89"/>
      <c r="NI24" s="89"/>
      <c r="NJ24" s="89"/>
      <c r="NK24" s="89"/>
      <c r="NL24" s="89"/>
      <c r="NM24" s="89"/>
      <c r="NN24" s="89"/>
      <c r="NO24" s="89"/>
      <c r="NP24" s="89"/>
      <c r="NQ24" s="89"/>
      <c r="NR24" s="89"/>
      <c r="NS24" s="89"/>
      <c r="NT24" s="90"/>
      <c r="NY24" s="7" t="s">
        <v>100</v>
      </c>
    </row>
    <row r="25" spans="1:389" x14ac:dyDescent="0.25">
      <c r="A25" s="61" t="s">
        <v>138</v>
      </c>
      <c r="B25" s="61" t="s">
        <v>113</v>
      </c>
      <c r="C25" s="62"/>
      <c r="D25" s="56"/>
      <c r="E25" s="162"/>
      <c r="F25" s="162"/>
      <c r="G25" s="162"/>
      <c r="H25" s="162"/>
      <c r="I25" s="162"/>
      <c r="J25" s="162"/>
      <c r="K25" s="162" t="s">
        <v>155</v>
      </c>
      <c r="L25" s="160" t="s">
        <v>155</v>
      </c>
      <c r="M25" s="160" t="s">
        <v>155</v>
      </c>
      <c r="N25" s="162" t="s">
        <v>155</v>
      </c>
      <c r="O25" s="162" t="s">
        <v>155</v>
      </c>
      <c r="P25" s="162" t="s">
        <v>155</v>
      </c>
      <c r="Q25" s="162" t="s">
        <v>155</v>
      </c>
      <c r="R25" s="162" t="s">
        <v>149</v>
      </c>
      <c r="S25" s="160" t="s">
        <v>149</v>
      </c>
      <c r="T25" s="160" t="s">
        <v>149</v>
      </c>
      <c r="U25" s="162" t="s">
        <v>149</v>
      </c>
      <c r="V25" s="162" t="s">
        <v>149</v>
      </c>
      <c r="W25" s="162" t="s">
        <v>149</v>
      </c>
      <c r="X25" s="162" t="s">
        <v>149</v>
      </c>
      <c r="Y25" s="162"/>
      <c r="Z25" s="160"/>
      <c r="AA25" s="160"/>
      <c r="AB25" s="162"/>
      <c r="AC25" s="162"/>
      <c r="AD25" s="162"/>
      <c r="AE25" s="162"/>
      <c r="AF25" s="162"/>
      <c r="AG25" s="160"/>
      <c r="AH25" s="160"/>
      <c r="AI25" s="167"/>
      <c r="AJ25" s="83"/>
      <c r="AK25" s="171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2"/>
      <c r="BI25" s="162"/>
      <c r="BJ25" s="162"/>
      <c r="BK25" s="162"/>
      <c r="BL25" s="167"/>
      <c r="BM25" s="83"/>
      <c r="BN25" s="83"/>
      <c r="BO25" s="83"/>
      <c r="BP25" s="83"/>
      <c r="BQ25" s="171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  <c r="CT25" s="162"/>
      <c r="CU25" s="167"/>
      <c r="CV25" s="83"/>
      <c r="CW25" s="171"/>
      <c r="CX25" s="162"/>
      <c r="CY25" s="162"/>
      <c r="CZ25" s="162"/>
      <c r="DA25" s="162"/>
      <c r="DB25" s="162"/>
      <c r="DC25" s="162"/>
      <c r="DD25" s="162"/>
      <c r="DE25" s="162"/>
      <c r="DF25" s="162"/>
      <c r="DG25" s="162"/>
      <c r="DH25" s="162"/>
      <c r="DI25" s="162"/>
      <c r="DJ25" s="162"/>
      <c r="DK25" s="162"/>
      <c r="DL25" s="162"/>
      <c r="DM25" s="162"/>
      <c r="DN25" s="162"/>
      <c r="DO25" s="162"/>
      <c r="DP25" s="162"/>
      <c r="DQ25" s="162"/>
      <c r="DR25" s="162"/>
      <c r="DS25" s="162"/>
      <c r="DT25" s="162"/>
      <c r="DU25" s="162"/>
      <c r="DV25" s="162"/>
      <c r="DW25" s="162"/>
      <c r="DX25" s="162"/>
      <c r="DY25" s="162" t="s">
        <v>150</v>
      </c>
      <c r="DZ25" s="162" t="s">
        <v>150</v>
      </c>
      <c r="EA25" s="83"/>
      <c r="EB25" s="83" t="s">
        <v>18</v>
      </c>
      <c r="EC25" s="162" t="s">
        <v>150</v>
      </c>
      <c r="ED25" s="162" t="s">
        <v>150</v>
      </c>
      <c r="EE25" s="162" t="s">
        <v>150</v>
      </c>
      <c r="EF25" s="162" t="s">
        <v>150</v>
      </c>
      <c r="EG25" s="162" t="s">
        <v>150</v>
      </c>
      <c r="EH25" s="162" t="s">
        <v>150</v>
      </c>
      <c r="EI25" s="162" t="s">
        <v>150</v>
      </c>
      <c r="EJ25" s="162" t="s">
        <v>150</v>
      </c>
      <c r="EK25" s="162" t="s">
        <v>150</v>
      </c>
      <c r="EL25" s="162" t="s">
        <v>150</v>
      </c>
      <c r="EM25" s="162" t="s">
        <v>150</v>
      </c>
      <c r="EN25" s="166" t="s">
        <v>153</v>
      </c>
      <c r="EO25" s="166" t="s">
        <v>153</v>
      </c>
      <c r="EP25" s="166" t="s">
        <v>153</v>
      </c>
      <c r="EQ25" s="166" t="s">
        <v>153</v>
      </c>
      <c r="ER25" s="166" t="s">
        <v>153</v>
      </c>
      <c r="ES25" s="166" t="s">
        <v>153</v>
      </c>
      <c r="ET25" s="166" t="s">
        <v>153</v>
      </c>
      <c r="EU25" s="162" t="s">
        <v>159</v>
      </c>
      <c r="EV25" s="162" t="s">
        <v>159</v>
      </c>
      <c r="EW25" s="162" t="s">
        <v>159</v>
      </c>
      <c r="EX25" s="162" t="s">
        <v>159</v>
      </c>
      <c r="EY25" s="162" t="s">
        <v>159</v>
      </c>
      <c r="EZ25" s="162" t="s">
        <v>155</v>
      </c>
      <c r="FA25" s="162" t="s">
        <v>155</v>
      </c>
      <c r="FB25" s="162" t="s">
        <v>155</v>
      </c>
      <c r="FC25" s="162" t="s">
        <v>155</v>
      </c>
      <c r="FD25" s="162" t="s">
        <v>155</v>
      </c>
      <c r="FE25" s="162" t="s">
        <v>155</v>
      </c>
      <c r="FF25" s="162" t="s">
        <v>155</v>
      </c>
      <c r="FG25" s="83" t="s">
        <v>18</v>
      </c>
      <c r="FH25" s="83" t="s">
        <v>159</v>
      </c>
      <c r="FI25" s="83" t="s">
        <v>159</v>
      </c>
      <c r="FJ25" s="83" t="s">
        <v>150</v>
      </c>
      <c r="FK25" s="83" t="s">
        <v>150</v>
      </c>
      <c r="FL25" s="83" t="s">
        <v>150</v>
      </c>
      <c r="FM25" s="83" t="s">
        <v>150</v>
      </c>
      <c r="FN25" s="83" t="s">
        <v>150</v>
      </c>
      <c r="FO25" s="83" t="s">
        <v>150</v>
      </c>
      <c r="FP25" s="83" t="s">
        <v>150</v>
      </c>
      <c r="FQ25" s="83" t="s">
        <v>152</v>
      </c>
      <c r="FR25" s="83" t="s">
        <v>152</v>
      </c>
      <c r="FS25" s="83" t="s">
        <v>152</v>
      </c>
      <c r="FT25" s="83" t="s">
        <v>152</v>
      </c>
      <c r="FU25" s="83" t="s">
        <v>152</v>
      </c>
      <c r="FV25" s="83" t="s">
        <v>152</v>
      </c>
      <c r="FW25" s="83" t="s">
        <v>152</v>
      </c>
      <c r="FX25" s="83" t="s">
        <v>159</v>
      </c>
      <c r="FY25" s="83" t="s">
        <v>159</v>
      </c>
      <c r="FZ25" s="83" t="s">
        <v>159</v>
      </c>
      <c r="GA25" s="83" t="s">
        <v>159</v>
      </c>
      <c r="GB25" s="83" t="s">
        <v>159</v>
      </c>
      <c r="GC25" s="83" t="s">
        <v>159</v>
      </c>
      <c r="GD25" s="83" t="s">
        <v>159</v>
      </c>
      <c r="GE25" s="83" t="s">
        <v>153</v>
      </c>
      <c r="GF25" s="83" t="s">
        <v>153</v>
      </c>
      <c r="GG25" s="83" t="s">
        <v>153</v>
      </c>
      <c r="GH25" s="83" t="s">
        <v>153</v>
      </c>
      <c r="GI25" s="83" t="s">
        <v>153</v>
      </c>
      <c r="GJ25" s="83" t="s">
        <v>153</v>
      </c>
      <c r="GK25" s="83" t="s">
        <v>153</v>
      </c>
      <c r="GL25" s="83"/>
      <c r="GM25" s="83" t="s">
        <v>155</v>
      </c>
      <c r="GN25" s="83" t="s">
        <v>155</v>
      </c>
      <c r="GO25" s="83" t="s">
        <v>155</v>
      </c>
      <c r="GP25" s="83" t="s">
        <v>155</v>
      </c>
      <c r="GQ25" s="83" t="s">
        <v>155</v>
      </c>
      <c r="GR25" s="83" t="s">
        <v>155</v>
      </c>
      <c r="GS25" s="83" t="s">
        <v>155</v>
      </c>
      <c r="GT25" s="83" t="s">
        <v>153</v>
      </c>
      <c r="GU25" s="83" t="s">
        <v>153</v>
      </c>
      <c r="GV25" s="83" t="s">
        <v>153</v>
      </c>
      <c r="GW25" s="83" t="s">
        <v>153</v>
      </c>
      <c r="GX25" s="83" t="s">
        <v>153</v>
      </c>
      <c r="GY25" s="83" t="s">
        <v>153</v>
      </c>
      <c r="GZ25" s="83" t="s">
        <v>150</v>
      </c>
      <c r="HA25" s="83" t="s">
        <v>150</v>
      </c>
      <c r="HB25" s="83" t="s">
        <v>150</v>
      </c>
      <c r="HC25" s="83" t="s">
        <v>150</v>
      </c>
      <c r="HD25" s="83" t="s">
        <v>150</v>
      </c>
      <c r="HE25" s="83" t="s">
        <v>150</v>
      </c>
      <c r="HF25" s="83" t="s">
        <v>150</v>
      </c>
      <c r="HG25" s="83" t="s">
        <v>150</v>
      </c>
      <c r="HH25" s="83" t="s">
        <v>159</v>
      </c>
      <c r="HI25" s="83" t="s">
        <v>159</v>
      </c>
      <c r="HJ25" s="83" t="s">
        <v>159</v>
      </c>
      <c r="HK25" s="83" t="s">
        <v>159</v>
      </c>
      <c r="HL25" s="83" t="s">
        <v>159</v>
      </c>
      <c r="HM25" s="83" t="s">
        <v>159</v>
      </c>
      <c r="HN25" s="83" t="s">
        <v>159</v>
      </c>
      <c r="HO25" s="83" t="s">
        <v>155</v>
      </c>
      <c r="HP25" s="83" t="s">
        <v>155</v>
      </c>
      <c r="HQ25" s="83" t="s">
        <v>155</v>
      </c>
      <c r="HR25" s="83"/>
      <c r="HS25" s="83" t="s">
        <v>155</v>
      </c>
      <c r="HT25" s="83" t="s">
        <v>155</v>
      </c>
      <c r="HU25" s="83" t="s">
        <v>155</v>
      </c>
      <c r="HV25" s="83" t="s">
        <v>155</v>
      </c>
      <c r="HW25" s="83" t="s">
        <v>150</v>
      </c>
      <c r="HX25" s="83" t="s">
        <v>150</v>
      </c>
      <c r="HY25" s="83" t="s">
        <v>150</v>
      </c>
      <c r="HZ25" s="83" t="s">
        <v>150</v>
      </c>
      <c r="IA25" s="83" t="s">
        <v>150</v>
      </c>
      <c r="IB25" s="83" t="s">
        <v>150</v>
      </c>
      <c r="IC25" s="83" t="s">
        <v>150</v>
      </c>
      <c r="ID25" s="83" t="s">
        <v>152</v>
      </c>
      <c r="IE25" s="83" t="s">
        <v>152</v>
      </c>
      <c r="IF25" s="83" t="s">
        <v>152</v>
      </c>
      <c r="IG25" s="83" t="s">
        <v>152</v>
      </c>
      <c r="IH25" s="83" t="s">
        <v>152</v>
      </c>
      <c r="II25" s="83" t="s">
        <v>152</v>
      </c>
      <c r="IJ25" s="83" t="s">
        <v>152</v>
      </c>
      <c r="IK25" s="83" t="s">
        <v>159</v>
      </c>
      <c r="IL25" s="83" t="s">
        <v>159</v>
      </c>
      <c r="IM25" s="83" t="s">
        <v>159</v>
      </c>
      <c r="IN25" s="83" t="s">
        <v>159</v>
      </c>
      <c r="IO25" s="83" t="s">
        <v>159</v>
      </c>
      <c r="IP25" s="83" t="s">
        <v>159</v>
      </c>
      <c r="IQ25" s="83" t="s">
        <v>159</v>
      </c>
      <c r="IR25" s="83" t="s">
        <v>158</v>
      </c>
      <c r="IS25" s="83" t="s">
        <v>158</v>
      </c>
      <c r="IT25" s="83" t="s">
        <v>158</v>
      </c>
      <c r="IU25" s="83" t="s">
        <v>158</v>
      </c>
      <c r="IV25" s="83" t="s">
        <v>158</v>
      </c>
      <c r="IW25" s="83" t="s">
        <v>158</v>
      </c>
      <c r="IX25" s="83"/>
      <c r="IY25" s="83"/>
      <c r="IZ25" s="83"/>
      <c r="JA25" s="83"/>
      <c r="JB25" s="83"/>
      <c r="JC25" s="83"/>
      <c r="JD25" s="83"/>
      <c r="JE25" s="83"/>
      <c r="JF25" s="83"/>
      <c r="JG25" s="83"/>
      <c r="JH25" s="83"/>
      <c r="JI25" s="83"/>
      <c r="JJ25" s="83"/>
      <c r="JK25" s="83"/>
      <c r="JL25" s="83"/>
      <c r="JM25" s="83"/>
      <c r="JN25" s="83"/>
      <c r="JO25" s="83"/>
      <c r="JP25" s="83"/>
      <c r="JQ25" s="83"/>
      <c r="JR25" s="83"/>
      <c r="JS25" s="83"/>
      <c r="JT25" s="83"/>
      <c r="JU25" s="83"/>
      <c r="JV25" s="83"/>
      <c r="JW25" s="83"/>
      <c r="JX25" s="83"/>
      <c r="JY25" s="83"/>
      <c r="JZ25" s="83"/>
      <c r="KA25" s="83"/>
      <c r="KB25" s="83"/>
      <c r="KC25" s="83"/>
      <c r="KD25" s="83"/>
      <c r="KE25" s="83"/>
      <c r="KF25" s="83"/>
      <c r="KG25" s="83"/>
      <c r="KH25" s="83"/>
      <c r="KI25" s="83"/>
      <c r="KJ25" s="83"/>
      <c r="KK25" s="83"/>
      <c r="KL25" s="83"/>
      <c r="KM25" s="83"/>
      <c r="KN25" s="83"/>
      <c r="KO25" s="83"/>
      <c r="KP25" s="83"/>
      <c r="KQ25" s="83"/>
      <c r="KR25" s="83"/>
      <c r="KS25" s="83"/>
      <c r="KT25" s="83"/>
      <c r="KU25" s="83"/>
      <c r="KV25" s="83"/>
      <c r="KW25" s="83"/>
      <c r="KX25" s="83"/>
      <c r="KY25" s="83"/>
      <c r="KZ25" s="83"/>
      <c r="LA25" s="83"/>
      <c r="LB25" s="83"/>
      <c r="LC25" s="83"/>
      <c r="LD25" s="83"/>
      <c r="LE25" s="83"/>
      <c r="LF25" s="83"/>
      <c r="LG25" s="83"/>
      <c r="LH25" s="83"/>
      <c r="LI25" s="83"/>
      <c r="LJ25" s="83"/>
      <c r="LK25" s="83"/>
      <c r="LL25" s="83"/>
      <c r="LM25" s="83"/>
      <c r="LN25" s="83"/>
      <c r="LO25" s="83"/>
      <c r="LP25" s="83"/>
      <c r="LQ25" s="83"/>
      <c r="LR25" s="83"/>
      <c r="LS25" s="83"/>
      <c r="LT25" s="83"/>
      <c r="LU25" s="83"/>
      <c r="LV25" s="83"/>
      <c r="LW25" s="83"/>
      <c r="LX25" s="83"/>
      <c r="LY25" s="83"/>
      <c r="LZ25" s="83"/>
      <c r="MA25" s="83"/>
      <c r="MB25" s="83"/>
      <c r="MC25" s="83"/>
      <c r="MD25" s="83"/>
      <c r="ME25" s="83"/>
      <c r="MF25" s="83"/>
      <c r="MG25" s="83"/>
      <c r="MH25" s="83"/>
      <c r="MI25" s="83"/>
      <c r="MJ25" s="83"/>
      <c r="MK25" s="83"/>
      <c r="ML25" s="83"/>
      <c r="MM25" s="83"/>
      <c r="MN25" s="83"/>
      <c r="MO25" s="83"/>
      <c r="MP25" s="83"/>
      <c r="MQ25" s="83"/>
      <c r="MR25" s="83"/>
      <c r="MS25" s="83"/>
      <c r="MT25" s="83"/>
      <c r="MU25" s="83"/>
      <c r="MV25" s="83"/>
      <c r="MW25" s="83"/>
      <c r="MX25" s="83"/>
      <c r="MY25" s="83"/>
      <c r="MZ25" s="83"/>
      <c r="NA25" s="83"/>
      <c r="NB25" s="83"/>
      <c r="NC25" s="83"/>
      <c r="ND25" s="83"/>
      <c r="NE25" s="83"/>
      <c r="NF25" s="83"/>
      <c r="NG25" s="83"/>
      <c r="NH25" s="83"/>
      <c r="NI25" s="83"/>
      <c r="NJ25" s="83"/>
      <c r="NK25" s="83"/>
      <c r="NL25" s="83"/>
      <c r="NM25" s="83"/>
      <c r="NN25" s="83"/>
      <c r="NO25" s="83"/>
      <c r="NP25" s="83"/>
      <c r="NQ25" s="83"/>
      <c r="NR25" s="83"/>
      <c r="NS25" s="83"/>
      <c r="NT25" s="84"/>
      <c r="NY25" s="7" t="s">
        <v>100</v>
      </c>
    </row>
    <row r="26" spans="1:389" ht="13.8" thickBot="1" x14ac:dyDescent="0.3">
      <c r="A26" s="85" t="s">
        <v>102</v>
      </c>
      <c r="B26" s="92" t="s">
        <v>103</v>
      </c>
      <c r="C26" s="44"/>
      <c r="D26" s="44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5"/>
      <c r="GK26" s="85"/>
      <c r="GL26" s="85"/>
      <c r="GM26" s="85"/>
      <c r="GN26" s="85"/>
      <c r="GO26" s="85"/>
      <c r="GP26" s="85"/>
      <c r="GQ26" s="85"/>
      <c r="GR26" s="85"/>
      <c r="GS26" s="85"/>
      <c r="GT26" s="85"/>
      <c r="GU26" s="85"/>
      <c r="GV26" s="85"/>
      <c r="GW26" s="85"/>
      <c r="GX26" s="85"/>
      <c r="GY26" s="85"/>
      <c r="GZ26" s="85"/>
      <c r="HA26" s="85"/>
      <c r="HB26" s="85"/>
      <c r="HC26" s="85"/>
      <c r="HD26" s="85"/>
      <c r="HE26" s="85"/>
      <c r="HF26" s="85"/>
      <c r="HG26" s="85"/>
      <c r="HH26" s="85"/>
      <c r="HI26" s="85"/>
      <c r="HJ26" s="85"/>
      <c r="HK26" s="85"/>
      <c r="HL26" s="85"/>
      <c r="HM26" s="85"/>
      <c r="HN26" s="85"/>
      <c r="HO26" s="85"/>
      <c r="HP26" s="85"/>
      <c r="HQ26" s="85"/>
      <c r="HR26" s="85"/>
      <c r="HS26" s="85"/>
      <c r="HT26" s="85"/>
      <c r="HU26" s="85"/>
      <c r="HV26" s="85"/>
      <c r="HW26" s="85"/>
      <c r="HX26" s="85"/>
      <c r="HY26" s="85"/>
      <c r="HZ26" s="85"/>
      <c r="IA26" s="85"/>
      <c r="IB26" s="85"/>
      <c r="IC26" s="85"/>
      <c r="ID26" s="85"/>
      <c r="IE26" s="85"/>
      <c r="IF26" s="85"/>
      <c r="IG26" s="85"/>
      <c r="IH26" s="85"/>
      <c r="II26" s="85"/>
      <c r="IJ26" s="85"/>
      <c r="IK26" s="85"/>
      <c r="IL26" s="85"/>
      <c r="IM26" s="85"/>
      <c r="IN26" s="85"/>
      <c r="IO26" s="85"/>
      <c r="IP26" s="85"/>
      <c r="IQ26" s="85"/>
      <c r="IR26" s="85"/>
      <c r="IS26" s="85"/>
      <c r="IT26" s="85"/>
      <c r="IU26" s="85"/>
      <c r="IV26" s="85"/>
      <c r="IW26" s="85"/>
      <c r="IX26" s="85"/>
      <c r="IY26" s="85"/>
      <c r="IZ26" s="85"/>
      <c r="JA26" s="85"/>
      <c r="JB26" s="85"/>
      <c r="JC26" s="85"/>
      <c r="JD26" s="85"/>
      <c r="JE26" s="85"/>
      <c r="JF26" s="85"/>
      <c r="JG26" s="85"/>
      <c r="JH26" s="85"/>
      <c r="JI26" s="85"/>
      <c r="JJ26" s="85"/>
      <c r="JK26" s="85"/>
      <c r="JL26" s="85"/>
      <c r="JM26" s="85"/>
      <c r="JN26" s="85"/>
      <c r="JO26" s="85"/>
      <c r="JP26" s="85"/>
      <c r="JQ26" s="85"/>
      <c r="JR26" s="85"/>
      <c r="JS26" s="85"/>
      <c r="JT26" s="85"/>
      <c r="JU26" s="85"/>
      <c r="JV26" s="85"/>
      <c r="JW26" s="85"/>
      <c r="JX26" s="85"/>
      <c r="JY26" s="85"/>
      <c r="JZ26" s="85"/>
      <c r="KA26" s="85"/>
      <c r="KB26" s="85"/>
      <c r="KC26" s="85"/>
      <c r="KD26" s="85"/>
      <c r="KE26" s="85"/>
      <c r="KF26" s="85"/>
      <c r="KG26" s="85"/>
      <c r="KH26" s="85"/>
      <c r="KI26" s="85"/>
      <c r="KJ26" s="85"/>
      <c r="KK26" s="85"/>
      <c r="KL26" s="85"/>
      <c r="KM26" s="85"/>
      <c r="KN26" s="85"/>
      <c r="KO26" s="85"/>
      <c r="KP26" s="85"/>
      <c r="KQ26" s="85"/>
      <c r="KR26" s="85"/>
      <c r="KS26" s="85"/>
      <c r="KT26" s="85"/>
      <c r="KU26" s="85"/>
      <c r="KV26" s="85"/>
      <c r="KW26" s="85"/>
      <c r="KX26" s="85"/>
      <c r="KY26" s="85"/>
      <c r="KZ26" s="85"/>
      <c r="LA26" s="85"/>
      <c r="LB26" s="85"/>
      <c r="LC26" s="85"/>
      <c r="LD26" s="85"/>
      <c r="LE26" s="85"/>
      <c r="LF26" s="85"/>
      <c r="LG26" s="85"/>
      <c r="LH26" s="85"/>
      <c r="LI26" s="85"/>
      <c r="LJ26" s="85"/>
      <c r="LK26" s="85"/>
      <c r="LL26" s="85"/>
      <c r="LM26" s="85"/>
      <c r="LN26" s="85"/>
      <c r="LO26" s="85"/>
      <c r="LP26" s="85"/>
      <c r="LQ26" s="85"/>
      <c r="LR26" s="85"/>
      <c r="LS26" s="85"/>
      <c r="LT26" s="85"/>
      <c r="LU26" s="85"/>
      <c r="LV26" s="85"/>
      <c r="LW26" s="85"/>
      <c r="LX26" s="85"/>
      <c r="LY26" s="85"/>
      <c r="LZ26" s="85"/>
      <c r="MA26" s="85"/>
      <c r="MB26" s="85"/>
      <c r="MC26" s="85"/>
      <c r="MD26" s="85"/>
      <c r="ME26" s="85"/>
      <c r="MF26" s="85"/>
      <c r="MG26" s="85"/>
      <c r="MH26" s="85"/>
      <c r="MI26" s="85"/>
      <c r="MJ26" s="85"/>
      <c r="MK26" s="85"/>
      <c r="ML26" s="85"/>
      <c r="MM26" s="85"/>
      <c r="MN26" s="85"/>
      <c r="MO26" s="85"/>
      <c r="MP26" s="85"/>
      <c r="MQ26" s="85"/>
      <c r="MR26" s="85"/>
      <c r="MS26" s="85"/>
      <c r="MT26" s="85"/>
      <c r="MU26" s="85"/>
      <c r="MV26" s="85"/>
      <c r="MW26" s="85"/>
      <c r="MX26" s="85"/>
      <c r="MY26" s="85"/>
      <c r="MZ26" s="85"/>
      <c r="NA26" s="85"/>
      <c r="NB26" s="85"/>
      <c r="NC26" s="85"/>
      <c r="ND26" s="85"/>
      <c r="NE26" s="85"/>
      <c r="NF26" s="85"/>
      <c r="NG26" s="85"/>
      <c r="NH26" s="85"/>
      <c r="NI26" s="85"/>
      <c r="NJ26" s="85"/>
      <c r="NK26" s="85"/>
      <c r="NL26" s="85"/>
      <c r="NM26" s="85"/>
      <c r="NN26" s="85"/>
      <c r="NO26" s="85"/>
      <c r="NP26" s="85"/>
      <c r="NQ26" s="85"/>
      <c r="NR26" s="85"/>
      <c r="NS26" s="85"/>
      <c r="NT26" s="91"/>
      <c r="NY26" s="7" t="s">
        <v>100</v>
      </c>
    </row>
    <row r="27" spans="1:389" x14ac:dyDescent="0.25">
      <c r="NY27" s="7" t="s">
        <v>100</v>
      </c>
    </row>
    <row r="28" spans="1:389" x14ac:dyDescent="0.25">
      <c r="NY28" s="7" t="s">
        <v>100</v>
      </c>
    </row>
    <row r="29" spans="1:389" x14ac:dyDescent="0.25">
      <c r="NY29" s="7" t="s">
        <v>100</v>
      </c>
    </row>
    <row r="30" spans="1:389" x14ac:dyDescent="0.25">
      <c r="NY30" s="7" t="s">
        <v>100</v>
      </c>
    </row>
    <row r="31" spans="1:389" x14ac:dyDescent="0.25">
      <c r="NY31" s="7" t="s">
        <v>100</v>
      </c>
    </row>
    <row r="32" spans="1:389" x14ac:dyDescent="0.25">
      <c r="NY32" s="7" t="s">
        <v>100</v>
      </c>
    </row>
    <row r="35" spans="18:389" x14ac:dyDescent="0.25">
      <c r="NY35" s="7" t="s">
        <v>100</v>
      </c>
    </row>
    <row r="36" spans="18:389" x14ac:dyDescent="0.25">
      <c r="NY36" s="7" t="s">
        <v>100</v>
      </c>
    </row>
    <row r="37" spans="18:389" x14ac:dyDescent="0.25">
      <c r="NY37" s="7" t="s">
        <v>100</v>
      </c>
    </row>
    <row r="38" spans="18:389" x14ac:dyDescent="0.25">
      <c r="R38" s="7" t="s">
        <v>161</v>
      </c>
      <c r="NY38" s="7" t="s">
        <v>100</v>
      </c>
    </row>
    <row r="39" spans="18:389" x14ac:dyDescent="0.25">
      <c r="NY39" s="7" t="s">
        <v>100</v>
      </c>
    </row>
    <row r="40" spans="18:389" x14ac:dyDescent="0.25">
      <c r="NY40" s="7" t="s">
        <v>100</v>
      </c>
    </row>
    <row r="41" spans="18:389" x14ac:dyDescent="0.25">
      <c r="NY41" s="7" t="s">
        <v>100</v>
      </c>
    </row>
    <row r="42" spans="18:389" x14ac:dyDescent="0.25">
      <c r="NY42" s="7" t="s">
        <v>100</v>
      </c>
    </row>
    <row r="43" spans="18:389" x14ac:dyDescent="0.25">
      <c r="NY43" s="7" t="s">
        <v>100</v>
      </c>
    </row>
    <row r="44" spans="18:389" x14ac:dyDescent="0.25">
      <c r="NY44" s="7" t="s">
        <v>100</v>
      </c>
    </row>
    <row r="45" spans="18:389" x14ac:dyDescent="0.25">
      <c r="NY45" s="7" t="s">
        <v>100</v>
      </c>
    </row>
    <row r="46" spans="18:389" x14ac:dyDescent="0.25">
      <c r="NY46" s="7" t="s">
        <v>100</v>
      </c>
    </row>
    <row r="47" spans="18:389" x14ac:dyDescent="0.25">
      <c r="NY47" s="7" t="s">
        <v>100</v>
      </c>
    </row>
    <row r="48" spans="18:389" x14ac:dyDescent="0.25">
      <c r="NY48" s="7" t="s">
        <v>100</v>
      </c>
    </row>
    <row r="49" spans="389:389" x14ac:dyDescent="0.25">
      <c r="NY49" s="7" t="s">
        <v>100</v>
      </c>
    </row>
    <row r="50" spans="389:389" x14ac:dyDescent="0.25">
      <c r="NY50" s="7" t="s">
        <v>100</v>
      </c>
    </row>
    <row r="51" spans="389:389" x14ac:dyDescent="0.25">
      <c r="NY51" s="7" t="s">
        <v>100</v>
      </c>
    </row>
    <row r="52" spans="389:389" x14ac:dyDescent="0.25">
      <c r="NY52" s="7" t="s">
        <v>100</v>
      </c>
    </row>
  </sheetData>
  <dataConsolidate/>
  <mergeCells count="12">
    <mergeCell ref="LJ1:MM1"/>
    <mergeCell ref="MO1:NS1"/>
    <mergeCell ref="FH1:GK1"/>
    <mergeCell ref="GM1:HQ1"/>
    <mergeCell ref="HS1:IW1"/>
    <mergeCell ref="IY1:KB1"/>
    <mergeCell ref="KD1:LH1"/>
    <mergeCell ref="E1:AI1"/>
    <mergeCell ref="AK1:BO1"/>
    <mergeCell ref="BQ1:CU1"/>
    <mergeCell ref="CW1:DZ1"/>
    <mergeCell ref="EB1:FF1"/>
  </mergeCells>
  <conditionalFormatting sqref="E30">
    <cfRule type="colorScale" priority="733">
      <colorScale>
        <cfvo type="formula" val="$E$7"/>
        <cfvo type="max"/>
        <color rgb="FFFF7128"/>
        <color rgb="FFFFEF9C"/>
      </colorScale>
    </cfRule>
  </conditionalFormatting>
  <conditionalFormatting sqref="DV9:DV10 LC13:LT13 E7:NS7 JR18:NS21 KK9:KL9 KR9:KS9 KY9:NS9 JR13:LA13 JR14:LT16 JR17:KZ17 NS17:NT17 GB24:NS25 GA23:GA25 E9:KE9 E11:NT11 E20:AJ21 LU13:NT16 AG13:AJ15 E13:F19 AJ16:AJ19 BM13:BP21 AJ24:BP25 CV13:CV21 CV24:CV25 EA13:EB21 EA24:EB25 FG13:HR21 FG24:FZ25 IX13:JQ21">
    <cfRule type="expression" dxfId="99" priority="51">
      <formula>E$7=6</formula>
    </cfRule>
    <cfRule type="expression" dxfId="98" priority="52">
      <formula>E$7=7</formula>
    </cfRule>
  </conditionalFormatting>
  <conditionalFormatting sqref="LC13:LT13 E3:NT8 JR18:NT21 KK9:KL9 KR9:KS9 KY9:NT9 JR13:LA13 JR14:LT16 JR17:KZ17 NS17:NT17 E26:NT26 E23:AJ23 GA23:NT25 E9:KE9 E10:NT11 E20:AJ21 LU13:NT16 AG13:AJ15 E13:F19 AJ16:AJ19 BM13:BP21 BO23:FZ23 AJ24:BP25 CV13:CV21 CV24:CV25 EA13:EB21 EA24:EB25 FG13:HR21 FG24:FZ25 IX13:JQ21">
    <cfRule type="expression" dxfId="97" priority="50">
      <formula>E$6=0</formula>
    </cfRule>
  </conditionalFormatting>
  <conditionalFormatting sqref="AJ1:AJ2">
    <cfRule type="expression" dxfId="96" priority="720">
      <formula>AJ$6=0</formula>
    </cfRule>
  </conditionalFormatting>
  <conditionalFormatting sqref="BP1:BP2">
    <cfRule type="expression" dxfId="95" priority="719">
      <formula>BP$6=0</formula>
    </cfRule>
  </conditionalFormatting>
  <conditionalFormatting sqref="CV2">
    <cfRule type="expression" dxfId="94" priority="717">
      <formula>CV$6=0</formula>
    </cfRule>
  </conditionalFormatting>
  <conditionalFormatting sqref="CV1">
    <cfRule type="expression" dxfId="93" priority="718">
      <formula>CV$6=0</formula>
    </cfRule>
  </conditionalFormatting>
  <conditionalFormatting sqref="EA1">
    <cfRule type="expression" dxfId="92" priority="715">
      <formula>EA$6=0</formula>
    </cfRule>
  </conditionalFormatting>
  <conditionalFormatting sqref="EA2">
    <cfRule type="expression" dxfId="91" priority="716">
      <formula>EA$6=0</formula>
    </cfRule>
  </conditionalFormatting>
  <conditionalFormatting sqref="FG2">
    <cfRule type="expression" dxfId="90" priority="713">
      <formula>FG$6=0</formula>
    </cfRule>
  </conditionalFormatting>
  <conditionalFormatting sqref="FG1">
    <cfRule type="expression" dxfId="89" priority="714">
      <formula>FG$6=0</formula>
    </cfRule>
  </conditionalFormatting>
  <conditionalFormatting sqref="GL2">
    <cfRule type="expression" dxfId="88" priority="711">
      <formula>GL$6=0</formula>
    </cfRule>
  </conditionalFormatting>
  <conditionalFormatting sqref="GL1">
    <cfRule type="expression" dxfId="87" priority="712">
      <formula>GL$6=0</formula>
    </cfRule>
  </conditionalFormatting>
  <conditionalFormatting sqref="HR1">
    <cfRule type="expression" dxfId="86" priority="709">
      <formula>HR$6=0</formula>
    </cfRule>
  </conditionalFormatting>
  <conditionalFormatting sqref="HR2">
    <cfRule type="expression" dxfId="85" priority="710">
      <formula>HR$6=0</formula>
    </cfRule>
  </conditionalFormatting>
  <conditionalFormatting sqref="IX1">
    <cfRule type="expression" dxfId="84" priority="707">
      <formula>IX$6=0</formula>
    </cfRule>
  </conditionalFormatting>
  <conditionalFormatting sqref="IX2">
    <cfRule type="expression" dxfId="83" priority="708">
      <formula>IX$6=0</formula>
    </cfRule>
  </conditionalFormatting>
  <conditionalFormatting sqref="KC1">
    <cfRule type="expression" dxfId="82" priority="706">
      <formula>KC$6=0</formula>
    </cfRule>
  </conditionalFormatting>
  <conditionalFormatting sqref="KC2">
    <cfRule type="expression" dxfId="81" priority="705">
      <formula>KC$6=0</formula>
    </cfRule>
  </conditionalFormatting>
  <conditionalFormatting sqref="LI2">
    <cfRule type="expression" dxfId="80" priority="704">
      <formula>LI$6=0</formula>
    </cfRule>
  </conditionalFormatting>
  <conditionalFormatting sqref="LI1">
    <cfRule type="expression" dxfId="79" priority="703">
      <formula>LI$6=0</formula>
    </cfRule>
  </conditionalFormatting>
  <conditionalFormatting sqref="MN2">
    <cfRule type="expression" dxfId="78" priority="702">
      <formula>MN$6=0</formula>
    </cfRule>
  </conditionalFormatting>
  <conditionalFormatting sqref="MN1">
    <cfRule type="expression" dxfId="77" priority="701">
      <formula>MN$6=0</formula>
    </cfRule>
  </conditionalFormatting>
  <conditionalFormatting sqref="NT7 NT9 NT18:NT21 NT24:NT25">
    <cfRule type="expression" dxfId="76" priority="699">
      <formula>NT$7=1</formula>
    </cfRule>
    <cfRule type="expression" dxfId="75" priority="700">
      <formula>NT$7=7</formula>
    </cfRule>
  </conditionalFormatting>
  <conditionalFormatting sqref="NT2">
    <cfRule type="expression" dxfId="74" priority="697">
      <formula>NT$6=0</formula>
    </cfRule>
  </conditionalFormatting>
  <conditionalFormatting sqref="NT1">
    <cfRule type="expression" dxfId="73" priority="696">
      <formula>NT$6=0</formula>
    </cfRule>
  </conditionalFormatting>
  <conditionalFormatting sqref="LU9">
    <cfRule type="expression" dxfId="72" priority="538">
      <formula>LU$7=1</formula>
    </cfRule>
    <cfRule type="expression" dxfId="71" priority="539">
      <formula>LU$7=7</formula>
    </cfRule>
  </conditionalFormatting>
  <conditionalFormatting sqref="LU9">
    <cfRule type="expression" dxfId="70" priority="537">
      <formula>LU$6=0</formula>
    </cfRule>
  </conditionalFormatting>
  <conditionalFormatting sqref="KY13">
    <cfRule type="expression" dxfId="69" priority="771">
      <formula>KY$7=1</formula>
    </cfRule>
    <cfRule type="expression" dxfId="68" priority="772">
      <formula>KY$7=7</formula>
    </cfRule>
  </conditionalFormatting>
  <conditionalFormatting sqref="KY13">
    <cfRule type="expression" dxfId="67" priority="774">
      <formula>KY$6=0</formula>
    </cfRule>
  </conditionalFormatting>
  <conditionalFormatting sqref="KM9:KQ9">
    <cfRule type="expression" dxfId="66" priority="238">
      <formula>KM$6=0</formula>
    </cfRule>
  </conditionalFormatting>
  <conditionalFormatting sqref="KG9:KJ9">
    <cfRule type="expression" dxfId="65" priority="253">
      <formula>KG$7=1</formula>
    </cfRule>
    <cfRule type="expression" dxfId="64" priority="254">
      <formula>KG$7=7</formula>
    </cfRule>
  </conditionalFormatting>
  <conditionalFormatting sqref="KG9:KJ9">
    <cfRule type="expression" dxfId="63" priority="252">
      <formula>KG$6=0</formula>
    </cfRule>
  </conditionalFormatting>
  <conditionalFormatting sqref="LU22">
    <cfRule type="expression" dxfId="62" priority="360">
      <formula>LU$7=1</formula>
    </cfRule>
    <cfRule type="expression" dxfId="61" priority="361">
      <formula>LU$7=7</formula>
    </cfRule>
  </conditionalFormatting>
  <conditionalFormatting sqref="E22:AJ22 BO22:NT22">
    <cfRule type="expression" dxfId="60" priority="359">
      <formula>E$6=0</formula>
    </cfRule>
  </conditionalFormatting>
  <conditionalFormatting sqref="AX11:BB11">
    <cfRule type="expression" dxfId="59" priority="336">
      <formula>AX$7=6</formula>
    </cfRule>
    <cfRule type="expression" dxfId="58" priority="337">
      <formula>AX$7=7</formula>
    </cfRule>
  </conditionalFormatting>
  <conditionalFormatting sqref="AX11:BB11">
    <cfRule type="expression" dxfId="57" priority="335">
      <formula>AX$6=0</formula>
    </cfRule>
  </conditionalFormatting>
  <conditionalFormatting sqref="BE11:BI11">
    <cfRule type="expression" dxfId="56" priority="333">
      <formula>BE$7=6</formula>
    </cfRule>
    <cfRule type="expression" dxfId="55" priority="334">
      <formula>BE$7=7</formula>
    </cfRule>
  </conditionalFormatting>
  <conditionalFormatting sqref="BE11:BI11">
    <cfRule type="expression" dxfId="54" priority="332">
      <formula>BE$6=0</formula>
    </cfRule>
  </conditionalFormatting>
  <conditionalFormatting sqref="BW11:CA11">
    <cfRule type="expression" dxfId="53" priority="330">
      <formula>BW$7=6</formula>
    </cfRule>
    <cfRule type="expression" dxfId="52" priority="331">
      <formula>BW$7=7</formula>
    </cfRule>
  </conditionalFormatting>
  <conditionalFormatting sqref="BW11:CA11">
    <cfRule type="expression" dxfId="51" priority="329">
      <formula>BW$6=0</formula>
    </cfRule>
  </conditionalFormatting>
  <conditionalFormatting sqref="KF9:KJ9">
    <cfRule type="expression" dxfId="50" priority="265">
      <formula>KF$7=6</formula>
    </cfRule>
    <cfRule type="expression" dxfId="49" priority="266">
      <formula>KF$7=7</formula>
    </cfRule>
  </conditionalFormatting>
  <conditionalFormatting sqref="KF9:KJ9">
    <cfRule type="expression" dxfId="48" priority="264">
      <formula>KF$6=0</formula>
    </cfRule>
  </conditionalFormatting>
  <conditionalFormatting sqref="KM9:KQ9">
    <cfRule type="expression" dxfId="47" priority="239">
      <formula>KM$7=6</formula>
    </cfRule>
    <cfRule type="expression" dxfId="46" priority="240">
      <formula>KM$7=7</formula>
    </cfRule>
  </conditionalFormatting>
  <conditionalFormatting sqref="KN9:KQ9">
    <cfRule type="expression" dxfId="45" priority="227">
      <formula>KN$7=1</formula>
    </cfRule>
    <cfRule type="expression" dxfId="44" priority="228">
      <formula>KN$7=7</formula>
    </cfRule>
  </conditionalFormatting>
  <conditionalFormatting sqref="KN9:KQ9">
    <cfRule type="expression" dxfId="43" priority="226">
      <formula>KN$6=0</formula>
    </cfRule>
  </conditionalFormatting>
  <conditionalFormatting sqref="KT9:KX9">
    <cfRule type="expression" dxfId="42" priority="187">
      <formula>KT$7=6</formula>
    </cfRule>
    <cfRule type="expression" dxfId="41" priority="188">
      <formula>KT$7=7</formula>
    </cfRule>
  </conditionalFormatting>
  <conditionalFormatting sqref="KT9:KX9">
    <cfRule type="expression" dxfId="40" priority="186">
      <formula>KT$6=0</formula>
    </cfRule>
  </conditionalFormatting>
  <conditionalFormatting sqref="KU9:KX9">
    <cfRule type="expression" dxfId="39" priority="175">
      <formula>KU$7=1</formula>
    </cfRule>
    <cfRule type="expression" dxfId="38" priority="176">
      <formula>KU$7=7</formula>
    </cfRule>
  </conditionalFormatting>
  <conditionalFormatting sqref="KU9:KX9">
    <cfRule type="expression" dxfId="37" priority="174">
      <formula>KU$6=0</formula>
    </cfRule>
  </conditionalFormatting>
  <conditionalFormatting sqref="E9:NS9">
    <cfRule type="expression" dxfId="36" priority="730">
      <formula>E$7=3</formula>
    </cfRule>
  </conditionalFormatting>
  <conditionalFormatting sqref="CF11:CH11">
    <cfRule type="expression" dxfId="35" priority="92">
      <formula>CF$7=6</formula>
    </cfRule>
    <cfRule type="expression" dxfId="34" priority="93">
      <formula>CF$7=7</formula>
    </cfRule>
  </conditionalFormatting>
  <conditionalFormatting sqref="CF11:CH11">
    <cfRule type="expression" dxfId="33" priority="91">
      <formula>CF$6=0</formula>
    </cfRule>
  </conditionalFormatting>
  <conditionalFormatting sqref="CR11:CV11">
    <cfRule type="expression" dxfId="32" priority="89">
      <formula>CR$7=6</formula>
    </cfRule>
    <cfRule type="expression" dxfId="31" priority="90">
      <formula>CR$7=7</formula>
    </cfRule>
  </conditionalFormatting>
  <conditionalFormatting sqref="CR11:CV11">
    <cfRule type="expression" dxfId="30" priority="88">
      <formula>CR$6=0</formula>
    </cfRule>
  </conditionalFormatting>
  <conditionalFormatting sqref="LA17:NR17">
    <cfRule type="expression" dxfId="29" priority="76">
      <formula>LA$7=6</formula>
    </cfRule>
    <cfRule type="expression" dxfId="28" priority="77">
      <formula>LA$7=7</formula>
    </cfRule>
  </conditionalFormatting>
  <conditionalFormatting sqref="LA17:NR17">
    <cfRule type="expression" dxfId="27" priority="75">
      <formula>LA$6=0</formula>
    </cfRule>
  </conditionalFormatting>
  <conditionalFormatting sqref="DH3">
    <cfRule type="timePeriod" dxfId="26" priority="34" timePeriod="today">
      <formula>FLOOR(DH3,1)=TODAY()</formula>
    </cfRule>
  </conditionalFormatting>
  <conditionalFormatting sqref="E3:NS3">
    <cfRule type="timePeriod" dxfId="25" priority="33" timePeriod="today">
      <formula>FLOOR(E3,1)=TODAY()</formula>
    </cfRule>
  </conditionalFormatting>
  <conditionalFormatting sqref="DV12">
    <cfRule type="expression" dxfId="24" priority="13">
      <formula>DV$7=6</formula>
    </cfRule>
    <cfRule type="expression" dxfId="23" priority="14">
      <formula>DV$7=7</formula>
    </cfRule>
  </conditionalFormatting>
  <conditionalFormatting sqref="E12:NT12">
    <cfRule type="expression" dxfId="22" priority="12">
      <formula>E$6=0</formula>
    </cfRule>
  </conditionalFormatting>
  <conditionalFormatting sqref="AK22:BN23">
    <cfRule type="expression" dxfId="21" priority="2">
      <formula>AK$6=0</formula>
    </cfRule>
  </conditionalFormatting>
  <conditionalFormatting sqref="E26:NT26 LC13:LT13 JR13:LA13 JR14:LT16 E23:AJ23 GA23:NT25 E20:AJ21 LU13:NT16 E1:NT12 JR17:NT21 AG13:AJ15 E13:F19 AJ16:AJ19 BM13:BP21 BO23:FZ23 AJ24:BP25 CV13:CV21 CV24:CV25 EA13:EB21 EA24:EB25 FG13:HR21 FG24:FZ25 IX13:JQ21">
    <cfRule type="cellIs" dxfId="9" priority="980" operator="equal">
      <formula>#REF!</formula>
    </cfRule>
  </conditionalFormatting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  <ignoredErrors>
    <ignoredError sqref="B2:AI2 C3:D3 AK2:BO3 BQ2:CU3 CW2:DZ3 EB3:FF3 FH2:GK3 GM3:HQ3 HS2:IW3 IY2:KB3 EC2:FF2 GN2:HQ2 MO3:NS3 KE2:LH2 KD3:LH3 LJ2:MM3 MP2:NS2 NU3:XFD3 NU2:XFD2 G3:AI3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3" operator="between" id="{00000000-000E-0000-0300-000045000000}">
            <xm:f>'Paramètres et fériés'!$B$45</xm:f>
            <xm:f>'Paramètres et fériés'!$B$47</xm:f>
            <x14:dxf>
              <fill>
                <patternFill>
                  <bgColor rgb="FFFF99CC"/>
                </patternFill>
              </fill>
            </x14:dxf>
          </x14:cfRule>
          <xm:sqref>LC13:LT13 JR13:LA13 JR14:LT16 GA23:GA25 E20:AJ21 LU13:NS16 AG13:AJ15 E13:F19 AJ16:AJ19 BM13:BP21 CV13:CV21 EA13:EB21 FG13:HR21 E9:NS12 JR17:NS21 IX13:JQ21</xm:sqref>
        </x14:conditionalFormatting>
        <x14:conditionalFormatting xmlns:xm="http://schemas.microsoft.com/office/excel/2006/main">
          <x14:cfRule type="cellIs" priority="964" operator="equal" id="{00000000-000E-0000-0300-00004D010000}">
            <xm:f>'Paramètres et fériés'!$B$45</xm:f>
            <x14:dxf>
              <fill>
                <patternFill>
                  <bgColor rgb="FFFF99CC"/>
                </patternFill>
              </fill>
            </x14:dxf>
          </x14:cfRule>
          <xm:sqref>E22:AJ22 BO22:NS22 AK22:BN23</xm:sqref>
        </x14:conditionalFormatting>
        <x14:conditionalFormatting xmlns:xm="http://schemas.microsoft.com/office/excel/2006/main">
          <x14:cfRule type="cellIs" priority="971" operator="equal" id="{00000000-000E-0000-0300-0000C3020000}">
            <xm:f>'Paramètres et fériés'!$B$44</xm:f>
            <x14:dxf>
              <font>
                <color auto="1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972" operator="equal" id="{00000000-000E-0000-0300-0000D9020000}">
            <xm:f>'Paramètres et fériés'!$B$42</xm:f>
            <x14:dxf>
              <font>
                <color auto="1"/>
              </font>
              <fill>
                <patternFill>
                  <bgColor theme="4" tint="0.39994506668294322"/>
                </patternFill>
              </fill>
            </x14:dxf>
          </x14:cfRule>
          <x14:cfRule type="cellIs" priority="973" operator="equal" id="{00000000-000E-0000-0300-0000DA020000}">
            <xm:f>'Paramètres et fériés'!$B$41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ellIs" priority="974" operator="equal" id="{00000000-000E-0000-0300-0000DB020000}">
            <xm:f>'Paramètres et fériés'!$B$40</xm:f>
            <x14:dxf>
              <font>
                <color auto="1"/>
              </font>
              <fill>
                <patternFill>
                  <bgColor theme="7" tint="0.59996337778862885"/>
                </patternFill>
              </fill>
            </x14:dxf>
          </x14:cfRule>
          <x14:cfRule type="cellIs" priority="975" operator="equal" id="{00000000-000E-0000-0300-0000DC020000}">
            <xm:f>'Paramètres et fériés'!$B$39</xm:f>
            <x14:dxf>
              <font>
                <color auto="1"/>
              </font>
              <fill>
                <patternFill>
                  <bgColor rgb="FF00B0F0"/>
                </patternFill>
              </fill>
            </x14:dxf>
          </x14:cfRule>
          <x14:cfRule type="cellIs" priority="976" operator="between" id="{00000000-000E-0000-0300-0000DD020000}">
            <xm:f>'Paramètres et fériés'!$B$36</xm:f>
            <xm:f>'Paramètres et fériés'!$B$38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977" operator="equal" id="{00000000-000E-0000-0300-0000DE020000}">
            <xm:f>'Paramètres et fériés'!$B$35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978" operator="equal" id="{00000000-000E-0000-0300-0000DF020000}">
            <xm:f>'Paramètres et fériés'!$B$34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979" operator="equal" id="{00000000-000E-0000-0300-0000E0020000}">
            <xm:f>'Paramètres et fériés'!$B$33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E26:NT26 LC13:LT13 JR13:LA13 JR14:LT16 E23:AJ23 GA23:NT25 E20:AJ21 LU13:NT16 E1:NT12 JR17:NT21 AG13:AJ15 E13:F19 AJ16:AJ19 BM13:BP21 BO23:FZ23 AJ24:BP25 CV13:CV21 CV24:CV25 EA13:EB21 EA24:EB25 FG13:HR21 FG24:FZ25 IX13:JQ21</xm:sqref>
        </x14:conditionalFormatting>
        <x14:conditionalFormatting xmlns:xm="http://schemas.microsoft.com/office/excel/2006/main">
          <x14:cfRule type="cellIs" priority="1191" operator="equal" id="{00000000-000E-0000-0300-000003020000}">
            <xm:f>'Paramètres et fériés'!$B$44</xm:f>
            <x14:dxf>
              <font>
                <color auto="1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1192" operator="equal" id="{00000000-000E-0000-0300-000004020000}">
            <xm:f>'Paramètres et fériés'!$B$42</xm:f>
            <x14:dxf>
              <font>
                <color auto="1"/>
              </font>
              <fill>
                <patternFill>
                  <bgColor theme="4" tint="0.39994506668294322"/>
                </patternFill>
              </fill>
            </x14:dxf>
          </x14:cfRule>
          <x14:cfRule type="cellIs" priority="1193" operator="equal" id="{00000000-000E-0000-0300-000005020000}">
            <xm:f>'Paramètres et fériés'!$B$41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ellIs" priority="1194" operator="equal" id="{00000000-000E-0000-0300-000006020000}">
            <xm:f>'Paramètres et fériés'!$B$40</xm:f>
            <x14:dxf>
              <font>
                <color auto="1"/>
              </font>
              <fill>
                <patternFill>
                  <bgColor theme="7" tint="0.59996337778862885"/>
                </patternFill>
              </fill>
            </x14:dxf>
          </x14:cfRule>
          <x14:cfRule type="cellIs" priority="1195" operator="equal" id="{00000000-000E-0000-0300-000007020000}">
            <xm:f>'Paramètres et fériés'!$B$39</xm:f>
            <x14:dxf>
              <font>
                <color auto="1"/>
              </font>
              <fill>
                <patternFill>
                  <bgColor rgb="FF00B0F0"/>
                </patternFill>
              </fill>
            </x14:dxf>
          </x14:cfRule>
          <x14:cfRule type="cellIs" priority="1196" operator="between" id="{00000000-000E-0000-0300-000008020000}">
            <xm:f>'Paramètres et fériés'!$B$36</xm:f>
            <xm:f>'Paramètres et fériés'!$B$38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cellIs" priority="1197" operator="equal" id="{00000000-000E-0000-0300-000009020000}">
            <xm:f>'Paramètres et fériés'!$B$35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1198" operator="equal" id="{00000000-000E-0000-0300-00000A020000}">
            <xm:f>'Paramètres et fériés'!$B$34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1199" operator="equal" id="{00000000-000E-0000-0300-00000B020000}">
            <xm:f>'Paramètres et fériés'!$B$33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LU9 KG9:KJ9 E22:AJ22 KN9:KQ9 KU9:KX9 BO22:NT22 AK22:BN23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xr:uid="{00000000-0002-0000-0300-000002000000}">
          <x14:formula1>
            <xm:f>'Paramètres et fériés'!$B$20:$B$25</xm:f>
          </x14:formula1>
          <xm:sqref>NT24:NT25</xm:sqref>
        </x14:dataValidation>
        <x14:dataValidation type="list" allowBlank="1" showInputMessage="1" showErrorMessage="1" xr:uid="{2AB22AC6-309E-42A4-BE04-A5BD7D9D317C}">
          <x14:formula1>
            <xm:f>'Paramètres et fériés'!$B$20:$B$30</xm:f>
          </x14:formula1>
          <xm:sqref>E24:NS25</xm:sqref>
        </x14:dataValidation>
        <x14:dataValidation type="list" allowBlank="1" showInputMessage="1" showErrorMessage="1" xr:uid="{00000000-0002-0000-0300-000000000000}">
          <x14:formula1>
            <xm:f>'Paramètres et fériés'!$B$33:$B$47</xm:f>
          </x14:formula1>
          <xm:sqref>EA22:EB22 EC22:FF22 EC9:FF12 G9:AF12 CV22 CW9:DZ12 CW22:DZ22 BM22:BP22 BQ9:CU12 BQ22:CU22 AJ22 AK9:BL12 AG9:AI12 G22:AI22 FG22:HR22 IX22:NS22 HS22:IW22 HS9:IW12 IX9:NS12 FG9:HR12 AJ9:AJ12 BM9:BP12 CV9:CV12 EA9:EB12 E9:F12 E22:F22 E13:NS21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ients xmlns="e5f24e2d-e1f8-4f15-882b-60f90ae257eb"/>
    <Fournisseurs xmlns="e5f24e2d-e1f8-4f15-882b-60f90ae257eb"/>
    <IconOverlay xmlns="http://schemas.microsoft.com/sharepoint/v4" xsi:nil="true"/>
    <Sous_x002d_produits xmlns="e5f24e2d-e1f8-4f15-882b-60f90ae257eb" xsi:nil="true"/>
    <Types xmlns="e5f24e2d-e1f8-4f15-882b-60f90ae257eb">
      <Value>18</Value>
    </Types>
    <Produits xmlns="e5f24e2d-e1f8-4f15-882b-60f90ae257eb">
      <Value>1</Value>
      <Value>2</Value>
      <Value>3</Value>
      <Value>4</Value>
      <Value>5</Value>
    </Produits>
    <_dlc_DocId xmlns="0acf2dde-a787-4805-acc9-fe83676e986f">MHTTZPDQUREJ-6-3920</_dlc_DocId>
    <_dlc_DocIdUrl xmlns="0acf2dde-a787-4805-acc9-fe83676e986f">
      <Url>https://weshare.group.echonet/sites/BP2iMainframeDBTP/_layouts/15/DocIdRedir.aspx?ID=MHTTZPDQUREJ-6-3920</Url>
      <Description>MHTTZPDQUREJ-6-3920</Description>
    </_dlc_DocIdUrl>
    <SharedWithUsers xmlns="0acf2dde-a787-4805-acc9-fe83676e986f">
      <UserInfo>
        <DisplayName>LAHAIE 1 Severine</DisplayName>
        <AccountId>227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C7777322B3B49BBCC613F0625AEA7" ma:contentTypeVersion="18" ma:contentTypeDescription="Crée un document." ma:contentTypeScope="" ma:versionID="331ede76f0cd84cb14a2042a2a179884">
  <xsd:schema xmlns:xsd="http://www.w3.org/2001/XMLSchema" xmlns:xs="http://www.w3.org/2001/XMLSchema" xmlns:p="http://schemas.microsoft.com/office/2006/metadata/properties" xmlns:ns2="0acf2dde-a787-4805-acc9-fe83676e986f" xmlns:ns3="e5f24e2d-e1f8-4f15-882b-60f90ae257eb" xmlns:ns4="http://schemas.microsoft.com/sharepoint/v4" targetNamespace="http://schemas.microsoft.com/office/2006/metadata/properties" ma:root="true" ma:fieldsID="96c9f9b251cad7baf768e784aa5b997d" ns2:_="" ns3:_="" ns4:_="">
    <xsd:import namespace="0acf2dde-a787-4805-acc9-fe83676e986f"/>
    <xsd:import namespace="e5f24e2d-e1f8-4f15-882b-60f90ae257eb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oduits" minOccurs="0"/>
                <xsd:element ref="ns3:Sous_x002d_produits" minOccurs="0"/>
                <xsd:element ref="ns3:Fournisseurs" minOccurs="0"/>
                <xsd:element ref="ns3:Types" minOccurs="0"/>
                <xsd:element ref="ns3:Clients" minOccurs="0"/>
                <xsd:element ref="ns4:IconOverlay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f2dde-a787-4805-acc9-fe83676e98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24e2d-e1f8-4f15-882b-60f90ae257eb" elementFormDefault="qualified">
    <xsd:import namespace="http://schemas.microsoft.com/office/2006/documentManagement/types"/>
    <xsd:import namespace="http://schemas.microsoft.com/office/infopath/2007/PartnerControls"/>
    <xsd:element name="Produits" ma:index="11" nillable="true" ma:displayName="Produits" ma:list="{c46f6ed4-d33e-487d-8105-8a57fa569f95}" ma:internalName="Produits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s_x002d_produits" ma:index="12" nillable="true" ma:displayName="Sous-produits" ma:internalName="Sous_x002d_produits">
      <xsd:simpleType>
        <xsd:restriction base="dms:Text">
          <xsd:maxLength value="255"/>
        </xsd:restriction>
      </xsd:simpleType>
    </xsd:element>
    <xsd:element name="Fournisseurs" ma:index="13" nillable="true" ma:displayName="Fournisseurs" ma:list="{c9a79d3b-b6bf-4311-a0e6-d17d0e6fca3b}" ma:internalName="Fournisseur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ypes" ma:index="14" nillable="true" ma:displayName="Types" ma:list="{725417af-b523-4940-8a59-1485430f2c80}" ma:internalName="Types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lients" ma:index="15" nillable="true" ma:displayName="Clients" ma:list="{5b995098-91b1-490a-a4a7-7350deeebd66}" ma:internalName="Clients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3FD5E-950E-4975-9B7F-16B6848ED5B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7DD0A0A-06CC-457E-9826-307C9991B0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7E3CC-F00F-4E35-B918-939527C04B80}">
  <ds:schemaRefs>
    <ds:schemaRef ds:uri="http://schemas.microsoft.com/office/2006/metadata/properties"/>
    <ds:schemaRef ds:uri="http://schemas.microsoft.com/office/infopath/2007/PartnerControls"/>
    <ds:schemaRef ds:uri="e5f24e2d-e1f8-4f15-882b-60f90ae257eb"/>
    <ds:schemaRef ds:uri="http://schemas.microsoft.com/sharepoint/v4"/>
    <ds:schemaRef ds:uri="0acf2dde-a787-4805-acc9-fe83676e986f"/>
  </ds:schemaRefs>
</ds:datastoreItem>
</file>

<file path=customXml/itemProps4.xml><?xml version="1.0" encoding="utf-8"?>
<ds:datastoreItem xmlns:ds="http://schemas.openxmlformats.org/officeDocument/2006/customXml" ds:itemID="{215A7629-EE93-43F0-ADF7-CE7E73A74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f2dde-a787-4805-acc9-fe83676e986f"/>
    <ds:schemaRef ds:uri="e5f24e2d-e1f8-4f15-882b-60f90ae257eb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Paramètres et fériés</vt:lpstr>
      <vt:lpstr>Statistiques</vt:lpstr>
      <vt:lpstr>HNO</vt:lpstr>
      <vt:lpstr>Planning TT</vt:lpstr>
    </vt:vector>
  </TitlesOfParts>
  <Manager/>
  <Company>BNP Paribas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211902</dc:creator>
  <cp:keywords/>
  <dc:description/>
  <cp:lastModifiedBy>Severine LAHAIE</cp:lastModifiedBy>
  <cp:revision/>
  <dcterms:created xsi:type="dcterms:W3CDTF">2009-08-07T08:27:12Z</dcterms:created>
  <dcterms:modified xsi:type="dcterms:W3CDTF">2022-07-13T15:10:01Z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0x01010007BC7777322B3B49BBCC613F0625AEA7</vt:lpwstr>
  </property>
  <property fmtid="{D5CDD505-2E9C-101B-9397-08002B2CF9AE}" pid="3" name="_dlc_DocIdItemGuid">
    <vt:lpwstr>82141225-5990-488c-a4f5-27f9c2b37438</vt:lpwstr>
  </property>
  <property fmtid="{D5CDD505-2E9C-101B-9397-08002B2CF9AE}" pid="4" name="MSIP_Label_8ffbc0b8-e97b-47d1-beac-cb0955d66f3b_Enabled">
    <vt:lpwstr>true</vt:lpwstr>
  </property>
  <property fmtid="{D5CDD505-2E9C-101B-9397-08002B2CF9AE}" pid="5" name="MSIP_Label_8ffbc0b8-e97b-47d1-beac-cb0955d66f3b_SetDate">
    <vt:lpwstr>2022-07-13T12:36:40Z</vt:lpwstr>
  </property>
  <property fmtid="{D5CDD505-2E9C-101B-9397-08002B2CF9AE}" pid="6" name="MSIP_Label_8ffbc0b8-e97b-47d1-beac-cb0955d66f3b_Method">
    <vt:lpwstr>Standard</vt:lpwstr>
  </property>
  <property fmtid="{D5CDD505-2E9C-101B-9397-08002B2CF9AE}" pid="7" name="MSIP_Label_8ffbc0b8-e97b-47d1-beac-cb0955d66f3b_Name">
    <vt:lpwstr>8ffbc0b8-e97b-47d1-beac-cb0955d66f3b</vt:lpwstr>
  </property>
  <property fmtid="{D5CDD505-2E9C-101B-9397-08002B2CF9AE}" pid="8" name="MSIP_Label_8ffbc0b8-e97b-47d1-beac-cb0955d66f3b_SiteId">
    <vt:lpwstr>614f9c25-bffa-42c7-86d8-964101f55fa2</vt:lpwstr>
  </property>
  <property fmtid="{D5CDD505-2E9C-101B-9397-08002B2CF9AE}" pid="9" name="MSIP_Label_8ffbc0b8-e97b-47d1-beac-cb0955d66f3b_ActionId">
    <vt:lpwstr>60ee0bd0-6aee-450f-a0c2-b860b555148c</vt:lpwstr>
  </property>
  <property fmtid="{D5CDD505-2E9C-101B-9397-08002B2CF9AE}" pid="10" name="MSIP_Label_8ffbc0b8-e97b-47d1-beac-cb0955d66f3b_ContentBits">
    <vt:lpwstr>2</vt:lpwstr>
  </property>
</Properties>
</file>